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CONTRATACIONES 2022\PÚBLICAS\LP 18-22\LP 18.2022- PLIEGO\CIRCULARES\CIRC. MODIFICATORIA 1\"/>
    </mc:Choice>
  </mc:AlternateContent>
  <bookViews>
    <workbookView xWindow="0" yWindow="0" windowWidth="20490" windowHeight="7050" tabRatio="608"/>
  </bookViews>
  <sheets>
    <sheet name="PC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PC!$B$12:$J$379</definedName>
    <definedName name="ANALISIS">[1]Analisis!$A:$I</definedName>
    <definedName name="_xlnm.Print_Area" localSheetId="0">PC!$B$1:$J$391</definedName>
    <definedName name="AYU">'[1]Mano de Obra'!$H$16</definedName>
    <definedName name="CargasSociales">[1]Variables!$F$4</definedName>
    <definedName name="CD">'[1]Presupuesto Detallado'!$N$56</definedName>
    <definedName name="CDT">#REF!</definedName>
    <definedName name="COSTO">'[1]Presupuesto Detallado'!#REF!</definedName>
    <definedName name="Diesel">[1]Variables!$F$13</definedName>
    <definedName name="ElDolar">[1]Variables!$F$10</definedName>
    <definedName name="EQUIPOS">[1]!Tabla6[03_EQUIPOS]</definedName>
    <definedName name="Familias">[1]Familias!$A$2:$A$5</definedName>
    <definedName name="FECHA_MO">#REF!</definedName>
    <definedName name="FechaDolar">[1]Variables!$F$11</definedName>
    <definedName name="halles">#REF!</definedName>
    <definedName name="HEAD">[1]Presupuesto!$8:$8</definedName>
    <definedName name="INS">[2]Insumos!$C:$F</definedName>
    <definedName name="insumos">#REF!</definedName>
    <definedName name="ListaEquipos">[1]!Tabla9[[#All],[EQUIPO]]</definedName>
    <definedName name="MANO_DE_OBRA">[1]!Tabla5[02_MANO_DE_OBRA]</definedName>
    <definedName name="ManoDeObra">#REF!</definedName>
    <definedName name="MAQUINAS">[1]!Tabla9[#Data]</definedName>
    <definedName name="MATERIALES">[1]!Tabla4[01_MATERIALES]</definedName>
    <definedName name="MOFI">#REF!</definedName>
    <definedName name="NAFTA_SUPER">[1]Variables!$F$14</definedName>
    <definedName name="OFE">'[1]Mano de Obra'!$H$13</definedName>
    <definedName name="OFI">'[1]Mano de Obra'!$H$14</definedName>
    <definedName name="PERIODOS">[1]Presupuesto!$N$8:$V$8</definedName>
    <definedName name="PO">[2]PO!$A:$H</definedName>
    <definedName name="PRES">'[1]Presupuesto Detallado'!#REF!</definedName>
    <definedName name="PRESUPUESTO">[3]GUERNICA!$C$17:$K$411</definedName>
    <definedName name="PRESUPUESTO2">'[4]KORN v3'!$C:$K</definedName>
    <definedName name="RENDIMIENTOS">[1]Rendimientos!$A:$M</definedName>
    <definedName name="RUBROS">[1]Rubros!$A$2:$A$86</definedName>
    <definedName name="SUBCONTRATOS">[1]!Tabla7[04_SUBCONTRATOS]</definedName>
    <definedName name="TABLA1">PC!$B$13:$J$379</definedName>
    <definedName name="TablaActualizada">#REF!</definedName>
    <definedName name="TAREAS">#REF!</definedName>
    <definedName name="TasaInteres">[1]Variables!$F$12</definedName>
    <definedName name="UNIDADES">[1]!Tabla1[UNIDADES]</definedName>
    <definedName name="users">'[1]user pass'!$A:$B</definedName>
    <definedName name="Z_3EF0D3E3_8069_11D6_A032_005004A43871_.wvu.PrintTitles" hidden="1">[5]Constantes!$A$3:$IV$3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2" i="4" l="1"/>
  <c r="F331" i="4"/>
  <c r="F329" i="4"/>
  <c r="F333" i="4" s="1"/>
  <c r="F300" i="4"/>
  <c r="F194" i="4"/>
  <c r="F188" i="4" s="1"/>
  <c r="F191" i="4"/>
  <c r="F373" i="4" l="1"/>
  <c r="F378" i="4" s="1"/>
  <c r="F56" i="4"/>
  <c r="F34" i="4"/>
  <c r="F35" i="4" l="1"/>
  <c r="F363" i="4" l="1"/>
  <c r="F362" i="4"/>
  <c r="F359" i="4"/>
  <c r="F358" i="4"/>
  <c r="F357" i="4"/>
  <c r="F355" i="4"/>
  <c r="F353" i="4"/>
  <c r="F352" i="4"/>
  <c r="F351" i="4"/>
  <c r="F350" i="4"/>
  <c r="F349" i="4"/>
  <c r="F348" i="4"/>
  <c r="F345" i="4"/>
  <c r="F344" i="4"/>
  <c r="F325" i="4"/>
  <c r="F322" i="4"/>
  <c r="F255" i="4"/>
  <c r="F254" i="4"/>
  <c r="F253" i="4"/>
  <c r="F251" i="4"/>
  <c r="F250" i="4"/>
  <c r="F249" i="4"/>
  <c r="F247" i="4"/>
  <c r="F246" i="4"/>
  <c r="XEY114" i="4" l="1"/>
  <c r="XEQ114" i="4"/>
  <c r="XEI114" i="4"/>
  <c r="XEA114" i="4"/>
  <c r="XDS114" i="4"/>
  <c r="XDK114" i="4"/>
  <c r="XDC114" i="4"/>
  <c r="XCU114" i="4"/>
  <c r="XCM114" i="4"/>
  <c r="XCE114" i="4"/>
  <c r="XBW114" i="4"/>
  <c r="XBO114" i="4"/>
  <c r="XBG114" i="4"/>
  <c r="XAY114" i="4"/>
  <c r="XAQ114" i="4"/>
  <c r="XAI114" i="4"/>
  <c r="XAA114" i="4"/>
  <c r="WZS114" i="4"/>
  <c r="WZK114" i="4"/>
  <c r="WZC114" i="4"/>
  <c r="WYU114" i="4"/>
  <c r="WYM114" i="4"/>
  <c r="WYE114" i="4"/>
  <c r="WXW114" i="4"/>
  <c r="WXO114" i="4"/>
  <c r="WXG114" i="4"/>
  <c r="WWY114" i="4"/>
  <c r="WWQ114" i="4"/>
  <c r="WWI114" i="4"/>
  <c r="WWA114" i="4"/>
  <c r="WVS114" i="4"/>
  <c r="WVK114" i="4"/>
  <c r="WVC114" i="4"/>
  <c r="WUU114" i="4"/>
  <c r="WUM114" i="4"/>
  <c r="WUE114" i="4"/>
  <c r="WTW114" i="4"/>
  <c r="WTO114" i="4"/>
  <c r="WTG114" i="4"/>
  <c r="WSY114" i="4"/>
  <c r="WSQ114" i="4"/>
  <c r="WSI114" i="4"/>
  <c r="WSA114" i="4"/>
  <c r="WRS114" i="4"/>
  <c r="WRK114" i="4"/>
  <c r="WRC114" i="4"/>
  <c r="WQU114" i="4"/>
  <c r="WQM114" i="4"/>
  <c r="WQE114" i="4"/>
  <c r="WPW114" i="4"/>
  <c r="WPO114" i="4"/>
  <c r="WPG114" i="4"/>
  <c r="WOY114" i="4"/>
  <c r="WOQ114" i="4"/>
  <c r="WOI114" i="4"/>
  <c r="WOA114" i="4"/>
  <c r="WNS114" i="4"/>
  <c r="WNK114" i="4"/>
  <c r="WNC114" i="4"/>
  <c r="WMU114" i="4"/>
  <c r="WMM114" i="4"/>
  <c r="WME114" i="4"/>
  <c r="WLW114" i="4"/>
  <c r="WLO114" i="4"/>
  <c r="WLG114" i="4"/>
  <c r="WKY114" i="4"/>
  <c r="WKQ114" i="4"/>
  <c r="WKI114" i="4"/>
  <c r="WKA114" i="4"/>
  <c r="WJS114" i="4"/>
  <c r="WJK114" i="4"/>
  <c r="WJC114" i="4"/>
  <c r="WIU114" i="4"/>
  <c r="WIM114" i="4"/>
  <c r="WIE114" i="4"/>
  <c r="WHW114" i="4"/>
  <c r="WHO114" i="4"/>
  <c r="WHG114" i="4"/>
  <c r="WGY114" i="4"/>
  <c r="WGQ114" i="4"/>
  <c r="WGI114" i="4"/>
  <c r="WGA114" i="4"/>
  <c r="WFS114" i="4"/>
  <c r="WFK114" i="4"/>
  <c r="WFC114" i="4"/>
  <c r="WEU114" i="4"/>
  <c r="WEM114" i="4"/>
  <c r="WEE114" i="4"/>
  <c r="WDW114" i="4"/>
  <c r="WDO114" i="4"/>
  <c r="WDG114" i="4"/>
  <c r="WCY114" i="4"/>
  <c r="WCQ114" i="4"/>
  <c r="WCI114" i="4"/>
  <c r="WCA114" i="4"/>
  <c r="WBS114" i="4"/>
  <c r="WBK114" i="4"/>
  <c r="WBC114" i="4"/>
  <c r="WAU114" i="4"/>
  <c r="WAM114" i="4"/>
  <c r="WAE114" i="4"/>
  <c r="VZW114" i="4"/>
  <c r="VZO114" i="4"/>
  <c r="VZG114" i="4"/>
  <c r="VYY114" i="4"/>
  <c r="VYQ114" i="4"/>
  <c r="VYI114" i="4"/>
  <c r="VYA114" i="4"/>
  <c r="VXS114" i="4"/>
  <c r="VXK114" i="4"/>
  <c r="VXC114" i="4"/>
  <c r="VWU114" i="4"/>
  <c r="VWM114" i="4"/>
  <c r="VWE114" i="4"/>
  <c r="VVW114" i="4"/>
  <c r="VVO114" i="4"/>
  <c r="VVG114" i="4"/>
  <c r="VUY114" i="4"/>
  <c r="VUQ114" i="4"/>
  <c r="VUI114" i="4"/>
  <c r="VUA114" i="4"/>
  <c r="VTS114" i="4"/>
  <c r="VTK114" i="4"/>
  <c r="VTC114" i="4"/>
  <c r="VSU114" i="4"/>
  <c r="VSM114" i="4"/>
  <c r="VSE114" i="4"/>
  <c r="VRW114" i="4"/>
  <c r="VRO114" i="4"/>
  <c r="VRG114" i="4"/>
  <c r="VQY114" i="4"/>
  <c r="VQQ114" i="4"/>
  <c r="VQI114" i="4"/>
  <c r="VQA114" i="4"/>
  <c r="VPS114" i="4"/>
  <c r="VPK114" i="4"/>
  <c r="VPC114" i="4"/>
  <c r="VOU114" i="4"/>
  <c r="VOM114" i="4"/>
  <c r="VOE114" i="4"/>
  <c r="VNW114" i="4"/>
  <c r="VNO114" i="4"/>
  <c r="VNG114" i="4"/>
  <c r="VMY114" i="4"/>
  <c r="VMQ114" i="4"/>
  <c r="VMI114" i="4"/>
  <c r="VMA114" i="4"/>
  <c r="VLS114" i="4"/>
  <c r="VLK114" i="4"/>
  <c r="VLC114" i="4"/>
  <c r="VKU114" i="4"/>
  <c r="VKM114" i="4"/>
  <c r="VKE114" i="4"/>
  <c r="VJW114" i="4"/>
  <c r="VJO114" i="4"/>
  <c r="VJG114" i="4"/>
  <c r="VIY114" i="4"/>
  <c r="VIQ114" i="4"/>
  <c r="VII114" i="4"/>
  <c r="VIA114" i="4"/>
  <c r="VHS114" i="4"/>
  <c r="VHK114" i="4"/>
  <c r="VHC114" i="4"/>
  <c r="VGU114" i="4"/>
  <c r="VGM114" i="4"/>
  <c r="VGE114" i="4"/>
  <c r="VFW114" i="4"/>
  <c r="VFO114" i="4"/>
  <c r="VFG114" i="4"/>
  <c r="VEY114" i="4"/>
  <c r="VEQ114" i="4"/>
  <c r="VEI114" i="4"/>
  <c r="VEA114" i="4"/>
  <c r="VDS114" i="4"/>
  <c r="VDK114" i="4"/>
  <c r="VDC114" i="4"/>
  <c r="VCU114" i="4"/>
  <c r="VCM114" i="4"/>
  <c r="VCE114" i="4"/>
  <c r="VBW114" i="4"/>
  <c r="VBO114" i="4"/>
  <c r="VBG114" i="4"/>
  <c r="VAY114" i="4"/>
  <c r="VAQ114" i="4"/>
  <c r="VAI114" i="4"/>
  <c r="VAA114" i="4"/>
  <c r="UZS114" i="4"/>
  <c r="UZK114" i="4"/>
  <c r="UZC114" i="4"/>
  <c r="UYU114" i="4"/>
  <c r="UYM114" i="4"/>
  <c r="UYE114" i="4"/>
  <c r="UXW114" i="4"/>
  <c r="UXO114" i="4"/>
  <c r="UXG114" i="4"/>
  <c r="UWY114" i="4"/>
  <c r="UWQ114" i="4"/>
  <c r="UWI114" i="4"/>
  <c r="UWA114" i="4"/>
  <c r="UVS114" i="4"/>
  <c r="UVK114" i="4"/>
  <c r="UVC114" i="4"/>
  <c r="UUU114" i="4"/>
  <c r="UUM114" i="4"/>
  <c r="UUE114" i="4"/>
  <c r="UTW114" i="4"/>
  <c r="UTO114" i="4"/>
  <c r="UTG114" i="4"/>
  <c r="USY114" i="4"/>
  <c r="USQ114" i="4"/>
  <c r="USI114" i="4"/>
  <c r="USA114" i="4"/>
  <c r="URS114" i="4"/>
  <c r="URK114" i="4"/>
  <c r="URC114" i="4"/>
  <c r="UQU114" i="4"/>
  <c r="UQM114" i="4"/>
  <c r="UQE114" i="4"/>
  <c r="UPW114" i="4"/>
  <c r="UPO114" i="4"/>
  <c r="UPG114" i="4"/>
  <c r="UOY114" i="4"/>
  <c r="UOQ114" i="4"/>
  <c r="UOI114" i="4"/>
  <c r="UOA114" i="4"/>
  <c r="UNS114" i="4"/>
  <c r="UNK114" i="4"/>
  <c r="UNC114" i="4"/>
  <c r="UMU114" i="4"/>
  <c r="UMM114" i="4"/>
  <c r="UME114" i="4"/>
  <c r="ULW114" i="4"/>
  <c r="ULO114" i="4"/>
  <c r="ULG114" i="4"/>
  <c r="UKY114" i="4"/>
  <c r="UKQ114" i="4"/>
  <c r="UKI114" i="4"/>
  <c r="UKA114" i="4"/>
  <c r="UJS114" i="4"/>
  <c r="UJK114" i="4"/>
  <c r="UJC114" i="4"/>
  <c r="UIU114" i="4"/>
  <c r="UIM114" i="4"/>
  <c r="UIE114" i="4"/>
  <c r="UHW114" i="4"/>
  <c r="UHO114" i="4"/>
  <c r="UHG114" i="4"/>
  <c r="UGY114" i="4"/>
  <c r="UGQ114" i="4"/>
  <c r="UGI114" i="4"/>
  <c r="UGA114" i="4"/>
  <c r="UFS114" i="4"/>
  <c r="UFK114" i="4"/>
  <c r="UFC114" i="4"/>
  <c r="UEU114" i="4"/>
  <c r="UEM114" i="4"/>
  <c r="UEE114" i="4"/>
  <c r="UDW114" i="4"/>
  <c r="UDO114" i="4"/>
  <c r="UDG114" i="4"/>
  <c r="UCY114" i="4"/>
  <c r="UCQ114" i="4"/>
  <c r="UCI114" i="4"/>
  <c r="UCA114" i="4"/>
  <c r="UBS114" i="4"/>
  <c r="UBK114" i="4"/>
  <c r="UBC114" i="4"/>
  <c r="UAU114" i="4"/>
  <c r="UAM114" i="4"/>
  <c r="UAE114" i="4"/>
  <c r="TZW114" i="4"/>
  <c r="TZO114" i="4"/>
  <c r="TZG114" i="4"/>
  <c r="TYY114" i="4"/>
  <c r="TYQ114" i="4"/>
  <c r="TYI114" i="4"/>
  <c r="TYA114" i="4"/>
  <c r="TXS114" i="4"/>
  <c r="TXK114" i="4"/>
  <c r="TXC114" i="4"/>
  <c r="TWU114" i="4"/>
  <c r="TWM114" i="4"/>
  <c r="TWE114" i="4"/>
  <c r="TVW114" i="4"/>
  <c r="TVO114" i="4"/>
  <c r="TVG114" i="4"/>
  <c r="TUY114" i="4"/>
  <c r="TUQ114" i="4"/>
  <c r="TUI114" i="4"/>
  <c r="TUA114" i="4"/>
  <c r="TTS114" i="4"/>
  <c r="TTK114" i="4"/>
  <c r="TTC114" i="4"/>
  <c r="TSU114" i="4"/>
  <c r="TSM114" i="4"/>
  <c r="TSE114" i="4"/>
  <c r="TRW114" i="4"/>
  <c r="TRO114" i="4"/>
  <c r="TRG114" i="4"/>
  <c r="TQY114" i="4"/>
  <c r="TQQ114" i="4"/>
  <c r="TQI114" i="4"/>
  <c r="TQA114" i="4"/>
  <c r="TPS114" i="4"/>
  <c r="TPK114" i="4"/>
  <c r="TPC114" i="4"/>
  <c r="TOU114" i="4"/>
  <c r="TOM114" i="4"/>
  <c r="TOE114" i="4"/>
  <c r="TNW114" i="4"/>
  <c r="TNO114" i="4"/>
  <c r="TNG114" i="4"/>
  <c r="TMY114" i="4"/>
  <c r="TMQ114" i="4"/>
  <c r="TMI114" i="4"/>
  <c r="TMA114" i="4"/>
  <c r="TLS114" i="4"/>
  <c r="TLK114" i="4"/>
  <c r="TLC114" i="4"/>
  <c r="TKU114" i="4"/>
  <c r="TKM114" i="4"/>
  <c r="TKE114" i="4"/>
  <c r="TJW114" i="4"/>
  <c r="TJO114" i="4"/>
  <c r="TJG114" i="4"/>
  <c r="TIY114" i="4"/>
  <c r="TIQ114" i="4"/>
  <c r="TII114" i="4"/>
  <c r="TIA114" i="4"/>
  <c r="THS114" i="4"/>
  <c r="THK114" i="4"/>
  <c r="THC114" i="4"/>
  <c r="TGU114" i="4"/>
  <c r="TGM114" i="4"/>
  <c r="TGE114" i="4"/>
  <c r="TFW114" i="4"/>
  <c r="TFO114" i="4"/>
  <c r="TFG114" i="4"/>
  <c r="TEY114" i="4"/>
  <c r="TEQ114" i="4"/>
  <c r="TEI114" i="4"/>
  <c r="TEA114" i="4"/>
  <c r="TDS114" i="4"/>
  <c r="TDK114" i="4"/>
  <c r="TDC114" i="4"/>
  <c r="TCU114" i="4"/>
  <c r="TCM114" i="4"/>
  <c r="TCE114" i="4"/>
  <c r="TBW114" i="4"/>
  <c r="TBO114" i="4"/>
  <c r="TBG114" i="4"/>
  <c r="TAY114" i="4"/>
  <c r="TAQ114" i="4"/>
  <c r="TAI114" i="4"/>
  <c r="TAA114" i="4"/>
  <c r="SZS114" i="4"/>
  <c r="SZK114" i="4"/>
  <c r="SZC114" i="4"/>
  <c r="SYU114" i="4"/>
  <c r="SYM114" i="4"/>
  <c r="SYE114" i="4"/>
  <c r="SXW114" i="4"/>
  <c r="SXO114" i="4"/>
  <c r="SXG114" i="4"/>
  <c r="SWY114" i="4"/>
  <c r="SWQ114" i="4"/>
  <c r="SWI114" i="4"/>
  <c r="SWA114" i="4"/>
  <c r="SVS114" i="4"/>
  <c r="SVK114" i="4"/>
  <c r="SVC114" i="4"/>
  <c r="SUU114" i="4"/>
  <c r="SUM114" i="4"/>
  <c r="SUE114" i="4"/>
  <c r="STW114" i="4"/>
  <c r="STO114" i="4"/>
  <c r="STG114" i="4"/>
  <c r="SSY114" i="4"/>
  <c r="SSQ114" i="4"/>
  <c r="SSI114" i="4"/>
  <c r="SSA114" i="4"/>
  <c r="SRS114" i="4"/>
  <c r="SRK114" i="4"/>
  <c r="SRC114" i="4"/>
  <c r="SQU114" i="4"/>
  <c r="SQM114" i="4"/>
  <c r="SQE114" i="4"/>
  <c r="SPW114" i="4"/>
  <c r="SPO114" i="4"/>
  <c r="SPG114" i="4"/>
  <c r="SOY114" i="4"/>
  <c r="SOQ114" i="4"/>
  <c r="SOI114" i="4"/>
  <c r="SOA114" i="4"/>
  <c r="SNS114" i="4"/>
  <c r="SNK114" i="4"/>
  <c r="SNC114" i="4"/>
  <c r="SMU114" i="4"/>
  <c r="SMM114" i="4"/>
  <c r="SME114" i="4"/>
  <c r="SLW114" i="4"/>
  <c r="SLO114" i="4"/>
  <c r="SLG114" i="4"/>
  <c r="SKY114" i="4"/>
  <c r="SKQ114" i="4"/>
  <c r="SKI114" i="4"/>
  <c r="SKA114" i="4"/>
  <c r="SJS114" i="4"/>
  <c r="SJK114" i="4"/>
  <c r="SJC114" i="4"/>
  <c r="SIU114" i="4"/>
  <c r="SIM114" i="4"/>
  <c r="SIE114" i="4"/>
  <c r="SHW114" i="4"/>
  <c r="SHO114" i="4"/>
  <c r="SHG114" i="4"/>
  <c r="SGY114" i="4"/>
  <c r="SGQ114" i="4"/>
  <c r="SGI114" i="4"/>
  <c r="SGA114" i="4"/>
  <c r="SFS114" i="4"/>
  <c r="SFK114" i="4"/>
  <c r="SFC114" i="4"/>
  <c r="SEU114" i="4"/>
  <c r="SEM114" i="4"/>
  <c r="SEE114" i="4"/>
  <c r="SDW114" i="4"/>
  <c r="SDO114" i="4"/>
  <c r="SDG114" i="4"/>
  <c r="SCY114" i="4"/>
  <c r="SCQ114" i="4"/>
  <c r="SCI114" i="4"/>
  <c r="SCA114" i="4"/>
  <c r="SBS114" i="4"/>
  <c r="SBK114" i="4"/>
  <c r="SBC114" i="4"/>
  <c r="SAU114" i="4"/>
  <c r="SAM114" i="4"/>
  <c r="SAE114" i="4"/>
  <c r="RZW114" i="4"/>
  <c r="RZO114" i="4"/>
  <c r="RZG114" i="4"/>
  <c r="RYY114" i="4"/>
  <c r="RYQ114" i="4"/>
  <c r="RYI114" i="4"/>
  <c r="RYA114" i="4"/>
  <c r="RXS114" i="4"/>
  <c r="RXK114" i="4"/>
  <c r="RXC114" i="4"/>
  <c r="RWU114" i="4"/>
  <c r="RWM114" i="4"/>
  <c r="RWE114" i="4"/>
  <c r="RVW114" i="4"/>
  <c r="RVO114" i="4"/>
  <c r="RVG114" i="4"/>
  <c r="RUY114" i="4"/>
  <c r="RUQ114" i="4"/>
  <c r="RUI114" i="4"/>
  <c r="RUA114" i="4"/>
  <c r="RTS114" i="4"/>
  <c r="RTK114" i="4"/>
  <c r="RTC114" i="4"/>
  <c r="RSU114" i="4"/>
  <c r="RSM114" i="4"/>
  <c r="RSE114" i="4"/>
  <c r="RRW114" i="4"/>
  <c r="RRO114" i="4"/>
  <c r="RRG114" i="4"/>
  <c r="RQY114" i="4"/>
  <c r="RQQ114" i="4"/>
  <c r="RQI114" i="4"/>
  <c r="RQA114" i="4"/>
  <c r="RPS114" i="4"/>
  <c r="RPK114" i="4"/>
  <c r="RPC114" i="4"/>
  <c r="ROU114" i="4"/>
  <c r="ROM114" i="4"/>
  <c r="ROE114" i="4"/>
  <c r="RNW114" i="4"/>
  <c r="RNO114" i="4"/>
  <c r="RNG114" i="4"/>
  <c r="RMY114" i="4"/>
  <c r="RMQ114" i="4"/>
  <c r="RMI114" i="4"/>
  <c r="RMA114" i="4"/>
  <c r="RLS114" i="4"/>
  <c r="RLK114" i="4"/>
  <c r="RLC114" i="4"/>
  <c r="RKU114" i="4"/>
  <c r="RKM114" i="4"/>
  <c r="RKE114" i="4"/>
  <c r="RJW114" i="4"/>
  <c r="RJO114" i="4"/>
  <c r="RJG114" i="4"/>
  <c r="RIY114" i="4"/>
  <c r="RIQ114" i="4"/>
  <c r="RII114" i="4"/>
  <c r="RIA114" i="4"/>
  <c r="RHS114" i="4"/>
  <c r="RHK114" i="4"/>
  <c r="RHC114" i="4"/>
  <c r="RGU114" i="4"/>
  <c r="RGM114" i="4"/>
  <c r="RGE114" i="4"/>
  <c r="RFW114" i="4"/>
  <c r="RFO114" i="4"/>
  <c r="RFG114" i="4"/>
  <c r="REY114" i="4"/>
  <c r="REQ114" i="4"/>
  <c r="REI114" i="4"/>
  <c r="REA114" i="4"/>
  <c r="RDS114" i="4"/>
  <c r="RDK114" i="4"/>
  <c r="RDC114" i="4"/>
  <c r="RCU114" i="4"/>
  <c r="RCM114" i="4"/>
  <c r="RCE114" i="4"/>
  <c r="RBW114" i="4"/>
  <c r="RBO114" i="4"/>
  <c r="RBG114" i="4"/>
  <c r="RAY114" i="4"/>
  <c r="RAQ114" i="4"/>
  <c r="RAI114" i="4"/>
  <c r="RAA114" i="4"/>
  <c r="QZS114" i="4"/>
  <c r="QZK114" i="4"/>
  <c r="QZC114" i="4"/>
  <c r="QYU114" i="4"/>
  <c r="QYM114" i="4"/>
  <c r="QYE114" i="4"/>
  <c r="QXW114" i="4"/>
  <c r="QXO114" i="4"/>
  <c r="QXG114" i="4"/>
  <c r="QWY114" i="4"/>
  <c r="QWQ114" i="4"/>
  <c r="QWI114" i="4"/>
  <c r="QWA114" i="4"/>
  <c r="QVS114" i="4"/>
  <c r="QVK114" i="4"/>
  <c r="QVC114" i="4"/>
  <c r="QUU114" i="4"/>
  <c r="QUM114" i="4"/>
  <c r="QUE114" i="4"/>
  <c r="QTW114" i="4"/>
  <c r="QTO114" i="4"/>
  <c r="QTG114" i="4"/>
  <c r="QSY114" i="4"/>
  <c r="QSQ114" i="4"/>
  <c r="QSI114" i="4"/>
  <c r="QSA114" i="4"/>
  <c r="QRS114" i="4"/>
  <c r="QRK114" i="4"/>
  <c r="QRC114" i="4"/>
  <c r="QQU114" i="4"/>
  <c r="QQM114" i="4"/>
  <c r="QQE114" i="4"/>
  <c r="QPW114" i="4"/>
  <c r="QPO114" i="4"/>
  <c r="QPG114" i="4"/>
  <c r="QOY114" i="4"/>
  <c r="QOQ114" i="4"/>
  <c r="QOI114" i="4"/>
  <c r="QOA114" i="4"/>
  <c r="QNS114" i="4"/>
  <c r="QNK114" i="4"/>
  <c r="QNC114" i="4"/>
  <c r="QMU114" i="4"/>
  <c r="QMM114" i="4"/>
  <c r="QME114" i="4"/>
  <c r="QLW114" i="4"/>
  <c r="QLO114" i="4"/>
  <c r="QLG114" i="4"/>
  <c r="QKY114" i="4"/>
  <c r="QKQ114" i="4"/>
  <c r="QKI114" i="4"/>
  <c r="QKA114" i="4"/>
  <c r="QJS114" i="4"/>
  <c r="QJK114" i="4"/>
  <c r="QJC114" i="4"/>
  <c r="QIU114" i="4"/>
  <c r="QIM114" i="4"/>
  <c r="QIE114" i="4"/>
  <c r="QHW114" i="4"/>
  <c r="QHO114" i="4"/>
  <c r="QHG114" i="4"/>
  <c r="QGY114" i="4"/>
  <c r="QGQ114" i="4"/>
  <c r="QGI114" i="4"/>
  <c r="QGA114" i="4"/>
  <c r="QFS114" i="4"/>
  <c r="QFK114" i="4"/>
  <c r="QFC114" i="4"/>
  <c r="QEU114" i="4"/>
  <c r="QEM114" i="4"/>
  <c r="QEE114" i="4"/>
  <c r="QDW114" i="4"/>
  <c r="QDO114" i="4"/>
  <c r="QDG114" i="4"/>
  <c r="QCY114" i="4"/>
  <c r="QCQ114" i="4"/>
  <c r="QCI114" i="4"/>
  <c r="QCA114" i="4"/>
  <c r="QBS114" i="4"/>
  <c r="QBK114" i="4"/>
  <c r="QBC114" i="4"/>
  <c r="QAU114" i="4"/>
  <c r="QAM114" i="4"/>
  <c r="QAE114" i="4"/>
  <c r="PZW114" i="4"/>
  <c r="PZO114" i="4"/>
  <c r="PZG114" i="4"/>
  <c r="PYY114" i="4"/>
  <c r="PYQ114" i="4"/>
  <c r="PYI114" i="4"/>
  <c r="PYA114" i="4"/>
  <c r="PXS114" i="4"/>
  <c r="PXK114" i="4"/>
  <c r="PXC114" i="4"/>
  <c r="PWU114" i="4"/>
  <c r="PWM114" i="4"/>
  <c r="PWE114" i="4"/>
  <c r="PVW114" i="4"/>
  <c r="PVO114" i="4"/>
  <c r="PVG114" i="4"/>
  <c r="PUY114" i="4"/>
  <c r="PUQ114" i="4"/>
  <c r="PUI114" i="4"/>
  <c r="PUA114" i="4"/>
  <c r="PTS114" i="4"/>
  <c r="PTK114" i="4"/>
  <c r="PTC114" i="4"/>
  <c r="PSU114" i="4"/>
  <c r="PSM114" i="4"/>
  <c r="PSE114" i="4"/>
  <c r="PRW114" i="4"/>
  <c r="PRO114" i="4"/>
  <c r="PRG114" i="4"/>
  <c r="PQY114" i="4"/>
  <c r="PQQ114" i="4"/>
  <c r="PQI114" i="4"/>
  <c r="PQA114" i="4"/>
  <c r="PPS114" i="4"/>
  <c r="PPK114" i="4"/>
  <c r="PPC114" i="4"/>
  <c r="POU114" i="4"/>
  <c r="POM114" i="4"/>
  <c r="POE114" i="4"/>
  <c r="PNW114" i="4"/>
  <c r="PNO114" i="4"/>
  <c r="PNG114" i="4"/>
  <c r="PMY114" i="4"/>
  <c r="PMQ114" i="4"/>
  <c r="PMI114" i="4"/>
  <c r="PMA114" i="4"/>
  <c r="PLS114" i="4"/>
  <c r="PLK114" i="4"/>
  <c r="PLC114" i="4"/>
  <c r="PKU114" i="4"/>
  <c r="PKM114" i="4"/>
  <c r="PKE114" i="4"/>
  <c r="PJW114" i="4"/>
  <c r="PJO114" i="4"/>
  <c r="PJG114" i="4"/>
  <c r="PIY114" i="4"/>
  <c r="PIQ114" i="4"/>
  <c r="PII114" i="4"/>
  <c r="PIA114" i="4"/>
  <c r="PHS114" i="4"/>
  <c r="PHK114" i="4"/>
  <c r="PHC114" i="4"/>
  <c r="PGU114" i="4"/>
  <c r="PGM114" i="4"/>
  <c r="PGE114" i="4"/>
  <c r="PFW114" i="4"/>
  <c r="PFO114" i="4"/>
  <c r="PFG114" i="4"/>
  <c r="PEY114" i="4"/>
  <c r="PEQ114" i="4"/>
  <c r="PEI114" i="4"/>
  <c r="PEA114" i="4"/>
  <c r="PDS114" i="4"/>
  <c r="PDK114" i="4"/>
  <c r="PDC114" i="4"/>
  <c r="PCU114" i="4"/>
  <c r="PCM114" i="4"/>
  <c r="PCE114" i="4"/>
  <c r="PBW114" i="4"/>
  <c r="PBO114" i="4"/>
  <c r="PBG114" i="4"/>
  <c r="PAY114" i="4"/>
  <c r="PAQ114" i="4"/>
  <c r="PAI114" i="4"/>
  <c r="PAA114" i="4"/>
  <c r="OZS114" i="4"/>
  <c r="OZK114" i="4"/>
  <c r="OZC114" i="4"/>
  <c r="OYU114" i="4"/>
  <c r="OYM114" i="4"/>
  <c r="OYE114" i="4"/>
  <c r="OXW114" i="4"/>
  <c r="OXO114" i="4"/>
  <c r="OXG114" i="4"/>
  <c r="OWY114" i="4"/>
  <c r="OWQ114" i="4"/>
  <c r="OWI114" i="4"/>
  <c r="OWA114" i="4"/>
  <c r="OVS114" i="4"/>
  <c r="OVK114" i="4"/>
  <c r="OVC114" i="4"/>
  <c r="OUU114" i="4"/>
  <c r="OUM114" i="4"/>
  <c r="OUE114" i="4"/>
  <c r="OTW114" i="4"/>
  <c r="OTO114" i="4"/>
  <c r="OTG114" i="4"/>
  <c r="OSY114" i="4"/>
  <c r="OSQ114" i="4"/>
  <c r="OSI114" i="4"/>
  <c r="OSA114" i="4"/>
  <c r="ORS114" i="4"/>
  <c r="ORK114" i="4"/>
  <c r="ORC114" i="4"/>
  <c r="OQU114" i="4"/>
  <c r="OQM114" i="4"/>
  <c r="OQE114" i="4"/>
  <c r="OPW114" i="4"/>
  <c r="OPO114" i="4"/>
  <c r="OPG114" i="4"/>
  <c r="OOY114" i="4"/>
  <c r="OOQ114" i="4"/>
  <c r="OOI114" i="4"/>
  <c r="OOA114" i="4"/>
  <c r="ONS114" i="4"/>
  <c r="ONK114" i="4"/>
  <c r="ONC114" i="4"/>
  <c r="OMU114" i="4"/>
  <c r="OMM114" i="4"/>
  <c r="OME114" i="4"/>
  <c r="OLW114" i="4"/>
  <c r="OLO114" i="4"/>
  <c r="OLG114" i="4"/>
  <c r="OKY114" i="4"/>
  <c r="OKQ114" i="4"/>
  <c r="OKI114" i="4"/>
  <c r="OKA114" i="4"/>
  <c r="OJS114" i="4"/>
  <c r="OJK114" i="4"/>
  <c r="OJC114" i="4"/>
  <c r="OIU114" i="4"/>
  <c r="OIM114" i="4"/>
  <c r="OIE114" i="4"/>
  <c r="OHW114" i="4"/>
  <c r="OHO114" i="4"/>
  <c r="OHG114" i="4"/>
  <c r="OGY114" i="4"/>
  <c r="OGQ114" i="4"/>
  <c r="OGI114" i="4"/>
  <c r="OGA114" i="4"/>
  <c r="OFS114" i="4"/>
  <c r="OFK114" i="4"/>
  <c r="OFC114" i="4"/>
  <c r="OEU114" i="4"/>
  <c r="OEM114" i="4"/>
  <c r="OEE114" i="4"/>
  <c r="ODW114" i="4"/>
  <c r="ODO114" i="4"/>
  <c r="ODG114" i="4"/>
  <c r="OCY114" i="4"/>
  <c r="OCQ114" i="4"/>
  <c r="OCI114" i="4"/>
  <c r="OCA114" i="4"/>
  <c r="OBS114" i="4"/>
  <c r="OBK114" i="4"/>
  <c r="OBC114" i="4"/>
  <c r="OAU114" i="4"/>
  <c r="OAM114" i="4"/>
  <c r="OAE114" i="4"/>
  <c r="NZW114" i="4"/>
  <c r="NZO114" i="4"/>
  <c r="NZG114" i="4"/>
  <c r="NYY114" i="4"/>
  <c r="NYQ114" i="4"/>
  <c r="NYI114" i="4"/>
  <c r="NYA114" i="4"/>
  <c r="NXS114" i="4"/>
  <c r="NXK114" i="4"/>
  <c r="NXC114" i="4"/>
  <c r="NWU114" i="4"/>
  <c r="NWM114" i="4"/>
  <c r="NWE114" i="4"/>
  <c r="NVW114" i="4"/>
  <c r="NVO114" i="4"/>
  <c r="NVG114" i="4"/>
  <c r="NUY114" i="4"/>
  <c r="NUQ114" i="4"/>
  <c r="NUI114" i="4"/>
  <c r="NUA114" i="4"/>
  <c r="NTS114" i="4"/>
  <c r="NTK114" i="4"/>
  <c r="NTC114" i="4"/>
  <c r="NSU114" i="4"/>
  <c r="NSM114" i="4"/>
  <c r="NSE114" i="4"/>
  <c r="NRW114" i="4"/>
  <c r="NRO114" i="4"/>
  <c r="NRG114" i="4"/>
  <c r="NQY114" i="4"/>
  <c r="NQQ114" i="4"/>
  <c r="NQI114" i="4"/>
  <c r="NQA114" i="4"/>
  <c r="NPS114" i="4"/>
  <c r="NPK114" i="4"/>
  <c r="NPC114" i="4"/>
  <c r="NOU114" i="4"/>
  <c r="NOM114" i="4"/>
  <c r="NOE114" i="4"/>
  <c r="NNW114" i="4"/>
  <c r="NNO114" i="4"/>
  <c r="NNG114" i="4"/>
  <c r="NMY114" i="4"/>
  <c r="NMQ114" i="4"/>
  <c r="NMI114" i="4"/>
  <c r="NMA114" i="4"/>
  <c r="NLS114" i="4"/>
  <c r="NLK114" i="4"/>
  <c r="NLC114" i="4"/>
  <c r="NKU114" i="4"/>
  <c r="NKM114" i="4"/>
  <c r="NKE114" i="4"/>
  <c r="NJW114" i="4"/>
  <c r="NJO114" i="4"/>
  <c r="NJG114" i="4"/>
  <c r="NIY114" i="4"/>
  <c r="NIQ114" i="4"/>
  <c r="NII114" i="4"/>
  <c r="NIA114" i="4"/>
  <c r="NHS114" i="4"/>
  <c r="NHK114" i="4"/>
  <c r="NHC114" i="4"/>
  <c r="NGU114" i="4"/>
  <c r="NGM114" i="4"/>
  <c r="NGE114" i="4"/>
  <c r="NFW114" i="4"/>
  <c r="NFO114" i="4"/>
  <c r="NFG114" i="4"/>
  <c r="NEY114" i="4"/>
  <c r="NEQ114" i="4"/>
  <c r="NEI114" i="4"/>
  <c r="NEA114" i="4"/>
  <c r="NDS114" i="4"/>
  <c r="NDK114" i="4"/>
  <c r="NDC114" i="4"/>
  <c r="NCU114" i="4"/>
  <c r="NCM114" i="4"/>
  <c r="NCE114" i="4"/>
  <c r="NBW114" i="4"/>
  <c r="NBO114" i="4"/>
  <c r="NBG114" i="4"/>
  <c r="NAY114" i="4"/>
  <c r="NAQ114" i="4"/>
  <c r="NAI114" i="4"/>
  <c r="NAA114" i="4"/>
  <c r="MZS114" i="4"/>
  <c r="MZK114" i="4"/>
  <c r="MZC114" i="4"/>
  <c r="MYU114" i="4"/>
  <c r="MYM114" i="4"/>
  <c r="MYE114" i="4"/>
  <c r="MXW114" i="4"/>
  <c r="MXO114" i="4"/>
  <c r="MXG114" i="4"/>
  <c r="MWY114" i="4"/>
  <c r="MWQ114" i="4"/>
  <c r="MWI114" i="4"/>
  <c r="MWA114" i="4"/>
  <c r="MVS114" i="4"/>
  <c r="MVK114" i="4"/>
  <c r="MVC114" i="4"/>
  <c r="MUU114" i="4"/>
  <c r="MUM114" i="4"/>
  <c r="MUE114" i="4"/>
  <c r="MTW114" i="4"/>
  <c r="MTO114" i="4"/>
  <c r="MTG114" i="4"/>
  <c r="MSY114" i="4"/>
  <c r="MSQ114" i="4"/>
  <c r="MSI114" i="4"/>
  <c r="MSA114" i="4"/>
  <c r="MRS114" i="4"/>
  <c r="MRK114" i="4"/>
  <c r="MRC114" i="4"/>
  <c r="MQU114" i="4"/>
  <c r="MQM114" i="4"/>
  <c r="MQE114" i="4"/>
  <c r="MPW114" i="4"/>
  <c r="MPO114" i="4"/>
  <c r="MPG114" i="4"/>
  <c r="MOY114" i="4"/>
  <c r="MOQ114" i="4"/>
  <c r="MOI114" i="4"/>
  <c r="MOA114" i="4"/>
  <c r="MNS114" i="4"/>
  <c r="MNK114" i="4"/>
  <c r="MNC114" i="4"/>
  <c r="MMU114" i="4"/>
  <c r="MMM114" i="4"/>
  <c r="MME114" i="4"/>
  <c r="MLW114" i="4"/>
  <c r="MLO114" i="4"/>
  <c r="MLG114" i="4"/>
  <c r="MKY114" i="4"/>
  <c r="MKQ114" i="4"/>
  <c r="MKI114" i="4"/>
  <c r="MKA114" i="4"/>
  <c r="MJS114" i="4"/>
  <c r="MJK114" i="4"/>
  <c r="MJC114" i="4"/>
  <c r="MIU114" i="4"/>
  <c r="MIM114" i="4"/>
  <c r="MIE114" i="4"/>
  <c r="MHW114" i="4"/>
  <c r="MHO114" i="4"/>
  <c r="MHG114" i="4"/>
  <c r="MGY114" i="4"/>
  <c r="MGQ114" i="4"/>
  <c r="MGI114" i="4"/>
  <c r="MGA114" i="4"/>
  <c r="MFS114" i="4"/>
  <c r="MFK114" i="4"/>
  <c r="MFC114" i="4"/>
  <c r="MEU114" i="4"/>
  <c r="MEM114" i="4"/>
  <c r="MEE114" i="4"/>
  <c r="MDW114" i="4"/>
  <c r="MDO114" i="4"/>
  <c r="MDG114" i="4"/>
  <c r="MCY114" i="4"/>
  <c r="MCQ114" i="4"/>
  <c r="MCI114" i="4"/>
  <c r="MCA114" i="4"/>
  <c r="MBS114" i="4"/>
  <c r="MBK114" i="4"/>
  <c r="MBC114" i="4"/>
  <c r="MAU114" i="4"/>
  <c r="MAM114" i="4"/>
  <c r="MAE114" i="4"/>
  <c r="LZW114" i="4"/>
  <c r="LZO114" i="4"/>
  <c r="LZG114" i="4"/>
  <c r="LYY114" i="4"/>
  <c r="LYQ114" i="4"/>
  <c r="LYI114" i="4"/>
  <c r="LYA114" i="4"/>
  <c r="LXS114" i="4"/>
  <c r="LXK114" i="4"/>
  <c r="LXC114" i="4"/>
  <c r="LWU114" i="4"/>
  <c r="LWM114" i="4"/>
  <c r="LWE114" i="4"/>
  <c r="LVW114" i="4"/>
  <c r="LVO114" i="4"/>
  <c r="LVG114" i="4"/>
  <c r="LUY114" i="4"/>
  <c r="LUQ114" i="4"/>
  <c r="LUI114" i="4"/>
  <c r="LUA114" i="4"/>
  <c r="LTS114" i="4"/>
  <c r="LTK114" i="4"/>
  <c r="LTC114" i="4"/>
  <c r="LSU114" i="4"/>
  <c r="LSM114" i="4"/>
  <c r="LSE114" i="4"/>
  <c r="LRW114" i="4"/>
  <c r="LRO114" i="4"/>
  <c r="LRG114" i="4"/>
  <c r="LQY114" i="4"/>
  <c r="LQQ114" i="4"/>
  <c r="LQI114" i="4"/>
  <c r="LQA114" i="4"/>
  <c r="LPS114" i="4"/>
  <c r="LPK114" i="4"/>
  <c r="LPC114" i="4"/>
  <c r="LOU114" i="4"/>
  <c r="LOM114" i="4"/>
  <c r="LOE114" i="4"/>
  <c r="LNW114" i="4"/>
  <c r="LNO114" i="4"/>
  <c r="LNG114" i="4"/>
  <c r="LMY114" i="4"/>
  <c r="LMQ114" i="4"/>
  <c r="LMI114" i="4"/>
  <c r="LMA114" i="4"/>
  <c r="LLS114" i="4"/>
  <c r="LLK114" i="4"/>
  <c r="LLC114" i="4"/>
  <c r="LKU114" i="4"/>
  <c r="LKM114" i="4"/>
  <c r="LKE114" i="4"/>
  <c r="LJW114" i="4"/>
  <c r="LJO114" i="4"/>
  <c r="LJG114" i="4"/>
  <c r="LIY114" i="4"/>
  <c r="LIQ114" i="4"/>
  <c r="LII114" i="4"/>
  <c r="LIA114" i="4"/>
  <c r="LHS114" i="4"/>
  <c r="LHK114" i="4"/>
  <c r="LHC114" i="4"/>
  <c r="LGU114" i="4"/>
  <c r="LGM114" i="4"/>
  <c r="LGE114" i="4"/>
  <c r="LFW114" i="4"/>
  <c r="LFO114" i="4"/>
  <c r="LFG114" i="4"/>
  <c r="LEY114" i="4"/>
  <c r="LEQ114" i="4"/>
  <c r="LEI114" i="4"/>
  <c r="LEA114" i="4"/>
  <c r="LDS114" i="4"/>
  <c r="LDK114" i="4"/>
  <c r="LDC114" i="4"/>
  <c r="LCU114" i="4"/>
  <c r="LCM114" i="4"/>
  <c r="LCE114" i="4"/>
  <c r="LBW114" i="4"/>
  <c r="LBO114" i="4"/>
  <c r="LBG114" i="4"/>
  <c r="LAY114" i="4"/>
  <c r="LAQ114" i="4"/>
  <c r="LAI114" i="4"/>
  <c r="LAA114" i="4"/>
  <c r="KZS114" i="4"/>
  <c r="KZK114" i="4"/>
  <c r="KZC114" i="4"/>
  <c r="KYU114" i="4"/>
  <c r="KYM114" i="4"/>
  <c r="KYE114" i="4"/>
  <c r="KXW114" i="4"/>
  <c r="KXO114" i="4"/>
  <c r="KXG114" i="4"/>
  <c r="KWY114" i="4"/>
  <c r="KWQ114" i="4"/>
  <c r="KWI114" i="4"/>
  <c r="KWA114" i="4"/>
  <c r="KVS114" i="4"/>
  <c r="KVK114" i="4"/>
  <c r="KVC114" i="4"/>
  <c r="KUU114" i="4"/>
  <c r="KUM114" i="4"/>
  <c r="KUE114" i="4"/>
  <c r="KTW114" i="4"/>
  <c r="KTO114" i="4"/>
  <c r="KTG114" i="4"/>
  <c r="KSY114" i="4"/>
  <c r="KSQ114" i="4"/>
  <c r="KSI114" i="4"/>
  <c r="KSA114" i="4"/>
  <c r="KRS114" i="4"/>
  <c r="KRK114" i="4"/>
  <c r="KRC114" i="4"/>
  <c r="KQU114" i="4"/>
  <c r="KQM114" i="4"/>
  <c r="KQE114" i="4"/>
  <c r="KPW114" i="4"/>
  <c r="KPO114" i="4"/>
  <c r="KPG114" i="4"/>
  <c r="KOY114" i="4"/>
  <c r="KOQ114" i="4"/>
  <c r="KOI114" i="4"/>
  <c r="KOA114" i="4"/>
  <c r="KNS114" i="4"/>
  <c r="KNK114" i="4"/>
  <c r="KNC114" i="4"/>
  <c r="KMU114" i="4"/>
  <c r="KMM114" i="4"/>
  <c r="KME114" i="4"/>
  <c r="KLW114" i="4"/>
  <c r="KLO114" i="4"/>
  <c r="KLG114" i="4"/>
  <c r="KKY114" i="4"/>
  <c r="KKQ114" i="4"/>
  <c r="KKI114" i="4"/>
  <c r="KKA114" i="4"/>
  <c r="KJS114" i="4"/>
  <c r="KJK114" i="4"/>
  <c r="KJC114" i="4"/>
  <c r="KIU114" i="4"/>
  <c r="KIM114" i="4"/>
  <c r="KIE114" i="4"/>
  <c r="KHW114" i="4"/>
  <c r="KHO114" i="4"/>
  <c r="KHG114" i="4"/>
  <c r="KGY114" i="4"/>
  <c r="KGQ114" i="4"/>
  <c r="KGI114" i="4"/>
  <c r="KGA114" i="4"/>
  <c r="KFS114" i="4"/>
  <c r="KFK114" i="4"/>
  <c r="KFC114" i="4"/>
  <c r="KEU114" i="4"/>
  <c r="KEM114" i="4"/>
  <c r="KEE114" i="4"/>
  <c r="KDW114" i="4"/>
  <c r="KDO114" i="4"/>
  <c r="KDG114" i="4"/>
  <c r="KCY114" i="4"/>
  <c r="KCQ114" i="4"/>
  <c r="KCI114" i="4"/>
  <c r="KCA114" i="4"/>
  <c r="KBS114" i="4"/>
  <c r="KBK114" i="4"/>
  <c r="KBC114" i="4"/>
  <c r="KAU114" i="4"/>
  <c r="KAM114" i="4"/>
  <c r="KAE114" i="4"/>
  <c r="JZW114" i="4"/>
  <c r="JZO114" i="4"/>
  <c r="JZG114" i="4"/>
  <c r="JYY114" i="4"/>
  <c r="JYQ114" i="4"/>
  <c r="JYI114" i="4"/>
  <c r="JYA114" i="4"/>
  <c r="JXS114" i="4"/>
  <c r="JXK114" i="4"/>
  <c r="JXC114" i="4"/>
  <c r="JWU114" i="4"/>
  <c r="JWM114" i="4"/>
  <c r="JWE114" i="4"/>
  <c r="JVW114" i="4"/>
  <c r="JVO114" i="4"/>
  <c r="JVG114" i="4"/>
  <c r="JUY114" i="4"/>
  <c r="JUQ114" i="4"/>
  <c r="JUI114" i="4"/>
  <c r="JUA114" i="4"/>
  <c r="JTS114" i="4"/>
  <c r="JTK114" i="4"/>
  <c r="JTC114" i="4"/>
  <c r="JSU114" i="4"/>
  <c r="JSM114" i="4"/>
  <c r="JSE114" i="4"/>
  <c r="JRW114" i="4"/>
  <c r="JRO114" i="4"/>
  <c r="JRG114" i="4"/>
  <c r="JQY114" i="4"/>
  <c r="JQQ114" i="4"/>
  <c r="JQI114" i="4"/>
  <c r="JQA114" i="4"/>
  <c r="JPS114" i="4"/>
  <c r="JPK114" i="4"/>
  <c r="JPC114" i="4"/>
  <c r="JOU114" i="4"/>
  <c r="JOM114" i="4"/>
  <c r="JOE114" i="4"/>
  <c r="JNW114" i="4"/>
  <c r="JNO114" i="4"/>
  <c r="JNG114" i="4"/>
  <c r="JMY114" i="4"/>
  <c r="JMQ114" i="4"/>
  <c r="JMI114" i="4"/>
  <c r="JMA114" i="4"/>
  <c r="JLS114" i="4"/>
  <c r="JLK114" i="4"/>
  <c r="JLC114" i="4"/>
  <c r="JKU114" i="4"/>
  <c r="JKM114" i="4"/>
  <c r="JKE114" i="4"/>
  <c r="JJW114" i="4"/>
  <c r="JJO114" i="4"/>
  <c r="JJG114" i="4"/>
  <c r="JIY114" i="4"/>
  <c r="JIQ114" i="4"/>
  <c r="JII114" i="4"/>
  <c r="JIA114" i="4"/>
  <c r="JHS114" i="4"/>
  <c r="JHK114" i="4"/>
  <c r="JHC114" i="4"/>
  <c r="JGU114" i="4"/>
  <c r="JGM114" i="4"/>
  <c r="JGE114" i="4"/>
  <c r="JFW114" i="4"/>
  <c r="JFO114" i="4"/>
  <c r="JFG114" i="4"/>
  <c r="JEY114" i="4"/>
  <c r="JEQ114" i="4"/>
  <c r="JEI114" i="4"/>
  <c r="JEA114" i="4"/>
  <c r="JDS114" i="4"/>
  <c r="JDK114" i="4"/>
  <c r="JDC114" i="4"/>
  <c r="JCU114" i="4"/>
  <c r="JCM114" i="4"/>
  <c r="JCE114" i="4"/>
  <c r="JBW114" i="4"/>
  <c r="JBO114" i="4"/>
  <c r="JBG114" i="4"/>
  <c r="JAY114" i="4"/>
  <c r="JAQ114" i="4"/>
  <c r="JAI114" i="4"/>
  <c r="JAA114" i="4"/>
  <c r="IZS114" i="4"/>
  <c r="IZK114" i="4"/>
  <c r="IZC114" i="4"/>
  <c r="IYU114" i="4"/>
  <c r="IYM114" i="4"/>
  <c r="IYE114" i="4"/>
  <c r="IXW114" i="4"/>
  <c r="IXO114" i="4"/>
  <c r="IXG114" i="4"/>
  <c r="IWY114" i="4"/>
  <c r="IWQ114" i="4"/>
  <c r="IWI114" i="4"/>
  <c r="IWA114" i="4"/>
  <c r="IVS114" i="4"/>
  <c r="IVK114" i="4"/>
  <c r="IVC114" i="4"/>
  <c r="IUU114" i="4"/>
  <c r="IUM114" i="4"/>
  <c r="IUE114" i="4"/>
  <c r="ITW114" i="4"/>
  <c r="ITO114" i="4"/>
  <c r="ITG114" i="4"/>
  <c r="ISY114" i="4"/>
  <c r="ISQ114" i="4"/>
  <c r="ISI114" i="4"/>
  <c r="ISA114" i="4"/>
  <c r="IRS114" i="4"/>
  <c r="IRK114" i="4"/>
  <c r="IRC114" i="4"/>
  <c r="IQU114" i="4"/>
  <c r="IQM114" i="4"/>
  <c r="IQE114" i="4"/>
  <c r="IPW114" i="4"/>
  <c r="IPO114" i="4"/>
  <c r="IPG114" i="4"/>
  <c r="IOY114" i="4"/>
  <c r="IOQ114" i="4"/>
  <c r="IOI114" i="4"/>
  <c r="IOA114" i="4"/>
  <c r="INS114" i="4"/>
  <c r="INK114" i="4"/>
  <c r="INC114" i="4"/>
  <c r="IMU114" i="4"/>
  <c r="IMM114" i="4"/>
  <c r="IME114" i="4"/>
  <c r="ILW114" i="4"/>
  <c r="ILO114" i="4"/>
  <c r="ILG114" i="4"/>
  <c r="IKY114" i="4"/>
  <c r="IKQ114" i="4"/>
  <c r="IKI114" i="4"/>
  <c r="IKA114" i="4"/>
  <c r="IJS114" i="4"/>
  <c r="IJK114" i="4"/>
  <c r="IJC114" i="4"/>
  <c r="IIU114" i="4"/>
  <c r="IIM114" i="4"/>
  <c r="IIE114" i="4"/>
  <c r="IHW114" i="4"/>
  <c r="IHO114" i="4"/>
  <c r="IHG114" i="4"/>
  <c r="IGY114" i="4"/>
  <c r="IGQ114" i="4"/>
  <c r="IGI114" i="4"/>
  <c r="IGA114" i="4"/>
  <c r="IFS114" i="4"/>
  <c r="IFK114" i="4"/>
  <c r="IFC114" i="4"/>
  <c r="IEU114" i="4"/>
  <c r="IEM114" i="4"/>
  <c r="IEE114" i="4"/>
  <c r="IDW114" i="4"/>
  <c r="IDO114" i="4"/>
  <c r="IDG114" i="4"/>
  <c r="ICY114" i="4"/>
  <c r="ICQ114" i="4"/>
  <c r="ICI114" i="4"/>
  <c r="ICA114" i="4"/>
  <c r="IBS114" i="4"/>
  <c r="IBK114" i="4"/>
  <c r="IBC114" i="4"/>
  <c r="IAU114" i="4"/>
  <c r="IAM114" i="4"/>
  <c r="IAE114" i="4"/>
  <c r="HZW114" i="4"/>
  <c r="HZO114" i="4"/>
  <c r="HZG114" i="4"/>
  <c r="HYY114" i="4"/>
  <c r="HYQ114" i="4"/>
  <c r="HYI114" i="4"/>
  <c r="HYA114" i="4"/>
  <c r="HXS114" i="4"/>
  <c r="HXK114" i="4"/>
  <c r="HXC114" i="4"/>
  <c r="HWU114" i="4"/>
  <c r="HWM114" i="4"/>
  <c r="HWE114" i="4"/>
  <c r="HVW114" i="4"/>
  <c r="HVO114" i="4"/>
  <c r="HVG114" i="4"/>
  <c r="HUY114" i="4"/>
  <c r="HUQ114" i="4"/>
  <c r="HUI114" i="4"/>
  <c r="HUA114" i="4"/>
  <c r="HTS114" i="4"/>
  <c r="HTK114" i="4"/>
  <c r="HTC114" i="4"/>
  <c r="HSU114" i="4"/>
  <c r="HSM114" i="4"/>
  <c r="HSE114" i="4"/>
  <c r="HRW114" i="4"/>
  <c r="HRO114" i="4"/>
  <c r="HRG114" i="4"/>
  <c r="HQY114" i="4"/>
  <c r="HQQ114" i="4"/>
  <c r="HQI114" i="4"/>
  <c r="HQA114" i="4"/>
  <c r="HPS114" i="4"/>
  <c r="HPK114" i="4"/>
  <c r="HPC114" i="4"/>
  <c r="HOU114" i="4"/>
  <c r="HOM114" i="4"/>
  <c r="HOE114" i="4"/>
  <c r="HNW114" i="4"/>
  <c r="HNO114" i="4"/>
  <c r="HNG114" i="4"/>
  <c r="HMY114" i="4"/>
  <c r="HMQ114" i="4"/>
  <c r="HMI114" i="4"/>
  <c r="HMA114" i="4"/>
  <c r="HLS114" i="4"/>
  <c r="HLK114" i="4"/>
  <c r="HLC114" i="4"/>
  <c r="HKU114" i="4"/>
  <c r="HKM114" i="4"/>
  <c r="HKE114" i="4"/>
  <c r="HJW114" i="4"/>
  <c r="HJO114" i="4"/>
  <c r="HJG114" i="4"/>
  <c r="HIY114" i="4"/>
  <c r="HIQ114" i="4"/>
  <c r="HII114" i="4"/>
  <c r="HIA114" i="4"/>
  <c r="HHS114" i="4"/>
  <c r="HHK114" i="4"/>
  <c r="HHC114" i="4"/>
  <c r="HGU114" i="4"/>
  <c r="HGM114" i="4"/>
  <c r="HGE114" i="4"/>
  <c r="HFW114" i="4"/>
  <c r="HFO114" i="4"/>
  <c r="HFG114" i="4"/>
  <c r="HEY114" i="4"/>
  <c r="HEQ114" i="4"/>
  <c r="HEI114" i="4"/>
  <c r="HEA114" i="4"/>
  <c r="HDS114" i="4"/>
  <c r="HDK114" i="4"/>
  <c r="HDC114" i="4"/>
  <c r="HCU114" i="4"/>
  <c r="HCM114" i="4"/>
  <c r="HCE114" i="4"/>
  <c r="HBW114" i="4"/>
  <c r="HBO114" i="4"/>
  <c r="HBG114" i="4"/>
  <c r="HAY114" i="4"/>
  <c r="HAQ114" i="4"/>
  <c r="HAI114" i="4"/>
  <c r="HAA114" i="4"/>
  <c r="GZS114" i="4"/>
  <c r="GZK114" i="4"/>
  <c r="GZC114" i="4"/>
  <c r="GYU114" i="4"/>
  <c r="GYM114" i="4"/>
  <c r="GYE114" i="4"/>
  <c r="GXW114" i="4"/>
  <c r="GXO114" i="4"/>
  <c r="GXG114" i="4"/>
  <c r="GWY114" i="4"/>
  <c r="GWQ114" i="4"/>
  <c r="GWI114" i="4"/>
  <c r="GWA114" i="4"/>
  <c r="GVS114" i="4"/>
  <c r="GVK114" i="4"/>
  <c r="GVC114" i="4"/>
  <c r="GUU114" i="4"/>
  <c r="GUM114" i="4"/>
  <c r="GUE114" i="4"/>
  <c r="GTW114" i="4"/>
  <c r="GTO114" i="4"/>
  <c r="GTG114" i="4"/>
  <c r="GSY114" i="4"/>
  <c r="GSQ114" i="4"/>
  <c r="GSI114" i="4"/>
  <c r="GSA114" i="4"/>
  <c r="GRS114" i="4"/>
  <c r="GRK114" i="4"/>
  <c r="GRC114" i="4"/>
  <c r="GQU114" i="4"/>
  <c r="GQM114" i="4"/>
  <c r="GQE114" i="4"/>
  <c r="GPW114" i="4"/>
  <c r="GPO114" i="4"/>
  <c r="GPG114" i="4"/>
  <c r="GOY114" i="4"/>
  <c r="GOQ114" i="4"/>
  <c r="GOI114" i="4"/>
  <c r="GOA114" i="4"/>
  <c r="GNS114" i="4"/>
  <c r="GNK114" i="4"/>
  <c r="GNC114" i="4"/>
  <c r="GMU114" i="4"/>
  <c r="GMM114" i="4"/>
  <c r="GME114" i="4"/>
  <c r="GLW114" i="4"/>
  <c r="GLO114" i="4"/>
  <c r="GLG114" i="4"/>
  <c r="GKY114" i="4"/>
  <c r="GKQ114" i="4"/>
  <c r="GKI114" i="4"/>
  <c r="GKA114" i="4"/>
  <c r="GJS114" i="4"/>
  <c r="GJK114" i="4"/>
  <c r="GJC114" i="4"/>
  <c r="GIU114" i="4"/>
  <c r="GIM114" i="4"/>
  <c r="GIE114" i="4"/>
  <c r="GHW114" i="4"/>
  <c r="GHO114" i="4"/>
  <c r="GHG114" i="4"/>
  <c r="GGY114" i="4"/>
  <c r="GGQ114" i="4"/>
  <c r="GGI114" i="4"/>
  <c r="GGA114" i="4"/>
  <c r="GFS114" i="4"/>
  <c r="GFK114" i="4"/>
  <c r="GFC114" i="4"/>
  <c r="GEU114" i="4"/>
  <c r="GEM114" i="4"/>
  <c r="GEE114" i="4"/>
  <c r="GDW114" i="4"/>
  <c r="GDO114" i="4"/>
  <c r="GDG114" i="4"/>
  <c r="GCY114" i="4"/>
  <c r="GCQ114" i="4"/>
  <c r="GCI114" i="4"/>
  <c r="GCA114" i="4"/>
  <c r="GBS114" i="4"/>
  <c r="GBK114" i="4"/>
  <c r="GBC114" i="4"/>
  <c r="GAU114" i="4"/>
  <c r="GAM114" i="4"/>
  <c r="GAE114" i="4"/>
  <c r="FZW114" i="4"/>
  <c r="FZO114" i="4"/>
  <c r="FZG114" i="4"/>
  <c r="FYY114" i="4"/>
  <c r="FYQ114" i="4"/>
  <c r="FYI114" i="4"/>
  <c r="FYA114" i="4"/>
  <c r="FXS114" i="4"/>
  <c r="FXK114" i="4"/>
  <c r="FXC114" i="4"/>
  <c r="FWU114" i="4"/>
  <c r="FWM114" i="4"/>
  <c r="FWE114" i="4"/>
  <c r="FVW114" i="4"/>
  <c r="FVO114" i="4"/>
  <c r="FVG114" i="4"/>
  <c r="FUY114" i="4"/>
  <c r="FUQ114" i="4"/>
  <c r="FUI114" i="4"/>
  <c r="FUA114" i="4"/>
  <c r="FTS114" i="4"/>
  <c r="FTK114" i="4"/>
  <c r="FTC114" i="4"/>
  <c r="FSU114" i="4"/>
  <c r="FSM114" i="4"/>
  <c r="FSE114" i="4"/>
  <c r="FRW114" i="4"/>
  <c r="FRO114" i="4"/>
  <c r="FRG114" i="4"/>
  <c r="FQY114" i="4"/>
  <c r="FQQ114" i="4"/>
  <c r="FQI114" i="4"/>
  <c r="FQA114" i="4"/>
  <c r="FPS114" i="4"/>
  <c r="FPK114" i="4"/>
  <c r="FPC114" i="4"/>
  <c r="FOU114" i="4"/>
  <c r="FOM114" i="4"/>
  <c r="FOE114" i="4"/>
  <c r="FNW114" i="4"/>
  <c r="FNO114" i="4"/>
  <c r="FNG114" i="4"/>
  <c r="FMY114" i="4"/>
  <c r="FMQ114" i="4"/>
  <c r="FMI114" i="4"/>
  <c r="FMA114" i="4"/>
  <c r="FLS114" i="4"/>
  <c r="FLK114" i="4"/>
  <c r="FLC114" i="4"/>
  <c r="FKU114" i="4"/>
  <c r="FKM114" i="4"/>
  <c r="FKE114" i="4"/>
  <c r="FJW114" i="4"/>
  <c r="FJO114" i="4"/>
  <c r="FJG114" i="4"/>
  <c r="FIY114" i="4"/>
  <c r="FIQ114" i="4"/>
  <c r="FII114" i="4"/>
  <c r="FIA114" i="4"/>
  <c r="FHS114" i="4"/>
  <c r="FHK114" i="4"/>
  <c r="FHC114" i="4"/>
  <c r="FGU114" i="4"/>
  <c r="FGM114" i="4"/>
  <c r="FGE114" i="4"/>
  <c r="FFW114" i="4"/>
  <c r="FFO114" i="4"/>
  <c r="FFG114" i="4"/>
  <c r="FEY114" i="4"/>
  <c r="FEQ114" i="4"/>
  <c r="FEI114" i="4"/>
  <c r="FEA114" i="4"/>
  <c r="FDS114" i="4"/>
  <c r="FDK114" i="4"/>
  <c r="FDC114" i="4"/>
  <c r="FCU114" i="4"/>
  <c r="FCM114" i="4"/>
  <c r="FCE114" i="4"/>
  <c r="FBW114" i="4"/>
  <c r="FBO114" i="4"/>
  <c r="FBG114" i="4"/>
  <c r="FAY114" i="4"/>
  <c r="FAQ114" i="4"/>
  <c r="FAI114" i="4"/>
  <c r="FAA114" i="4"/>
  <c r="EZS114" i="4"/>
  <c r="EZK114" i="4"/>
  <c r="EZC114" i="4"/>
  <c r="EYU114" i="4"/>
  <c r="EYM114" i="4"/>
  <c r="EYE114" i="4"/>
  <c r="EXW114" i="4"/>
  <c r="EXO114" i="4"/>
  <c r="EXG114" i="4"/>
  <c r="EWY114" i="4"/>
  <c r="EWQ114" i="4"/>
  <c r="EWI114" i="4"/>
  <c r="EWA114" i="4"/>
  <c r="EVS114" i="4"/>
  <c r="EVK114" i="4"/>
  <c r="EVC114" i="4"/>
  <c r="EUU114" i="4"/>
  <c r="EUM114" i="4"/>
  <c r="EUE114" i="4"/>
  <c r="ETW114" i="4"/>
  <c r="ETO114" i="4"/>
  <c r="ETG114" i="4"/>
  <c r="ESY114" i="4"/>
  <c r="ESQ114" i="4"/>
  <c r="ESI114" i="4"/>
  <c r="ESA114" i="4"/>
  <c r="ERS114" i="4"/>
  <c r="ERK114" i="4"/>
  <c r="ERC114" i="4"/>
</calcChain>
</file>

<file path=xl/comments1.xml><?xml version="1.0" encoding="utf-8"?>
<comments xmlns="http://schemas.openxmlformats.org/spreadsheetml/2006/main">
  <authors>
    <author>Juan Giardini</author>
  </authors>
  <commentList>
    <comment ref="E323" authorId="0" shapeId="0">
      <text>
        <r>
          <rPr>
            <b/>
            <sz val="9"/>
            <color indexed="81"/>
            <rFont val="Tahoma"/>
            <family val="2"/>
          </rPr>
          <t xml:space="preserve">Juan Giardini:
</t>
        </r>
        <r>
          <rPr>
            <sz val="9"/>
            <color indexed="81"/>
            <rFont val="Tahoma"/>
            <family val="2"/>
          </rPr>
          <t>Gardo lo va a cambiar a U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<sst xmlns="http://schemas.openxmlformats.org/spreadsheetml/2006/main" count="6054" uniqueCount="678">
  <si>
    <t>ITEM</t>
  </si>
  <si>
    <t>DESCRIPCIÓN DE TAREAS</t>
  </si>
  <si>
    <t>Unidad</t>
  </si>
  <si>
    <t>%</t>
  </si>
  <si>
    <t>gl</t>
  </si>
  <si>
    <t>m2</t>
  </si>
  <si>
    <t>ml</t>
  </si>
  <si>
    <t>m3</t>
  </si>
  <si>
    <t>u</t>
  </si>
  <si>
    <t>Ejecución de Hormigon de Limpieza (Esp: 7 cm)</t>
  </si>
  <si>
    <t>ACCESOS</t>
  </si>
  <si>
    <t xml:space="preserve">Cruces peatonales a nivel entre vías (PAN) </t>
  </si>
  <si>
    <t xml:space="preserve">Provisión e instalación de losetas premoldeadas </t>
  </si>
  <si>
    <t>Provisión e Instalación de barandas metálicas galvanizadas en caliente.</t>
  </si>
  <si>
    <t xml:space="preserve">Provisión e Instalación de barandas metálicas galvanizadas en caliente </t>
  </si>
  <si>
    <t>INSTALACIONES SANITARIAS</t>
  </si>
  <si>
    <t>Tendido de cañería de desagües primarios y secundarios (incluye Bocas de Acceso y Cámaras de Inspección)</t>
  </si>
  <si>
    <t xml:space="preserve">Saneamiento y Cegado de Pozos Absorbentes existentes </t>
  </si>
  <si>
    <t>Mampostería en elevación de Ladrillo Cerámico Hueco portante de 18 cm - incluye cajón hidrófugo en ladrillo común</t>
  </si>
  <si>
    <t>Revoque Interior Completo - Terminación Yeso - en locales operativos y boleterias</t>
  </si>
  <si>
    <t>Revoque Grueso peinado bajo revestimientos cerámico de espesor 31 mm.</t>
  </si>
  <si>
    <t xml:space="preserve">Suspendido Interior de Placa de Roca de Yeso sobre estructura de perfiles galvanizados </t>
  </si>
  <si>
    <t>Espejos de cristal float de 4mm, Baño Boletería y Oficinas Operativas</t>
  </si>
  <si>
    <t>Kit completo de Accesorios para Baños Privados (toallero horiz.-2 perchas-soporte  papel higiénico-jabonera)</t>
  </si>
  <si>
    <t xml:space="preserve">Kit completo de Accesorios para Baños Públicos (dispensers de jabón, dispensers de toallas, porta rollos, ganchos)  </t>
  </si>
  <si>
    <t xml:space="preserve">Sistema de puertas y placas separadoras para habitáculos de Inodoro en Chapa doblada Galvanizada - </t>
  </si>
  <si>
    <t>Provisión de Matafuegos de Clase ABC de 10 kg.</t>
  </si>
  <si>
    <t>Provisión de Matafuegos de CO2 de 10 kg.</t>
  </si>
  <si>
    <t>Adintelamientos con perfiles normales s/ Cálculo en Aperturas de Nuevos Vanos</t>
  </si>
  <si>
    <t xml:space="preserve">Tendido de Desagues embutidos h/ rejillla de desague pluvial </t>
  </si>
  <si>
    <t>Mampostería en elevación de Ladrillo Cerámico Hueco portante de 12 cm - incluye cajón hidrófugo en ladrillo común</t>
  </si>
  <si>
    <t>STA Señal Tótem en Acceso</t>
  </si>
  <si>
    <t>SCE A Señal Comunicacional Amurada</t>
  </si>
  <si>
    <t>SCE B Señal Comunicacional Bandera</t>
  </si>
  <si>
    <t>SPB Señal Puerta Baños (Mujer, Hombre y Movilidad Reducida)</t>
  </si>
  <si>
    <t>PGC Cartelera Informativa</t>
  </si>
  <si>
    <t>PAPD Papelero Residuos/Reciclables</t>
  </si>
  <si>
    <t>COSTO DIRECTO (CD)</t>
  </si>
  <si>
    <t>Total Costo Directo (Costo-Costo)</t>
  </si>
  <si>
    <t>Gastos Generales (Sobre 1)</t>
  </si>
  <si>
    <t>Costo Unitario  (1+2)</t>
  </si>
  <si>
    <t>Gastos Financieros (Sobre 3)</t>
  </si>
  <si>
    <t>Beneficio (Sobre 3)</t>
  </si>
  <si>
    <t>Precio Unitario Antes de Impuestos (1+2+4+5)</t>
  </si>
  <si>
    <t>IIBB (Sobre 6)</t>
  </si>
  <si>
    <t>Base Imponible (1+2+4+5+7)</t>
  </si>
  <si>
    <t>ITB (Sobre 8)</t>
  </si>
  <si>
    <t>PLANOS</t>
  </si>
  <si>
    <t>Ingeniería de detalles</t>
  </si>
  <si>
    <t>Planos conforme a obra y manual de mantenimiento</t>
  </si>
  <si>
    <t>MOVIMIENTO DE SUELO</t>
  </si>
  <si>
    <t>Equipo Autonomo de luminaria 3hs</t>
  </si>
  <si>
    <t>Artefactos de salida de emergencia</t>
  </si>
  <si>
    <t xml:space="preserve">Mesadas de Granito Gris Mara de 22 mm c/ traforo para bacha y frentes pulidos + zócalo perimetral H: 5 cm </t>
  </si>
  <si>
    <t>EQUIPAMIENTO y ACCESORIOS</t>
  </si>
  <si>
    <t>Amoblamiento bajo mesada en melamina 18mm blanco con canto aluminio</t>
  </si>
  <si>
    <t>ARTEFACTOS SANITARIOS</t>
  </si>
  <si>
    <t xml:space="preserve">Inodoro Antivandálico  (sanitarios públicos) </t>
  </si>
  <si>
    <t xml:space="preserve">Inodoro Pedestal c/ mochila - Tapa de plastico duro blanco. (baños privados) </t>
  </si>
  <si>
    <t>Inodoro Pedestal corto - Tapa plastico duro blanco (especial para baño discapacitado)</t>
  </si>
  <si>
    <t>Bacha de acero Inoxidable para Baños  (Diam: 34 cm)</t>
  </si>
  <si>
    <t xml:space="preserve">Válvulas de descarga automática  en Inodoros de Baños para Discapacitados </t>
  </si>
  <si>
    <t xml:space="preserve">Válvulas de descarga automática  en Inodoros de Baños Publicos con tapa y tecla </t>
  </si>
  <si>
    <t>Griferías automáticas  en Sanitarios Públicos</t>
  </si>
  <si>
    <t xml:space="preserve">Griferías automáticas  en Baño Discapacitados </t>
  </si>
  <si>
    <t>ESPEJOS Y MESADAS</t>
  </si>
  <si>
    <t xml:space="preserve">REVESTIMIENTO  </t>
  </si>
  <si>
    <t>CIELORRASOS</t>
  </si>
  <si>
    <t>MAMPOSTERIA</t>
  </si>
  <si>
    <t>REVOQUES</t>
  </si>
  <si>
    <t>CARPINTERIAS</t>
  </si>
  <si>
    <t>PROVISION DE AGUA</t>
  </si>
  <si>
    <t>INST. TERMOMECANICA</t>
  </si>
  <si>
    <t>INST. DETECCION DE INCENDIO</t>
  </si>
  <si>
    <t xml:space="preserve">Sembrado de Panes de Césped </t>
  </si>
  <si>
    <t>Costo Unitario ($)</t>
  </si>
  <si>
    <t>Subtotal ($)</t>
  </si>
  <si>
    <t>Total Rubro ($)</t>
  </si>
  <si>
    <t xml:space="preserve">Cantidad </t>
  </si>
  <si>
    <t>CUADRO EMPRESARIO</t>
  </si>
  <si>
    <t>PRESUPUESTO SIN IVA (8+9)</t>
  </si>
  <si>
    <t xml:space="preserve">Armado de Colectores en tanques de Reserva (contabiliza llaves y bajadas) </t>
  </si>
  <si>
    <t>PLANIFICACION Y DOCUMENTACION</t>
  </si>
  <si>
    <t>EJECUCION DE OBRA</t>
  </si>
  <si>
    <t>Demolición de solados de Hormigón , pisos int, carpetas y contrapisos</t>
  </si>
  <si>
    <t>Picado de revoques y revestimientos</t>
  </si>
  <si>
    <t>Demolición de Mampostería de ladrillo común o ceramico</t>
  </si>
  <si>
    <t>Relleno con material de demolición</t>
  </si>
  <si>
    <t>Film de polietileno 200 micrones</t>
  </si>
  <si>
    <t>Provisión e Instalación de Puestas a Tierra - Jabalinas 1.5m 3/8", cable, cámara de inspección de fundición</t>
  </si>
  <si>
    <t xml:space="preserve">Provisión e Instalación de Equipos de Aire Acondicionado INDIVIDUALES Frio/Calor </t>
  </si>
  <si>
    <t>Retiro de Cerramientos Perimetrales</t>
  </si>
  <si>
    <t>Desarme de cubiertas históricas</t>
  </si>
  <si>
    <t>Retiro de carpinterías</t>
  </si>
  <si>
    <t>Retiro de instalaciones - incluye artefactos y accesorios</t>
  </si>
  <si>
    <t>Colocación de Bolardos (incluye viga de anclaje)</t>
  </si>
  <si>
    <t>Pileta para cocina de acero inoxidable AISI 304 de 27 litros de sobre/bajo poner</t>
  </si>
  <si>
    <t xml:space="preserve">ESTRUCTURA </t>
  </si>
  <si>
    <t>CERRAMIENTOS METÁLICOS</t>
  </si>
  <si>
    <t xml:space="preserve">Tendido de Cañerias embutidas hasta Equipos Condensadores </t>
  </si>
  <si>
    <t>CUBIERTAS</t>
  </si>
  <si>
    <t>Bocas de Iluminación en Cielorraso o Pared (incluye la parte proporcional de canalizaciones, cableado e interruptores)</t>
  </si>
  <si>
    <t>Tomacorrientes (incluye la parte proporcional de canalizaciones, cableado e interruptores)</t>
  </si>
  <si>
    <t>INST. ELECTRICA (Edificio de Estación, Edificio Anexo, Semicubiertos y Abrigo)</t>
  </si>
  <si>
    <t xml:space="preserve">Luminaria Empotrable tubo LED 2x20W </t>
  </si>
  <si>
    <t xml:space="preserve">Ejecución de solado de cemento alisado gris plomo </t>
  </si>
  <si>
    <t xml:space="preserve">Revoque Interior Completo - Terminación Fino a la Cal </t>
  </si>
  <si>
    <t>Tratamiento de humedades ascendentes</t>
  </si>
  <si>
    <t>Restauración de Molduras, Cornisas y Ornamentos</t>
  </si>
  <si>
    <t>Provisión e Instalación de Termotanque Eléctrico de Alta Recuperación - Capacidad: 50 lts</t>
  </si>
  <si>
    <t>Tendido de Cañerias de alimentación desde punto de conexión a red hasta tanque cisterna</t>
  </si>
  <si>
    <t>Tendido de desagües pluviales troncales, desde bocas de desagüe y rejillas a desembocaduras existentes (Cordón Cuneta, Zanja a cielo abierto)</t>
  </si>
  <si>
    <t>Tendido de caños de lluvia desde canaletas hasta bocas de desagües</t>
  </si>
  <si>
    <t xml:space="preserve">Bocas de Desagüe abiertas de 0,30 x 0,30 </t>
  </si>
  <si>
    <t>Kit completo de Barrales y Accesorios de Baño para personas con movilidad reducida</t>
  </si>
  <si>
    <t>Acometida eléctrica</t>
  </si>
  <si>
    <t>Relleno con tierra negra 10 cm</t>
  </si>
  <si>
    <t>EDIFICIO DE ESTACION Y ANEXOS</t>
  </si>
  <si>
    <t>Refuerzos estructurales H° A°</t>
  </si>
  <si>
    <t>Recuperacion escalera interior elementos de madera</t>
  </si>
  <si>
    <t>Recuperacion baranda metalica de escalera interior</t>
  </si>
  <si>
    <t>GL</t>
  </si>
  <si>
    <t xml:space="preserve">Reparacion terrazas accesibles (retiro, limpieza y colocacion </t>
  </si>
  <si>
    <t>Solados a tratar (pulido)</t>
  </si>
  <si>
    <t>PISOS (incluye retiros)</t>
  </si>
  <si>
    <t>Reparacion cielorrasos</t>
  </si>
  <si>
    <t>Pileta sanitario discapacitado</t>
  </si>
  <si>
    <t>GALPON DE MAMPOSTERIA</t>
  </si>
  <si>
    <t>ZINGUERIA</t>
  </si>
  <si>
    <t>Canaletas</t>
  </si>
  <si>
    <t>Bajadas pluviales</t>
  </si>
  <si>
    <t xml:space="preserve">Restauración de Molduras, Cornisas </t>
  </si>
  <si>
    <t>Relleno bajo solado, area sanitarios - cocina</t>
  </si>
  <si>
    <t xml:space="preserve"> Restauración de portones existentes con sistema de rieles y rondanas</t>
  </si>
  <si>
    <t>Espejos de cristal float de 4mm, Baños</t>
  </si>
  <si>
    <t xml:space="preserve">Mesadas de Granito Gris Mara de 22 mm c/ traforo para pileta y frentes pulidos + zócalo perimetral H: 5 cm </t>
  </si>
  <si>
    <t>pileta sanitario discapap.</t>
  </si>
  <si>
    <t>Reparacion de carpinterias - puertas interiores</t>
  </si>
  <si>
    <t>Reparacion de carpinterias - puertas exteriores - vidrios</t>
  </si>
  <si>
    <t>Reparacion de persianas</t>
  </si>
  <si>
    <t>Tratamiento de Grietas y Fisuras</t>
  </si>
  <si>
    <t>GALPON DE CHAPAS</t>
  </si>
  <si>
    <t>CUBIERTAS-MUROS</t>
  </si>
  <si>
    <t>Cerramientos de chapa laerales</t>
  </si>
  <si>
    <t>Portones de seguridad de chapa, incluye rieles y rondanas</t>
  </si>
  <si>
    <t xml:space="preserve">INST. ELECTRICA </t>
  </si>
  <si>
    <t>PARQUIZACION -  EQUIPAMIENTO - TRABAJOS EXTERIORES</t>
  </si>
  <si>
    <t>ANDENES BAJOS</t>
  </si>
  <si>
    <t>INSTALACIONES ELÉCTRICAS</t>
  </si>
  <si>
    <t>AREA ANFITEATRO - RUEDA GIRATORIA</t>
  </si>
  <si>
    <t>Relleno piedra partida</t>
  </si>
  <si>
    <t>Limpieza rieles en rueda giratoria</t>
  </si>
  <si>
    <t>PLUVIALES</t>
  </si>
  <si>
    <t xml:space="preserve">CLOACALES </t>
  </si>
  <si>
    <t xml:space="preserve">PROVISION DE AGUA </t>
  </si>
  <si>
    <t>Tendido de Cañerias de alimentación y distribución interna de Agua Fría y Caliente en edificio principal y anexos</t>
  </si>
  <si>
    <t>Tendido de Cañerías de alimentación y distribución de Agua Fria para galpon de mamposteria</t>
  </si>
  <si>
    <t>Plataforma de Acceso a Edificio de estacion y galpon de mamposteria y canteros</t>
  </si>
  <si>
    <t xml:space="preserve">Escaleras - Edificio Estacion y Galpon de mamposteria </t>
  </si>
  <si>
    <t>Rampas de acceso - Edificio de estacion y Galpon de mamposteria</t>
  </si>
  <si>
    <t>Veredas, senderos  y Acceso Vehicular interno y estacionamiento</t>
  </si>
  <si>
    <t>Reconstruccion semicubierto existente, cubierta de chapa, aislaciones, incluido cielorraso y tratamiento de la estructura</t>
  </si>
  <si>
    <t>DEMOLICIONES - INCLUYE EDIFICIOS</t>
  </si>
  <si>
    <t>PINTURA INTEGRAL</t>
  </si>
  <si>
    <t>Pintura de siliconas exteriores</t>
  </si>
  <si>
    <t>Plantado de Arboles tipo fraxinus americana</t>
  </si>
  <si>
    <t xml:space="preserve">Plantado de Arboles tipo Liquidámbar </t>
  </si>
  <si>
    <t xml:space="preserve">Plantado de Especies Jacarandá </t>
  </si>
  <si>
    <t>EDIFICIO DE ESTACION EXISTENTE (PA y PB)</t>
  </si>
  <si>
    <t xml:space="preserve">Cubierta de chapa / c reparacion estructura existente/ Aislaciones </t>
  </si>
  <si>
    <t>INST. ELECTRICA - TELEFONIA (Edificio de Estación, Semicubiertos y Abrigo)</t>
  </si>
  <si>
    <t>Entrepiso madera deposito, incluye escalera</t>
  </si>
  <si>
    <t>Demolición de cubiertas y cerramientos de chapa</t>
  </si>
  <si>
    <t xml:space="preserve"> Carpeta de Nivelación Hidrófuga </t>
  </si>
  <si>
    <t>Contrapiso de Hormigón de cascotes - Esp: 8 cm</t>
  </si>
  <si>
    <t xml:space="preserve">Solado de cemento alisado gris plomo </t>
  </si>
  <si>
    <t>Guarda en Hall de Acceso en Mosaicos calcáreos de  18,7  X  18,7cm</t>
  </si>
  <si>
    <t xml:space="preserve">Tapas de Inspección en Hormigón armado s/ bastidores de hierro galvanizado  </t>
  </si>
  <si>
    <t>Revestimiento Ceramico de primera marca - A: 0,30 x 0,30 - Blanco Natural</t>
  </si>
  <si>
    <t>Guardas y esquineros en perfil de acero inoxidable de 20 mm x 20 mm</t>
  </si>
  <si>
    <t>Bordes de Confinamiento</t>
  </si>
  <si>
    <t>Solados de Hormigón Peinado</t>
  </si>
  <si>
    <t>Zapata de fundación  - incluye excavación</t>
  </si>
  <si>
    <t>Zapata de fundación para plataforma anfiteatro - incluye excavación</t>
  </si>
  <si>
    <t xml:space="preserve"> Contrapiso de Hormigón de cascotes - Esp: 8 cm</t>
  </si>
  <si>
    <t xml:space="preserve"> Piso Granítico compacto terminación pulido fino de primera marca - A: 0,30 x 0,30 - en sanitarios</t>
  </si>
  <si>
    <t xml:space="preserve"> Revestimiento Ceramico de primera marca - A: 0,30 x 0,30 - Blanco Natural</t>
  </si>
  <si>
    <t xml:space="preserve">Carpeta de Nivelación Hidrófuga </t>
  </si>
  <si>
    <t xml:space="preserve">Ssolado de cemento alisado gris plomo </t>
  </si>
  <si>
    <t xml:space="preserve"> Tapas de Inspección en Hormigón armado s/ bastidores de hierro galvanizado  </t>
  </si>
  <si>
    <t xml:space="preserve">Griferías monocomando en piletas de cocina </t>
  </si>
  <si>
    <t xml:space="preserve"> Nuevos Cercos perimetrales de alambrado olímpico romboidal </t>
  </si>
  <si>
    <t xml:space="preserve"> 1 mano de Base al Agua y 2 manos de Latex para interiores sobre Superficies de Revoques de Cal o Yeso</t>
  </si>
  <si>
    <t xml:space="preserve"> 1 mano de Base al Agua y 2 manos de Latex para cielorrasos</t>
  </si>
  <si>
    <t xml:space="preserve"> 3 manos de Esmalte Sintético Código RAL 7024 sobre Elementos Metálico, chapass y Herreria en General</t>
  </si>
  <si>
    <t>3 manos de Esmalte Sintético Código RAL 7024 sobre Elementos de Madera (puertas, ventanas, estructuras, etc.)</t>
  </si>
  <si>
    <t>1 mano de Base al Agua y 2 manos de Latex para exteriores sobre Superficies de Revoques de Cal o Yeso</t>
  </si>
  <si>
    <t>1 mano de Base al Agua y 2 manos de Latex para interiores sobre Superficies de Revoques de Cal o Yeso</t>
  </si>
  <si>
    <t>1 mano de Base al Agua y 2 manos de Latex para cielorrasos</t>
  </si>
  <si>
    <t>3 manos de Esmalte Sintético Código RAL 7024 sobre Elementos Metálicos, chapas  y Herreria en General</t>
  </si>
  <si>
    <t>Retiro de escombros de demolición, elementos en el predio, carros, etc</t>
  </si>
  <si>
    <t>Nuevos Laberintos</t>
  </si>
  <si>
    <t>Instalación de Bomba Presurizadora para alimentación de Edificio de Estación s/cálculo</t>
  </si>
  <si>
    <t>Sendero háptico, incluye mortero de asiento, en HALL y accesos.</t>
  </si>
  <si>
    <t>ANEXOS EDIFICIO ESTACION -  INCLUYE TORRE DE TANQUE</t>
  </si>
  <si>
    <t>Desmonte de Suelo Vegetal, terraplenamiento y Apisonado, incluye nivelacion para veredas, solados, senderos</t>
  </si>
  <si>
    <t>Reparacion cubierta de losa en Panta Alta</t>
  </si>
  <si>
    <t>Escalera para subir a losa principal</t>
  </si>
  <si>
    <t>Piso Granítico compacto terminación pulido fino de primera marca - A: 0,30 x 0,30 - en sanitarios, oficinas y operativos y PA, baño y cocina</t>
  </si>
  <si>
    <t>Instalación de Griferías manuales en Baños Privados y Planta alta</t>
  </si>
  <si>
    <t>Instalación de Griferías monocomando en piletas de cocina , PB y Planta alta</t>
  </si>
  <si>
    <t xml:space="preserve">Carpintería P1 – Puerta de chapa prepintada RAL 7024. Ancho de paso: 0,84 m. Alto de paso: 2,00 m. </t>
  </si>
  <si>
    <r>
      <rPr>
        <b/>
        <sz val="11"/>
        <color theme="1"/>
        <rFont val="Encode Sans"/>
      </rPr>
      <t>Carpintería V1</t>
    </r>
    <r>
      <rPr>
        <sz val="11"/>
        <color theme="1"/>
        <rFont val="Encode Sans"/>
      </rPr>
      <t xml:space="preserve"> - Tipo Corrediza de aluminio natural anodizado Línea Módena con premarcos. En hojas vidrio laminado de seguridad</t>
    </r>
    <r>
      <rPr>
        <sz val="11"/>
        <rFont val="Encode Sans"/>
      </rPr>
      <t xml:space="preserve"> 3+3 mm. 0,60x 0.50 </t>
    </r>
  </si>
  <si>
    <r>
      <t xml:space="preserve">Intertrabado </t>
    </r>
    <r>
      <rPr>
        <b/>
        <sz val="11"/>
        <color theme="1"/>
        <rFont val="Encode Sans"/>
      </rPr>
      <t>vehicular</t>
    </r>
    <r>
      <rPr>
        <sz val="11"/>
        <color theme="1"/>
        <rFont val="Encode Sans"/>
      </rPr>
      <t xml:space="preserve"> e. 6 cm (incluye excavacion, compactación y manto de arena e. 5cm) </t>
    </r>
  </si>
  <si>
    <t>Rampa completa reglamentaria incluye fundaciones</t>
  </si>
  <si>
    <t>Griferías completa para ducha - agua caliente y fria</t>
  </si>
  <si>
    <r>
      <rPr>
        <b/>
        <sz val="11"/>
        <color theme="1"/>
        <rFont val="Encode Sans"/>
      </rPr>
      <t>Carpintería V2</t>
    </r>
    <r>
      <rPr>
        <sz val="11"/>
        <color theme="1"/>
        <rFont val="Encode Sans"/>
      </rPr>
      <t xml:space="preserve"> - Tipo Corrediza de aluminio natural anodizado Línea Módena con premarcos. En hojas vidrio laminado de seguridad</t>
    </r>
    <r>
      <rPr>
        <sz val="11"/>
        <rFont val="Encode Sans"/>
      </rPr>
      <t xml:space="preserve"> 3+3 mm. 1.20x 0.50 </t>
    </r>
  </si>
  <si>
    <r>
      <rPr>
        <b/>
        <sz val="11"/>
        <color theme="1"/>
        <rFont val="Encode Sans"/>
      </rPr>
      <t>Carpintería V3</t>
    </r>
    <r>
      <rPr>
        <sz val="11"/>
        <color theme="1"/>
        <rFont val="Encode Sans"/>
      </rPr>
      <t xml:space="preserve"> - Tipo Corrediza de aluminio natural anodizado Línea Módena con premarcos. Paño fijo superior. En hojas vidrio laminado de seguridad 3+3 mm.</t>
    </r>
    <r>
      <rPr>
        <sz val="11"/>
        <color rgb="FFFF0000"/>
        <rFont val="Encode Sans"/>
      </rPr>
      <t xml:space="preserve"> </t>
    </r>
    <r>
      <rPr>
        <sz val="11"/>
        <rFont val="Encode Sans"/>
      </rPr>
      <t>(2.2 x 3.00)</t>
    </r>
  </si>
  <si>
    <t>Provisión e Instalación pararrayos punta Franklin R:45, cable Cu desnudo, canalización de PVC y soporte</t>
  </si>
  <si>
    <t>Gl</t>
  </si>
  <si>
    <t>Conexión a la red existente de Agua Corriente</t>
  </si>
  <si>
    <t>Provisión e Instalación de Tanque Cisterna de 850 lts (incluye platea de apoyo en HºAº)</t>
  </si>
  <si>
    <t>Provisión e Instalación de Tanque de Reserva bajo techo de 1000 lts</t>
  </si>
  <si>
    <t>Provisión e Instalación de Tanque de Reserva de Acero Inoxidable de 2000 lts</t>
  </si>
  <si>
    <t>Instalación de Bomba de Impulsión para Tanque de Reserva c/ interruptor automático s/cálculo</t>
  </si>
  <si>
    <t>Provisión e Instalación de Caja de Toma de Agua de 0,30 x 0,45 mts con canilla con válvula tipo esclusa de 3/4" exteriores según detalle "Totem Lavado"</t>
  </si>
  <si>
    <t>Luminaria tubo LED 1x20W IP65</t>
  </si>
  <si>
    <t xml:space="preserve">Lavado de muros </t>
  </si>
  <si>
    <t xml:space="preserve">Tratamiento fachadas. Lavado de muros </t>
  </si>
  <si>
    <t>Provisión de Matafuegos de Clase ABC de 10 kg. Incluye señalizacion</t>
  </si>
  <si>
    <t xml:space="preserve">Cercos sobre Boulevar Rivadavia de durmientes quebrach y alambre (1.20 mts altura) </t>
  </si>
  <si>
    <t>Bancos rieles y durmientes (acarreo y armado)</t>
  </si>
  <si>
    <t>Relleno en senderos de rieles con piedra partida (5 cm)( incluido excavacion y compactacion en 2.2.1)</t>
  </si>
  <si>
    <t>Instalación desagues cloacales hasta bio digestor (inluido 2.6.2.1)</t>
  </si>
  <si>
    <t>Provision de agua (inluido en 2.6.3.9)</t>
  </si>
  <si>
    <t xml:space="preserve">PISOS </t>
  </si>
  <si>
    <t>Limpieza de piso y pulido</t>
  </si>
  <si>
    <t>Cubierta de chapa / c reparacion estructura existente/ Aislaciones , incluye ventilacion eolica - 8 elementos</t>
  </si>
  <si>
    <t>AST Asiento Modelo Tigre/mesa ajedrez con bancos</t>
  </si>
  <si>
    <t>7</t>
  </si>
  <si>
    <t>7.1</t>
  </si>
  <si>
    <t>7.1.1</t>
  </si>
  <si>
    <t>7.1.2</t>
  </si>
  <si>
    <t>8</t>
  </si>
  <si>
    <t>CALIDAD, AMBIENTE E HIGIENE Y SEGURIDAD</t>
  </si>
  <si>
    <t>8.1</t>
  </si>
  <si>
    <t>Gestión - Control Ambiental</t>
  </si>
  <si>
    <t>8.2</t>
  </si>
  <si>
    <t>Gestión - Control de la Calidad</t>
  </si>
  <si>
    <t>SIST. DE CONT.</t>
  </si>
  <si>
    <t>AA</t>
  </si>
  <si>
    <t>9</t>
  </si>
  <si>
    <t>TAREAS PRELIMINARES</t>
  </si>
  <si>
    <t>9.1</t>
  </si>
  <si>
    <t>OBRADOR, CERCOS Y CARTELERÍA</t>
  </si>
  <si>
    <t>INCLUIDO EN GASTOS GENERALES</t>
  </si>
  <si>
    <t>10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</si>
  <si>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</si>
  <si>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</si>
  <si>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</si>
  <si>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</si>
  <si>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</si>
  <si>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</si>
  <si>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</si>
  <si>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</si>
  <si>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</si>
  <si>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</si>
  <si>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10.2</t>
  </si>
  <si>
    <t>10.2.1</t>
  </si>
  <si>
    <t>10.2.2</t>
  </si>
  <si>
    <t>10.2.3</t>
  </si>
  <si>
    <t>10.3</t>
  </si>
  <si>
    <t>10.4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</si>
  <si>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</si>
  <si>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</si>
  <si>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</si>
  <si>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</si>
  <si>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</si>
  <si>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</si>
  <si>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</si>
  <si>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</si>
  <si>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10.5</t>
  </si>
  <si>
    <t>10.5.1</t>
  </si>
  <si>
    <t>10.5.1.1</t>
  </si>
  <si>
    <t>10.5.1.2</t>
  </si>
  <si>
    <t>10.5.1.3</t>
  </si>
  <si>
    <t>10.5.1.4</t>
  </si>
  <si>
    <t>10.5.1.5</t>
  </si>
  <si>
    <t>10.5.2</t>
  </si>
  <si>
    <t>10.5.2.1</t>
  </si>
  <si>
    <t>10.5.2.2</t>
  </si>
  <si>
    <t>10.5.3</t>
  </si>
  <si>
    <t>10.5.3.1</t>
  </si>
  <si>
    <t>10.5.3.2</t>
  </si>
  <si>
    <t>10.5.4</t>
  </si>
  <si>
    <t>10.5.4.1</t>
  </si>
  <si>
    <t>10.5.4.2</t>
  </si>
  <si>
    <t>10.5.5</t>
  </si>
  <si>
    <t>10.5.5.1</t>
  </si>
  <si>
    <t>10.5.5.2</t>
  </si>
  <si>
    <t>10.5.5.3</t>
  </si>
  <si>
    <t>10.5.5.4</t>
  </si>
  <si>
    <t>10.5.5.5</t>
  </si>
  <si>
    <t>10.5.6</t>
  </si>
  <si>
    <t>10.5.6.1</t>
  </si>
  <si>
    <t>10.5.6.2</t>
  </si>
  <si>
    <t>10.5.6.3</t>
  </si>
  <si>
    <t>10.5.6.4</t>
  </si>
  <si>
    <t>10.5.6.5</t>
  </si>
  <si>
    <t>10.5.6.6</t>
  </si>
  <si>
    <t>10.6</t>
  </si>
  <si>
    <t>10.6.1</t>
  </si>
  <si>
    <t>10.6.1.1</t>
  </si>
  <si>
    <t>10.7</t>
  </si>
  <si>
    <t>10.7.1</t>
  </si>
  <si>
    <t>10.7.2</t>
  </si>
  <si>
    <t>10.7.2.1</t>
  </si>
  <si>
    <t>10.7.2.2</t>
  </si>
  <si>
    <t>10.7.2.3</t>
  </si>
  <si>
    <t>10.7.3</t>
  </si>
  <si>
    <t>10.7.4</t>
  </si>
  <si>
    <t>10.7.5</t>
  </si>
  <si>
    <t>10.7.3.1</t>
  </si>
  <si>
    <t>10.7.3.2</t>
  </si>
  <si>
    <t>10.7.3.3</t>
  </si>
  <si>
    <t>10.7.3.4</t>
  </si>
  <si>
    <t>10.8</t>
  </si>
  <si>
    <t>10.8.1</t>
  </si>
  <si>
    <t>10.8.2</t>
  </si>
  <si>
    <t>10.8.3</t>
  </si>
  <si>
    <t>10.8.4</t>
  </si>
  <si>
    <t>10.8.5</t>
  </si>
  <si>
    <t>10.8.6</t>
  </si>
  <si>
    <t>10.8.7</t>
  </si>
  <si>
    <t>10.8.8</t>
  </si>
  <si>
    <t>10.8.9</t>
  </si>
  <si>
    <t>10.8.10</t>
  </si>
  <si>
    <t>10.8.11</t>
  </si>
  <si>
    <t>10.8.12</t>
  </si>
  <si>
    <t>10.8.13</t>
  </si>
  <si>
    <t>10.8.14</t>
  </si>
  <si>
    <t>10.8.15</t>
  </si>
  <si>
    <t>10.8.16</t>
  </si>
  <si>
    <t>10.8.17</t>
  </si>
  <si>
    <t>10.9</t>
  </si>
  <si>
    <t>10.6.1.2</t>
  </si>
  <si>
    <t>10.6.1.3</t>
  </si>
  <si>
    <t>10.6.2</t>
  </si>
  <si>
    <t>10.6.2.1</t>
  </si>
  <si>
    <t>10.6.2.2</t>
  </si>
  <si>
    <t>10.6.2.3</t>
  </si>
  <si>
    <t>10.6.3</t>
  </si>
  <si>
    <t>10.6.3.1</t>
  </si>
  <si>
    <t>10.6.3.2</t>
  </si>
  <si>
    <t>10.6.3.3</t>
  </si>
  <si>
    <t>10.6.3.4</t>
  </si>
  <si>
    <t>10.6.3.5</t>
  </si>
  <si>
    <t>10.6.3.6</t>
  </si>
  <si>
    <t>10.6.3.7</t>
  </si>
  <si>
    <t>10.6.3.8</t>
  </si>
  <si>
    <t>10.6.3.9</t>
  </si>
  <si>
    <t>10.6.3.10</t>
  </si>
  <si>
    <t>10.6.3.11</t>
  </si>
  <si>
    <t>10.7.4.1</t>
  </si>
  <si>
    <t>10.7.4.2</t>
  </si>
  <si>
    <t>10.7.5.1</t>
  </si>
  <si>
    <t>10.7.5.2</t>
  </si>
  <si>
    <t>10.7.5.3</t>
  </si>
  <si>
    <t>10.7.5.4</t>
  </si>
  <si>
    <t>10.7.6</t>
  </si>
  <si>
    <t>10.7.6.1</t>
  </si>
  <si>
    <t>10.7.6.2</t>
  </si>
  <si>
    <t>10.7.6.3</t>
  </si>
  <si>
    <t>10.7.6.4</t>
  </si>
  <si>
    <t>10.7.6.5</t>
  </si>
  <si>
    <t>10.7.6.6</t>
  </si>
  <si>
    <t>10.7.7</t>
  </si>
  <si>
    <t>10.7.7.1</t>
  </si>
  <si>
    <t>10.7.7.2</t>
  </si>
  <si>
    <t>10.7.7.3</t>
  </si>
  <si>
    <t>10.7.7.4</t>
  </si>
  <si>
    <t>10.7.7.5</t>
  </si>
  <si>
    <t>10.7.7.6</t>
  </si>
  <si>
    <t>10.7.7.7</t>
  </si>
  <si>
    <t>10.7.8</t>
  </si>
  <si>
    <t>10.7.8.1</t>
  </si>
  <si>
    <t>10.7.8.2</t>
  </si>
  <si>
    <t>10.7.9</t>
  </si>
  <si>
    <t>10.7.9.1</t>
  </si>
  <si>
    <t>10.7.9.2</t>
  </si>
  <si>
    <t>10.7.10</t>
  </si>
  <si>
    <t>10.7.10.1</t>
  </si>
  <si>
    <t>10.7.10.2</t>
  </si>
  <si>
    <t>10.7.10.3</t>
  </si>
  <si>
    <t>10.7.10.4</t>
  </si>
  <si>
    <t>10.7.10.5</t>
  </si>
  <si>
    <t>10.7.11</t>
  </si>
  <si>
    <t>10.7.11.1</t>
  </si>
  <si>
    <t>10.7.11.2</t>
  </si>
  <si>
    <t>10.7.12</t>
  </si>
  <si>
    <t>10.7.12.1</t>
  </si>
  <si>
    <t>10.7.12.2</t>
  </si>
  <si>
    <t>10.7.12.3</t>
  </si>
  <si>
    <t>10.7.12.4</t>
  </si>
  <si>
    <t>10.7.12.5</t>
  </si>
  <si>
    <t>10.7.13</t>
  </si>
  <si>
    <t>10.7.13.1</t>
  </si>
  <si>
    <t>10.7.13.2</t>
  </si>
  <si>
    <t>10.7.13.3</t>
  </si>
  <si>
    <t>10.7.13.4</t>
  </si>
  <si>
    <t>10.7.13.5</t>
  </si>
  <si>
    <t>10.7.14</t>
  </si>
  <si>
    <t>10.7.14.1</t>
  </si>
  <si>
    <t>10.7.14.2</t>
  </si>
  <si>
    <t>10.7.14.3</t>
  </si>
  <si>
    <t>10.7.14.4</t>
  </si>
  <si>
    <t>10.7.14.5</t>
  </si>
  <si>
    <t>10.7.14.6</t>
  </si>
  <si>
    <t>10.7.14.7</t>
  </si>
  <si>
    <t>10.7.14.8</t>
  </si>
  <si>
    <t>10.7.15</t>
  </si>
  <si>
    <t>10.7.15.1</t>
  </si>
  <si>
    <t>10.7.15.2</t>
  </si>
  <si>
    <t>10.7.15.3</t>
  </si>
  <si>
    <t>10.7.15.4</t>
  </si>
  <si>
    <t>10.7.15.5</t>
  </si>
  <si>
    <t>10.7.15.6</t>
  </si>
  <si>
    <t>10.7.15.7</t>
  </si>
  <si>
    <t>10.7.15.8</t>
  </si>
  <si>
    <t>10.7.15.9</t>
  </si>
  <si>
    <t>10.7.15.10</t>
  </si>
  <si>
    <t>10.7.15.11</t>
  </si>
  <si>
    <t>10.7.15.12</t>
  </si>
  <si>
    <t>10.7.15.13</t>
  </si>
  <si>
    <t>10.7.15.14</t>
  </si>
  <si>
    <t>10.7.15.15</t>
  </si>
  <si>
    <t>10.7.16</t>
  </si>
  <si>
    <t>10.7.16.1</t>
  </si>
  <si>
    <t>10.7.16.2</t>
  </si>
  <si>
    <t>10.7.16.3</t>
  </si>
  <si>
    <t>10.7.17</t>
  </si>
  <si>
    <t>10.7.17.1</t>
  </si>
  <si>
    <t>10.7.17.2</t>
  </si>
  <si>
    <t>10.8.18</t>
  </si>
  <si>
    <t>10.8.19</t>
  </si>
  <si>
    <t>10.8.20</t>
  </si>
  <si>
    <t>10.8.21</t>
  </si>
  <si>
    <t>10.8.22</t>
  </si>
  <si>
    <t>10.8.23</t>
  </si>
  <si>
    <t>10.8.24</t>
  </si>
  <si>
    <t>10.8.25</t>
  </si>
  <si>
    <t>10.9.1</t>
  </si>
  <si>
    <t>10.9.2</t>
  </si>
  <si>
    <t>10.9.2.1</t>
  </si>
  <si>
    <t>10.9.3</t>
  </si>
  <si>
    <t>10.9.3.1</t>
  </si>
  <si>
    <t>10.9.3.2</t>
  </si>
  <si>
    <t>10.9.4</t>
  </si>
  <si>
    <t>10.9.4.1</t>
  </si>
  <si>
    <t>10.9.4.2</t>
  </si>
  <si>
    <t>10.9.4.3</t>
  </si>
  <si>
    <t>10.9.5</t>
  </si>
  <si>
    <t>10.9.5.1</t>
  </si>
  <si>
    <t>10.9.5.2</t>
  </si>
  <si>
    <t>10.9.5.3</t>
  </si>
  <si>
    <t>10.9.5.4</t>
  </si>
  <si>
    <t>10.9.6</t>
  </si>
  <si>
    <t>10.9.6.1</t>
  </si>
  <si>
    <t>10.9.6.2</t>
  </si>
  <si>
    <t>10.9.6.3</t>
  </si>
  <si>
    <t>10.9.6.4</t>
  </si>
  <si>
    <t>10.9.6.5</t>
  </si>
  <si>
    <t>10.9.6.6</t>
  </si>
  <si>
    <t>10.9.6.7</t>
  </si>
  <si>
    <t>10.9.7</t>
  </si>
  <si>
    <t>10.9.7.1</t>
  </si>
  <si>
    <t>10.9.7.2</t>
  </si>
  <si>
    <t>10.9.8</t>
  </si>
  <si>
    <t>10.9.8.1</t>
  </si>
  <si>
    <t>10.9.9</t>
  </si>
  <si>
    <t>10.9.9.1</t>
  </si>
  <si>
    <t>10.9.9.2</t>
  </si>
  <si>
    <t>10.9.9.3</t>
  </si>
  <si>
    <t>10.9.9.4</t>
  </si>
  <si>
    <t>10.9.9.5</t>
  </si>
  <si>
    <t>10.9.10</t>
  </si>
  <si>
    <t>10.9.10.1</t>
  </si>
  <si>
    <t>10.9.10.2</t>
  </si>
  <si>
    <t>10.9.11</t>
  </si>
  <si>
    <t>10.9.11.1</t>
  </si>
  <si>
    <t>10.9.11.2</t>
  </si>
  <si>
    <t>10.9.12</t>
  </si>
  <si>
    <t>10.9.12.1</t>
  </si>
  <si>
    <t>10.9.12.2</t>
  </si>
  <si>
    <t>10.9.12.3</t>
  </si>
  <si>
    <t>10.9.13</t>
  </si>
  <si>
    <t>10.9.13.1</t>
  </si>
  <si>
    <t>10.9.13.2</t>
  </si>
  <si>
    <t>10.9.13.3</t>
  </si>
  <si>
    <t>10.9.13.4</t>
  </si>
  <si>
    <t>10.9.14</t>
  </si>
  <si>
    <t>10.9.14.1</t>
  </si>
  <si>
    <t>10.9.14.2</t>
  </si>
  <si>
    <t>10.9.14.3</t>
  </si>
  <si>
    <t>10.9.14.4</t>
  </si>
  <si>
    <t>10.9.14.5</t>
  </si>
  <si>
    <t>10.9.14.6</t>
  </si>
  <si>
    <t>10.9.14.8</t>
  </si>
  <si>
    <t>10.9.15</t>
  </si>
  <si>
    <t>10.9.15.2</t>
  </si>
  <si>
    <t>10.9.15.3</t>
  </si>
  <si>
    <t>10.9.16</t>
  </si>
  <si>
    <t>10.9.16.1</t>
  </si>
  <si>
    <t>10.10</t>
  </si>
  <si>
    <t>10.10.1</t>
  </si>
  <si>
    <t>10.10.2</t>
  </si>
  <si>
    <t>10.10.2.1</t>
  </si>
  <si>
    <t>10.10.2.2</t>
  </si>
  <si>
    <t>10.10.2.3</t>
  </si>
  <si>
    <t>10.10.3</t>
  </si>
  <si>
    <t>10.10.3.1</t>
  </si>
  <si>
    <t>10.10.4</t>
  </si>
  <si>
    <t>10.10.4.2</t>
  </si>
  <si>
    <t>10.10.4.3</t>
  </si>
  <si>
    <t>10.10.4.4</t>
  </si>
  <si>
    <t>10.10.4.5</t>
  </si>
  <si>
    <t>10.10.4.6</t>
  </si>
  <si>
    <t>10.10.4.7</t>
  </si>
  <si>
    <t>10.11</t>
  </si>
  <si>
    <t>10.11.1</t>
  </si>
  <si>
    <t>10.11.2</t>
  </si>
  <si>
    <t>10.12</t>
  </si>
  <si>
    <t>10.12.1</t>
  </si>
  <si>
    <t>10.12.1.1</t>
  </si>
  <si>
    <t>10.12.1.2</t>
  </si>
  <si>
    <t>10.12.1.3</t>
  </si>
  <si>
    <t>10.12.1.4</t>
  </si>
  <si>
    <t>10.12.1.5</t>
  </si>
  <si>
    <t>10.12.1.6</t>
  </si>
  <si>
    <t>10.12.2</t>
  </si>
  <si>
    <t>10.12.2.1</t>
  </si>
  <si>
    <t>10.12.2.2</t>
  </si>
  <si>
    <t>10.12.2.3</t>
  </si>
  <si>
    <t>10.12.2.4</t>
  </si>
  <si>
    <t>10.12.2.5</t>
  </si>
  <si>
    <t>10.12.3</t>
  </si>
  <si>
    <t>10.12.3.2</t>
  </si>
  <si>
    <t>10.12.3.3</t>
  </si>
  <si>
    <t>10.13</t>
  </si>
  <si>
    <t>10.13.2</t>
  </si>
  <si>
    <t>10.13.3</t>
  </si>
  <si>
    <t>10.13.4</t>
  </si>
  <si>
    <t>10.13.5</t>
  </si>
  <si>
    <t>10.13.6</t>
  </si>
  <si>
    <t>10.13.7</t>
  </si>
  <si>
    <t>10.13.8</t>
  </si>
  <si>
    <t>10.13.9</t>
  </si>
  <si>
    <t>10.13.10</t>
  </si>
  <si>
    <t>10.13.11</t>
  </si>
  <si>
    <t>10.13.12</t>
  </si>
  <si>
    <t>10.13.13</t>
  </si>
  <si>
    <t>10.13.14</t>
  </si>
  <si>
    <t>10.9.14.7</t>
  </si>
  <si>
    <t xml:space="preserve">10.9.15.1 </t>
  </si>
  <si>
    <t xml:space="preserve">10.10.4.1 </t>
  </si>
  <si>
    <t xml:space="preserve">10.12.3.1 </t>
  </si>
  <si>
    <t xml:space="preserve">10.13.1 </t>
  </si>
  <si>
    <t>PLANILLA DE COTIZACIÓN</t>
  </si>
  <si>
    <t>Escalera completa reglamentaria , incluye fundaciones</t>
  </si>
  <si>
    <t>Ver baños interiores</t>
  </si>
  <si>
    <t>en caso si se arreglan los baños</t>
  </si>
  <si>
    <t>Plantado de Especies Fresno Americano</t>
  </si>
  <si>
    <t>10.5.1.6</t>
  </si>
  <si>
    <t>Reductores de Velocidad</t>
  </si>
  <si>
    <t>NO COTIZA</t>
  </si>
  <si>
    <t xml:space="preserve"> PISOS , RETIRO DE CARPINTERIAS Y CUBIERTA -incluido en  demoliciones 10.1</t>
  </si>
  <si>
    <t>DEMOLICION PISOS Y MUROS, RETIRO DE CARPINTERIAS Y CUBIERTA -incluido en  demoliciones 10.1</t>
  </si>
  <si>
    <t>DEMOLICION PISOS , RETIRO DE CARPINTERIAS Y CUBIERTA -incluido en  demoliciones 10.1</t>
  </si>
  <si>
    <t>Acometida eléctrica Municipal</t>
  </si>
  <si>
    <t>TABLERO GENERAL MUNICIPAL (TGM)</t>
  </si>
  <si>
    <t>TABLERO DE SECCIONAL ANFITEATRO (TSAn)</t>
  </si>
  <si>
    <t>Zanja c/fondo de arena y protección mecánica - 300x800mm</t>
  </si>
  <si>
    <t>Cable Cu 3x25/16mm² - IRAM 62.266 - LS0H</t>
  </si>
  <si>
    <t>m</t>
  </si>
  <si>
    <t>Cable Cu 4x16mm² - IRAM 62.266 - LS0H</t>
  </si>
  <si>
    <t>Cable Cu 2x10mm² - IRAM 62.266 - LS0H</t>
  </si>
  <si>
    <t>Cable Cu 6mm² - IRAM 62.267 - LS0H</t>
  </si>
  <si>
    <t>10.4.9</t>
  </si>
  <si>
    <t>Columnas de Alumbrado con 2 Luminaria LED 60W (7000lm) - H: 6,00 mts (Incluye base de hormigón, basamentos de columnas con grout c/bisel H: 4/8 cm - terminación cemento alisado c/llana)</t>
  </si>
  <si>
    <t>10.4.10</t>
  </si>
  <si>
    <t>Columnas de Alumbrado con 1 Luminaria LED 60W (7000lm) - H: 6,00 mts (Incluye base de hormigón, basamentos de columnas con grout c/bisel H: 4/8 cm - terminación cemento alisado c/llana)</t>
  </si>
  <si>
    <t>10.4.11</t>
  </si>
  <si>
    <t>Farola LED de 80W (9000lm) en columnas de alumbrado - H: 5,00 mts (Incluye base de hormigón, basamentos de columnas con grout c/bisel H: 4/8 cm - terminación cemento alisado c/llana)</t>
  </si>
  <si>
    <t>10.4.12</t>
  </si>
  <si>
    <t>TABLERO GENERAL DE BAJA TENSIÓN (TGBT)</t>
  </si>
  <si>
    <t>TABLERO DE SECCIONAL BOLETERÍA PRINCIPAL (TSBp)</t>
  </si>
  <si>
    <t>TABLERO DE SECCIONAL MUSEO (TSMu)</t>
  </si>
  <si>
    <t>TABLERO DE SECCIONAL TURISMO (TSTu)</t>
  </si>
  <si>
    <t>TABLERO DE GENERAL LOCAL (TGLc)</t>
  </si>
  <si>
    <t>Cámara de pase 300x300mm</t>
  </si>
  <si>
    <t>Caño HG</t>
  </si>
  <si>
    <t>Cajas Al - 150x150mm</t>
  </si>
  <si>
    <t>Cajas Al - Rectangular/ Redonda</t>
  </si>
  <si>
    <t>Caño semipesado embutido en pared MOP</t>
  </si>
  <si>
    <t>Caja de chapa - Rectangular/ Octogonal</t>
  </si>
  <si>
    <t>Cable Cu 3x50/25mm² - IRAM 62.266 - LS0H</t>
  </si>
  <si>
    <t>Cable Cu 2x6mm² - IRAM 62.266 - LS0H</t>
  </si>
  <si>
    <t>Cable Cu 2,5mm² - IRAM 62.267 - LS0H</t>
  </si>
  <si>
    <t>10.7.15.16</t>
  </si>
  <si>
    <t>10.7.15.17</t>
  </si>
  <si>
    <t xml:space="preserve">Luminaria doble tubo LED 2x20W </t>
  </si>
  <si>
    <t>10.7.15.18</t>
  </si>
  <si>
    <t xml:space="preserve">Luminaria panel LED redondo 18W </t>
  </si>
  <si>
    <t>10.7.15.19</t>
  </si>
  <si>
    <t>Luminaria simple tubo LED 1x20W - IP65 - IK10</t>
  </si>
  <si>
    <t>10.7.15.20</t>
  </si>
  <si>
    <t>Reflector LED 80W - IP68 - 8800lm</t>
  </si>
  <si>
    <t>10.7.15.21</t>
  </si>
  <si>
    <t>Luminaria colgante LED tipo galponera E27</t>
  </si>
  <si>
    <t>10.7.15.22</t>
  </si>
  <si>
    <t>Luminaria de salida de emergencia</t>
  </si>
  <si>
    <t>10.7.15.23</t>
  </si>
  <si>
    <t>10.7.15.24</t>
  </si>
  <si>
    <t>Tomacorriente doble 220V/10A</t>
  </si>
  <si>
    <t>10.7.15.25</t>
  </si>
  <si>
    <t>Interruptor de un efecto 10A simple o combinado</t>
  </si>
  <si>
    <t>10.7.15.26</t>
  </si>
  <si>
    <t>Sistema de Puestas a Tierra - Jabalinas 1.5m 3/8", cable, cámara de inspección de fundición</t>
  </si>
  <si>
    <t>10.7.15.27</t>
  </si>
  <si>
    <t>Sistema  pararrayos PDC R&gt;70m, cable Cu desnudo, canalización de PVC y soporte</t>
  </si>
  <si>
    <t>TABLERO SECCIONAL GALPON CHICO (TSGc)</t>
  </si>
  <si>
    <t xml:space="preserve">Bandeja tipo perforada 150mm - Ala 90 - c/tapa </t>
  </si>
  <si>
    <t>Cable Cu 2x4mm² - IRAM 62.266 - LS0H</t>
  </si>
  <si>
    <t>10.9.14.9</t>
  </si>
  <si>
    <t>10.9.14.10</t>
  </si>
  <si>
    <t>Cable Cu 4mm² - IRAM 62.267 - LS0H</t>
  </si>
  <si>
    <t>10.9.14.11</t>
  </si>
  <si>
    <t>Brazo de Alumbrado con 1 Luminaria LED 60W (7000lm)</t>
  </si>
  <si>
    <t>10.9.14.12</t>
  </si>
  <si>
    <t>10.9.14.13</t>
  </si>
  <si>
    <t>10.9.14.14</t>
  </si>
  <si>
    <t>10.9.14.15</t>
  </si>
  <si>
    <t>10.9.14.16</t>
  </si>
  <si>
    <t>10.9.14.17</t>
  </si>
  <si>
    <t>10.9.14.18</t>
  </si>
  <si>
    <t>10.9.14.19</t>
  </si>
  <si>
    <t>10.9.14.20</t>
  </si>
  <si>
    <t>TABLERO SECCIONAL GALPON GRANDE (TSGg)</t>
  </si>
  <si>
    <t>10.10.4.8</t>
  </si>
  <si>
    <t>10.10.4.9</t>
  </si>
  <si>
    <t>10.10.4.10</t>
  </si>
  <si>
    <t>10.10.4.11</t>
  </si>
  <si>
    <t>10.10.4.12</t>
  </si>
  <si>
    <t>10.10.4.13</t>
  </si>
  <si>
    <t>10.10.4.14</t>
  </si>
  <si>
    <t>10.10.4.15</t>
  </si>
  <si>
    <t>10.10.4.16</t>
  </si>
  <si>
    <t>Puertas ingreso locales - PCH3</t>
  </si>
  <si>
    <t>Puertas ingreso locales - PM1</t>
  </si>
  <si>
    <t>Puertas ingreso locales - PM3</t>
  </si>
  <si>
    <t>10.6.2.4</t>
  </si>
  <si>
    <t>10.7.10.6</t>
  </si>
  <si>
    <t>10.7.10.7</t>
  </si>
  <si>
    <t>10.7.10.8</t>
  </si>
  <si>
    <t>Puertas ingreso locales - PCH2</t>
  </si>
  <si>
    <t xml:space="preserve">Reparacion de ventanas </t>
  </si>
  <si>
    <t xml:space="preserve"> Colocacion carpinterias  - ventanas con rejas - V15</t>
  </si>
  <si>
    <t>10.8.26</t>
  </si>
  <si>
    <t>10.8.27</t>
  </si>
  <si>
    <t>10.8.28</t>
  </si>
  <si>
    <t>10.8.29</t>
  </si>
  <si>
    <t>Instalación de sitemas de tratamiento de agus servidas (bio-digestores s/ cálculo + pozo absorbente)</t>
  </si>
  <si>
    <t>Nueva conexión a red cloacal de Edificio de Estación</t>
  </si>
  <si>
    <t>"REMODELACIÓN ESTACIÓN NAVARRO - LÍNEA GENERAL BELGRANO SUR"</t>
  </si>
  <si>
    <t xml:space="preserve"> Colocacion carpinterias  - puertas - PCH1 </t>
  </si>
  <si>
    <t xml:space="preserve"> Colocacion carpinterias  - puertas - PCH2 </t>
  </si>
  <si>
    <t xml:space="preserve"> Colocacion carpinterias  - puertas - PCH 4 </t>
  </si>
  <si>
    <t xml:space="preserve"> Colocacion carpinterias  - puertas - PR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</si>
</sst>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.00\ &quot;€&quot;_-;\-* #,##0.00\ &quot;€&quot;_-;_-* &quot;-&quot;??\ &quot;€&quot;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_ [$€-2]\ * #,##0.00_ ;_ [$€-2]\ * \-#,##0.00_ ;_ [$€-2]\ * &quot;-&quot;??_ "/>
    <numFmt numFmtId="170" formatCode="#.00"/>
    <numFmt numFmtId="171" formatCode="d\-mmmm\-yyyy"/>
    <numFmt numFmtId="172" formatCode="&quot;$&quot;\ #,##0.00"/>
    <numFmt numFmtId="173" formatCode="#,##0.00\ &quot;% s/MO&quot;"/>
    <numFmt numFmtId="174" formatCode="\$#.00"/>
    <numFmt numFmtId="175" formatCode="#,##0\ &quot;$&quot;;\-#,##0\ &quot;$&quot;"/>
    <numFmt numFmtId="176" formatCode="#,##0.0"/>
    <numFmt numFmtId="177" formatCode="#,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7"/>
      <color theme="10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3" tint="0.39997558519241921"/>
      <name val="Arial"/>
      <family val="2"/>
    </font>
    <font>
      <sz val="1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1"/>
      <color theme="0"/>
      <name val="Encode Sans"/>
    </font>
    <font>
      <sz val="11"/>
      <name val="Encode Sans"/>
    </font>
    <font>
      <b/>
      <sz val="11"/>
      <name val="Encode San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Encode Sans"/>
    </font>
    <font>
      <u/>
      <sz val="11"/>
      <name val="Encode Sans"/>
    </font>
    <font>
      <sz val="11"/>
      <color theme="1"/>
      <name val="Encode Sans"/>
    </font>
    <font>
      <b/>
      <sz val="11"/>
      <color theme="1"/>
      <name val="Encode Sans"/>
    </font>
    <font>
      <sz val="11"/>
      <color rgb="FFFF0000"/>
      <name val="Encode Sans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90">
    <xf numFmtId="0" fontId="0" fillId="0" borderId="0"/>
    <xf numFmtId="4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Font="0" applyBorder="0">
      <alignment readingOrder="1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24" borderId="2" applyNumberFormat="0" applyAlignment="0" applyProtection="0"/>
    <xf numFmtId="0" fontId="11" fillId="25" borderId="2" applyNumberFormat="0" applyAlignment="0" applyProtection="0"/>
    <xf numFmtId="0" fontId="12" fillId="26" borderId="3" applyNumberFormat="0" applyAlignment="0" applyProtection="0"/>
    <xf numFmtId="0" fontId="13" fillId="0" borderId="4" applyNumberFormat="0" applyFill="0" applyAlignment="0" applyProtection="0"/>
    <xf numFmtId="0" fontId="12" fillId="26" borderId="3" applyNumberFormat="0" applyAlignment="0" applyProtection="0"/>
    <xf numFmtId="0" fontId="14" fillId="0" borderId="0">
      <protection locked="0"/>
    </xf>
    <xf numFmtId="0" fontId="5" fillId="0" borderId="5" applyProtection="0"/>
    <xf numFmtId="0" fontId="15" fillId="0" borderId="0">
      <protection locked="0"/>
    </xf>
    <xf numFmtId="0" fontId="15" fillId="0" borderId="0">
      <protection locked="0"/>
    </xf>
    <xf numFmtId="0" fontId="16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17" fillId="15" borderId="2" applyNumberFormat="0" applyAlignment="0" applyProtection="0"/>
    <xf numFmtId="0" fontId="18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0" fontId="14" fillId="0" borderId="0">
      <protection locked="0"/>
    </xf>
    <xf numFmtId="170" fontId="14" fillId="0" borderId="0">
      <protection locked="0"/>
    </xf>
    <xf numFmtId="0" fontId="4" fillId="0" borderId="0" applyNumberFormat="0" applyFill="0" applyBorder="0" applyAlignment="0" applyProtection="0"/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0" fontId="14" fillId="0" borderId="0">
      <protection locked="0"/>
    </xf>
    <xf numFmtId="171" fontId="4" fillId="0" borderId="0" applyFill="0" applyBorder="0" applyAlignment="0" applyProtection="0"/>
    <xf numFmtId="170" fontId="14" fillId="0" borderId="0">
      <protection locked="0"/>
    </xf>
    <xf numFmtId="4" fontId="14" fillId="0" borderId="0">
      <protection locked="0"/>
    </xf>
    <xf numFmtId="0" fontId="8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7" fillId="7" borderId="0" applyNumberFormat="0" applyBorder="0" applyAlignment="0" applyProtection="0"/>
    <xf numFmtId="0" fontId="17" fillId="9" borderId="2" applyNumberFormat="0" applyAlignment="0" applyProtection="0"/>
    <xf numFmtId="166" fontId="24" fillId="29" borderId="9" applyNumberFormat="0" applyAlignment="0">
      <alignment horizontal="left" vertical="center"/>
    </xf>
    <xf numFmtId="0" fontId="25" fillId="0" borderId="10" applyNumberFormat="0" applyFill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14" fillId="0" borderId="0">
      <protection locked="0"/>
    </xf>
    <xf numFmtId="175" fontId="4" fillId="0" borderId="0" applyFill="0" applyBorder="0" applyAlignment="0" applyProtection="0"/>
    <xf numFmtId="0" fontId="26" fillId="15" borderId="0" applyNumberFormat="0" applyBorder="0" applyAlignment="0" applyProtection="0"/>
    <xf numFmtId="17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28" fillId="24" borderId="11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0" borderId="0" applyFill="0" applyBorder="0" applyAlignment="0" applyProtection="0"/>
    <xf numFmtId="3" fontId="4" fillId="0" borderId="0" applyFill="0" applyBorder="0" applyAlignment="0" applyProtection="0"/>
    <xf numFmtId="0" fontId="28" fillId="25" borderId="11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>
      <alignment vertical="center"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16" fillId="0" borderId="14" applyNumberFormat="0" applyFill="0" applyAlignment="0" applyProtection="0"/>
    <xf numFmtId="0" fontId="33" fillId="0" borderId="0" applyNumberFormat="0" applyFill="0" applyBorder="0" applyAlignment="0" applyProtection="0"/>
    <xf numFmtId="177" fontId="14" fillId="0" borderId="15">
      <protection locked="0"/>
    </xf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13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49" fontId="5" fillId="32" borderId="0" applyNumberFormat="0" applyAlignment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4" fillId="29" borderId="9" applyNumberFormat="0" applyAlignment="0">
      <alignment horizontal="left" vertical="center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0" borderId="0"/>
    <xf numFmtId="0" fontId="4" fillId="0" borderId="0"/>
    <xf numFmtId="0" fontId="4" fillId="0" borderId="0"/>
    <xf numFmtId="0" fontId="4" fillId="0" borderId="0"/>
    <xf numFmtId="0" fontId="30" fillId="30" borderId="0">
      <alignment vertical="center"/>
    </xf>
    <xf numFmtId="164" fontId="1" fillId="0" borderId="0" applyFont="0" applyFill="0" applyBorder="0" applyAlignment="0" applyProtection="0"/>
    <xf numFmtId="0" fontId="10" fillId="24" borderId="2" applyNumberFormat="0" applyAlignment="0" applyProtection="0"/>
    <xf numFmtId="0" fontId="11" fillId="25" borderId="2" applyNumberFormat="0" applyAlignment="0" applyProtection="0"/>
    <xf numFmtId="0" fontId="17" fillId="15" borderId="2" applyNumberFormat="0" applyAlignment="0" applyProtection="0"/>
    <xf numFmtId="0" fontId="17" fillId="9" borderId="2" applyNumberFormat="0" applyAlignment="0" applyProtection="0"/>
    <xf numFmtId="166" fontId="24" fillId="29" borderId="9" applyNumberFormat="0" applyAlignment="0">
      <alignment horizontal="left"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12" borderId="9" applyNumberFormat="0" applyFont="0" applyAlignment="0" applyProtection="0"/>
    <xf numFmtId="0" fontId="4" fillId="12" borderId="9" applyNumberFormat="0" applyFont="0" applyAlignment="0" applyProtection="0"/>
    <xf numFmtId="0" fontId="28" fillId="24" borderId="11" applyNumberFormat="0" applyAlignment="0" applyProtection="0"/>
    <xf numFmtId="0" fontId="28" fillId="25" borderId="11" applyNumberFormat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24" fillId="29" borderId="9" applyNumberFormat="0" applyAlignment="0">
      <alignment horizontal="left" vertical="center"/>
    </xf>
    <xf numFmtId="0" fontId="4" fillId="0" borderId="0"/>
    <xf numFmtId="0" fontId="30" fillId="30" borderId="0">
      <alignment vertical="center"/>
    </xf>
    <xf numFmtId="43" fontId="1" fillId="0" borderId="0" applyFont="0" applyFill="0" applyBorder="0" applyAlignment="0" applyProtection="0"/>
    <xf numFmtId="0" fontId="4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7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9" fontId="40" fillId="0" borderId="0" applyFon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/>
    <xf numFmtId="0" fontId="32" fillId="0" borderId="1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44" fontId="1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2" fontId="35" fillId="0" borderId="0" xfId="0" applyNumberFormat="1" applyFont="1" applyAlignment="1">
      <alignment horizontal="right" wrapText="1"/>
    </xf>
    <xf numFmtId="10" fontId="0" fillId="0" borderId="0" xfId="0" applyNumberFormat="1" applyAlignment="1">
      <alignment horizontal="right"/>
    </xf>
    <xf numFmtId="0" fontId="36" fillId="0" borderId="0" xfId="0" applyFont="1"/>
    <xf numFmtId="0" fontId="38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43" fontId="35" fillId="0" borderId="0" xfId="0" applyNumberFormat="1" applyFont="1" applyFill="1" applyAlignment="1">
      <alignment horizontal="right" wrapText="1"/>
    </xf>
    <xf numFmtId="44" fontId="38" fillId="0" borderId="0" xfId="1" applyFont="1" applyFill="1" applyAlignment="1">
      <alignment horizontal="right" wrapText="1"/>
    </xf>
    <xf numFmtId="44" fontId="1" fillId="0" borderId="0" xfId="1" applyFont="1" applyFill="1" applyAlignment="1">
      <alignment wrapText="1"/>
    </xf>
    <xf numFmtId="2" fontId="35" fillId="0" borderId="0" xfId="0" applyNumberFormat="1" applyFont="1" applyFill="1" applyAlignment="1">
      <alignment horizontal="right" wrapText="1"/>
    </xf>
    <xf numFmtId="44" fontId="1" fillId="0" borderId="0" xfId="1" applyFont="1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8" fillId="3" borderId="1" xfId="0" applyFont="1" applyFill="1" applyBorder="1" applyAlignment="1">
      <alignment horizontal="center" vertical="center" wrapText="1"/>
    </xf>
    <xf numFmtId="0" fontId="48" fillId="0" borderId="1" xfId="1187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2" xfId="1187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9" fillId="33" borderId="1" xfId="0" applyFont="1" applyFill="1" applyBorder="1" applyAlignment="1">
      <alignment horizontal="left" vertical="center"/>
    </xf>
    <xf numFmtId="49" fontId="47" fillId="31" borderId="23" xfId="0" applyNumberFormat="1" applyFont="1" applyFill="1" applyBorder="1" applyAlignment="1">
      <alignment vertical="center"/>
    </xf>
    <xf numFmtId="49" fontId="47" fillId="31" borderId="23" xfId="0" applyNumberFormat="1" applyFont="1" applyFill="1" applyBorder="1" applyAlignment="1">
      <alignment horizontal="center" vertical="center"/>
    </xf>
    <xf numFmtId="44" fontId="47" fillId="31" borderId="23" xfId="1" applyFont="1" applyFill="1" applyBorder="1" applyAlignment="1">
      <alignment horizontal="center" vertical="center"/>
    </xf>
    <xf numFmtId="9" fontId="48" fillId="0" borderId="24" xfId="1188" applyFont="1" applyFill="1" applyBorder="1" applyAlignment="1" applyProtection="1">
      <alignment vertical="center" wrapText="1"/>
      <protection locked="0"/>
    </xf>
    <xf numFmtId="9" fontId="48" fillId="0" borderId="24" xfId="1188" applyFont="1" applyFill="1" applyBorder="1" applyAlignment="1" applyProtection="1">
      <alignment horizontal="right" vertical="center" wrapText="1"/>
      <protection locked="0"/>
    </xf>
    <xf numFmtId="9" fontId="49" fillId="2" borderId="24" xfId="1188" applyFont="1" applyFill="1" applyBorder="1" applyAlignment="1" applyProtection="1">
      <alignment vertical="center" wrapText="1"/>
      <protection locked="0"/>
    </xf>
    <xf numFmtId="9" fontId="49" fillId="2" borderId="24" xfId="1188" applyFont="1" applyFill="1" applyBorder="1" applyAlignment="1" applyProtection="1">
      <alignment horizontal="right" vertical="center" wrapText="1"/>
      <protection locked="0"/>
    </xf>
    <xf numFmtId="44" fontId="49" fillId="2" borderId="24" xfId="1" applyFont="1" applyFill="1" applyBorder="1" applyAlignment="1" applyProtection="1">
      <alignment horizontal="right" vertical="center" wrapText="1"/>
    </xf>
    <xf numFmtId="10" fontId="48" fillId="0" borderId="24" xfId="1188" applyNumberFormat="1" applyFont="1" applyFill="1" applyBorder="1" applyAlignment="1" applyProtection="1">
      <alignment horizontal="right" vertical="center"/>
      <protection locked="0"/>
    </xf>
    <xf numFmtId="10" fontId="48" fillId="0" borderId="24" xfId="0" applyNumberFormat="1" applyFont="1" applyBorder="1" applyAlignment="1" applyProtection="1">
      <alignment horizontal="right" vertical="center"/>
      <protection locked="0"/>
    </xf>
    <xf numFmtId="0" fontId="48" fillId="0" borderId="24" xfId="0" applyFont="1" applyBorder="1" applyAlignment="1" applyProtection="1">
      <alignment horizontal="right" vertical="center" wrapText="1"/>
      <protection locked="0"/>
    </xf>
    <xf numFmtId="0" fontId="48" fillId="0" borderId="1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right" vertical="center" wrapText="1"/>
    </xf>
    <xf numFmtId="49" fontId="45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 wrapText="1"/>
    </xf>
    <xf numFmtId="49" fontId="47" fillId="31" borderId="2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wrapText="1"/>
    </xf>
    <xf numFmtId="44" fontId="48" fillId="0" borderId="1" xfId="1" applyFont="1" applyFill="1" applyBorder="1" applyAlignment="1">
      <alignment horizontal="right" vertical="center"/>
    </xf>
    <xf numFmtId="44" fontId="37" fillId="0" borderId="0" xfId="1" applyFont="1" applyFill="1" applyBorder="1" applyAlignment="1">
      <alignment horizontal="center" vertical="center" wrapText="1"/>
    </xf>
    <xf numFmtId="44" fontId="45" fillId="0" borderId="0" xfId="1" applyFont="1" applyFill="1" applyBorder="1" applyAlignment="1">
      <alignment horizontal="center" vertical="center"/>
    </xf>
    <xf numFmtId="44" fontId="46" fillId="0" borderId="0" xfId="1" applyFont="1" applyFill="1" applyBorder="1" applyAlignment="1">
      <alignment horizontal="center" vertical="center" wrapText="1"/>
    </xf>
    <xf numFmtId="44" fontId="48" fillId="3" borderId="1" xfId="1" applyFont="1" applyFill="1" applyBorder="1" applyAlignment="1">
      <alignment horizontal="right" vertical="center" wrapText="1"/>
    </xf>
    <xf numFmtId="44" fontId="48" fillId="0" borderId="1" xfId="1" applyFont="1" applyFill="1" applyBorder="1" applyAlignment="1">
      <alignment horizontal="right" vertical="center" wrapText="1"/>
    </xf>
    <xf numFmtId="44" fontId="49" fillId="33" borderId="1" xfId="1" applyFont="1" applyFill="1" applyBorder="1" applyAlignment="1">
      <alignment horizontal="left" vertical="center"/>
    </xf>
    <xf numFmtId="44" fontId="48" fillId="0" borderId="1" xfId="1" applyFont="1" applyFill="1" applyBorder="1" applyAlignment="1">
      <alignment horizontal="center" vertical="center" wrapText="1"/>
    </xf>
    <xf numFmtId="44" fontId="48" fillId="0" borderId="24" xfId="1" applyFont="1" applyFill="1" applyBorder="1" applyAlignment="1" applyProtection="1">
      <alignment horizontal="right" vertical="center" wrapText="1"/>
      <protection locked="0"/>
    </xf>
    <xf numFmtId="44" fontId="0" fillId="0" borderId="0" xfId="1" applyFont="1" applyFill="1" applyBorder="1" applyAlignment="1">
      <alignment horizontal="left" wrapText="1"/>
    </xf>
    <xf numFmtId="44" fontId="49" fillId="0" borderId="1" xfId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1" xfId="1187" applyFont="1" applyFill="1" applyBorder="1" applyAlignment="1">
      <alignment vertical="center" wrapText="1"/>
    </xf>
    <xf numFmtId="0" fontId="48" fillId="0" borderId="21" xfId="1187" applyFont="1" applyFill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48" fillId="0" borderId="22" xfId="1187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9" fillId="33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72" fontId="48" fillId="0" borderId="24" xfId="0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ont="1" applyProtection="1"/>
    <xf numFmtId="10" fontId="48" fillId="0" borderId="24" xfId="1188" applyNumberFormat="1" applyFont="1" applyFill="1" applyBorder="1" applyAlignment="1" applyProtection="1">
      <alignment horizontal="center" vertical="center" wrapText="1"/>
      <protection locked="0"/>
    </xf>
    <xf numFmtId="10" fontId="49" fillId="2" borderId="24" xfId="1188" applyNumberFormat="1" applyFont="1" applyFill="1" applyBorder="1" applyAlignment="1" applyProtection="1">
      <alignment horizontal="center" vertical="center"/>
      <protection locked="0"/>
    </xf>
    <xf numFmtId="44" fontId="48" fillId="3" borderId="1" xfId="1" applyFont="1" applyFill="1" applyBorder="1" applyAlignment="1">
      <alignment horizontal="center" vertical="center" wrapText="1"/>
    </xf>
    <xf numFmtId="44" fontId="48" fillId="0" borderId="24" xfId="1" applyFont="1" applyBorder="1" applyAlignment="1" applyProtection="1">
      <alignment horizontal="right" vertical="center" wrapText="1"/>
      <protection locked="0"/>
    </xf>
    <xf numFmtId="44" fontId="49" fillId="0" borderId="1" xfId="1" applyFont="1" applyFill="1" applyBorder="1" applyAlignment="1" applyProtection="1">
      <alignment horizontal="center" vertical="center" wrapText="1"/>
      <protection locked="0"/>
    </xf>
    <xf numFmtId="44" fontId="48" fillId="0" borderId="1" xfId="1" applyFont="1" applyFill="1" applyBorder="1"/>
    <xf numFmtId="44" fontId="48" fillId="0" borderId="19" xfId="1" applyFont="1" applyFill="1" applyBorder="1" applyAlignment="1">
      <alignment horizontal="center" vertical="center" wrapText="1"/>
    </xf>
    <xf numFmtId="44" fontId="0" fillId="0" borderId="0" xfId="1" applyFont="1" applyAlignment="1">
      <alignment wrapText="1"/>
    </xf>
    <xf numFmtId="4" fontId="48" fillId="3" borderId="1" xfId="666" applyNumberFormat="1" applyFont="1" applyFill="1" applyBorder="1" applyAlignment="1">
      <alignment horizontal="center" vertical="center" wrapText="1"/>
    </xf>
    <xf numFmtId="4" fontId="48" fillId="0" borderId="1" xfId="666" applyNumberFormat="1" applyFont="1" applyFill="1" applyBorder="1" applyAlignment="1">
      <alignment horizontal="center" vertical="center" wrapText="1"/>
    </xf>
    <xf numFmtId="4" fontId="48" fillId="3" borderId="1" xfId="738" applyNumberFormat="1" applyFont="1" applyFill="1" applyBorder="1" applyAlignment="1">
      <alignment horizontal="center" vertical="center" wrapText="1"/>
    </xf>
    <xf numFmtId="4" fontId="49" fillId="33" borderId="1" xfId="0" applyNumberFormat="1" applyFont="1" applyFill="1" applyBorder="1" applyAlignment="1">
      <alignment horizontal="center" vertical="center"/>
    </xf>
    <xf numFmtId="49" fontId="49" fillId="35" borderId="1" xfId="0" applyNumberFormat="1" applyFont="1" applyFill="1" applyBorder="1" applyAlignment="1">
      <alignment vertical="center"/>
    </xf>
    <xf numFmtId="49" fontId="52" fillId="35" borderId="1" xfId="0" applyNumberFormat="1" applyFont="1" applyFill="1" applyBorder="1" applyAlignment="1">
      <alignment horizontal="center" vertical="center"/>
    </xf>
    <xf numFmtId="4" fontId="52" fillId="35" borderId="1" xfId="0" applyNumberFormat="1" applyFont="1" applyFill="1" applyBorder="1" applyAlignment="1">
      <alignment horizontal="center" vertical="center"/>
    </xf>
    <xf numFmtId="49" fontId="49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horizontal="left" vertical="center"/>
    </xf>
    <xf numFmtId="4" fontId="49" fillId="2" borderId="1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49" fontId="49" fillId="2" borderId="1" xfId="0" applyNumberFormat="1" applyFont="1" applyFill="1" applyBorder="1" applyAlignment="1">
      <alignment vertical="center" wrapText="1"/>
    </xf>
    <xf numFmtId="44" fontId="52" fillId="35" borderId="1" xfId="1" applyFont="1" applyFill="1" applyBorder="1" applyAlignment="1">
      <alignment horizontal="center" vertical="center"/>
    </xf>
    <xf numFmtId="44" fontId="49" fillId="35" borderId="1" xfId="1" applyFont="1" applyFill="1" applyBorder="1" applyAlignment="1">
      <alignment horizontal="center" vertical="center"/>
    </xf>
    <xf numFmtId="44" fontId="49" fillId="2" borderId="1" xfId="1" applyFont="1" applyFill="1" applyBorder="1" applyAlignment="1">
      <alignment horizontal="left" vertical="center"/>
    </xf>
    <xf numFmtId="44" fontId="48" fillId="0" borderId="1" xfId="1" applyFont="1" applyBorder="1"/>
    <xf numFmtId="10" fontId="48" fillId="3" borderId="18" xfId="1188" applyNumberFormat="1" applyFont="1" applyFill="1" applyBorder="1" applyAlignment="1">
      <alignment horizontal="center" vertical="center"/>
    </xf>
    <xf numFmtId="44" fontId="48" fillId="0" borderId="20" xfId="1" applyFont="1" applyBorder="1"/>
    <xf numFmtId="44" fontId="48" fillId="35" borderId="1" xfId="1" applyFont="1" applyFill="1" applyBorder="1" applyAlignment="1">
      <alignment horizontal="right" vertical="center" wrapText="1"/>
    </xf>
    <xf numFmtId="44" fontId="48" fillId="2" borderId="1" xfId="1" applyFont="1" applyFill="1" applyBorder="1" applyAlignment="1">
      <alignment horizontal="right" vertical="center" wrapText="1"/>
    </xf>
    <xf numFmtId="0" fontId="48" fillId="3" borderId="25" xfId="0" applyFont="1" applyFill="1" applyBorder="1" applyAlignment="1">
      <alignment vertical="center" wrapText="1"/>
    </xf>
    <xf numFmtId="0" fontId="48" fillId="3" borderId="1" xfId="1187" applyFont="1" applyFill="1" applyBorder="1" applyAlignment="1">
      <alignment vertical="center" wrapText="1"/>
    </xf>
    <xf numFmtId="44" fontId="48" fillId="3" borderId="1" xfId="1" applyFont="1" applyFill="1" applyBorder="1"/>
    <xf numFmtId="4" fontId="48" fillId="35" borderId="1" xfId="666" applyNumberFormat="1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left" vertical="center" wrapText="1"/>
    </xf>
    <xf numFmtId="44" fontId="49" fillId="3" borderId="1" xfId="1" applyFont="1" applyFill="1" applyBorder="1" applyAlignment="1">
      <alignment horizontal="center" vertical="center"/>
    </xf>
    <xf numFmtId="49" fontId="48" fillId="3" borderId="1" xfId="0" applyNumberFormat="1" applyFont="1" applyFill="1" applyBorder="1" applyAlignment="1">
      <alignment vertical="center"/>
    </xf>
    <xf numFmtId="49" fontId="53" fillId="3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horizontal="center" vertical="center"/>
    </xf>
    <xf numFmtId="4" fontId="48" fillId="2" borderId="1" xfId="666" applyNumberFormat="1" applyFont="1" applyFill="1" applyBorder="1" applyAlignment="1">
      <alignment horizontal="center" vertical="center" wrapText="1"/>
    </xf>
    <xf numFmtId="44" fontId="48" fillId="35" borderId="19" xfId="1" applyFont="1" applyFill="1" applyBorder="1" applyAlignment="1">
      <alignment horizontal="center" vertical="center" wrapText="1"/>
    </xf>
    <xf numFmtId="49" fontId="49" fillId="35" borderId="1" xfId="0" applyNumberFormat="1" applyFont="1" applyFill="1" applyBorder="1" applyAlignment="1">
      <alignment vertical="center" wrapText="1"/>
    </xf>
    <xf numFmtId="4" fontId="49" fillId="35" borderId="1" xfId="0" applyNumberFormat="1" applyFont="1" applyFill="1" applyBorder="1" applyAlignment="1">
      <alignment horizontal="center" vertical="center"/>
    </xf>
    <xf numFmtId="44" fontId="49" fillId="35" borderId="1" xfId="1" applyFont="1" applyFill="1" applyBorder="1" applyAlignment="1">
      <alignment horizontal="left" vertical="center"/>
    </xf>
    <xf numFmtId="0" fontId="49" fillId="2" borderId="1" xfId="0" applyFont="1" applyFill="1" applyBorder="1" applyAlignment="1" applyProtection="1">
      <alignment vertical="center"/>
    </xf>
    <xf numFmtId="0" fontId="49" fillId="2" borderId="1" xfId="0" applyFont="1" applyFill="1" applyBorder="1" applyAlignment="1" applyProtection="1">
      <alignment horizontal="left" vertical="center"/>
    </xf>
    <xf numFmtId="4" fontId="49" fillId="2" borderId="1" xfId="0" applyNumberFormat="1" applyFont="1" applyFill="1" applyBorder="1" applyAlignment="1" applyProtection="1">
      <alignment horizontal="center" vertical="center"/>
    </xf>
    <xf numFmtId="44" fontId="49" fillId="2" borderId="1" xfId="1" applyFont="1" applyFill="1" applyBorder="1" applyAlignment="1" applyProtection="1">
      <alignment horizontal="left" vertical="center"/>
    </xf>
    <xf numFmtId="0" fontId="49" fillId="2" borderId="1" xfId="0" applyFont="1" applyFill="1" applyBorder="1" applyAlignment="1">
      <alignment horizontal="left" vertical="center"/>
    </xf>
    <xf numFmtId="0" fontId="48" fillId="2" borderId="1" xfId="0" applyFont="1" applyFill="1" applyBorder="1" applyAlignment="1">
      <alignment horizontal="center" vertical="center" wrapText="1"/>
    </xf>
    <xf numFmtId="44" fontId="48" fillId="2" borderId="1" xfId="1" applyFont="1" applyFill="1" applyBorder="1" applyAlignment="1">
      <alignment horizontal="center" vertical="center" wrapText="1"/>
    </xf>
    <xf numFmtId="49" fontId="49" fillId="35" borderId="1" xfId="0" applyNumberFormat="1" applyFont="1" applyFill="1" applyBorder="1" applyAlignment="1">
      <alignment horizontal="left" vertical="center"/>
    </xf>
    <xf numFmtId="4" fontId="52" fillId="2" borderId="1" xfId="0" applyNumberFormat="1" applyFont="1" applyFill="1" applyBorder="1" applyAlignment="1">
      <alignment horizontal="center" vertical="center"/>
    </xf>
    <xf numFmtId="44" fontId="52" fillId="2" borderId="1" xfId="1" applyFont="1" applyFill="1" applyBorder="1" applyAlignment="1">
      <alignment horizontal="center" vertical="center"/>
    </xf>
    <xf numFmtId="44" fontId="49" fillId="2" borderId="1" xfId="1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vertical="center" wrapText="1"/>
    </xf>
    <xf numFmtId="49" fontId="47" fillId="31" borderId="27" xfId="0" applyNumberFormat="1" applyFont="1" applyFill="1" applyBorder="1" applyAlignment="1">
      <alignment horizontal="center" vertical="center"/>
    </xf>
    <xf numFmtId="10" fontId="49" fillId="35" borderId="28" xfId="1188" applyNumberFormat="1" applyFont="1" applyFill="1" applyBorder="1" applyAlignment="1">
      <alignment horizontal="center" vertical="center"/>
    </xf>
    <xf numFmtId="10" fontId="49" fillId="2" borderId="19" xfId="1188" applyNumberFormat="1" applyFont="1" applyFill="1" applyBorder="1" applyAlignment="1">
      <alignment horizontal="center" vertical="center"/>
    </xf>
    <xf numFmtId="10" fontId="48" fillId="3" borderId="19" xfId="1188" applyNumberFormat="1" applyFont="1" applyFill="1" applyBorder="1" applyAlignment="1">
      <alignment horizontal="center" vertical="center"/>
    </xf>
    <xf numFmtId="10" fontId="49" fillId="35" borderId="19" xfId="1188" applyNumberFormat="1" applyFont="1" applyFill="1" applyBorder="1" applyAlignment="1">
      <alignment horizontal="center" vertical="center"/>
    </xf>
    <xf numFmtId="10" fontId="49" fillId="2" borderId="19" xfId="1188" applyNumberFormat="1" applyFont="1" applyFill="1" applyBorder="1" applyAlignment="1" applyProtection="1">
      <alignment horizontal="left" vertical="center"/>
    </xf>
    <xf numFmtId="10" fontId="49" fillId="2" borderId="19" xfId="1188" applyNumberFormat="1" applyFont="1" applyFill="1" applyBorder="1" applyAlignment="1">
      <alignment horizontal="left" vertical="center"/>
    </xf>
    <xf numFmtId="10" fontId="49" fillId="35" borderId="19" xfId="1188" applyNumberFormat="1" applyFont="1" applyFill="1" applyBorder="1" applyAlignment="1">
      <alignment horizontal="left" vertical="center"/>
    </xf>
    <xf numFmtId="10" fontId="47" fillId="31" borderId="27" xfId="1188" applyNumberFormat="1" applyFont="1" applyFill="1" applyBorder="1" applyAlignment="1">
      <alignment horizontal="center" vertical="center"/>
    </xf>
    <xf numFmtId="9" fontId="48" fillId="0" borderId="26" xfId="1188" applyFont="1" applyFill="1" applyBorder="1" applyAlignment="1" applyProtection="1">
      <alignment horizontal="right" vertical="center" wrapText="1"/>
      <protection locked="0"/>
    </xf>
    <xf numFmtId="172" fontId="48" fillId="0" borderId="26" xfId="0" applyNumberFormat="1" applyFont="1" applyBorder="1" applyAlignment="1" applyProtection="1">
      <alignment horizontal="right" vertical="center" wrapText="1"/>
      <protection locked="0"/>
    </xf>
    <xf numFmtId="44" fontId="44" fillId="2" borderId="26" xfId="1" applyFont="1" applyFill="1" applyBorder="1" applyAlignment="1" applyProtection="1">
      <alignment horizontal="right" vertical="center" wrapText="1"/>
    </xf>
    <xf numFmtId="0" fontId="54" fillId="0" borderId="1" xfId="0" applyFont="1" applyFill="1" applyBorder="1" applyAlignment="1">
      <alignment horizontal="center" vertical="center" wrapText="1"/>
    </xf>
    <xf numFmtId="44" fontId="55" fillId="35" borderId="1" xfId="1" applyFont="1" applyFill="1" applyBorder="1" applyAlignment="1">
      <alignment horizontal="left" vertical="center"/>
    </xf>
    <xf numFmtId="44" fontId="54" fillId="0" borderId="1" xfId="1" applyFont="1" applyFill="1" applyBorder="1" applyAlignment="1">
      <alignment horizontal="right" vertical="center" wrapText="1"/>
    </xf>
    <xf numFmtId="44" fontId="48" fillId="0" borderId="1" xfId="1" applyFont="1" applyFill="1" applyBorder="1" applyAlignment="1">
      <alignment horizontal="left" vertical="center"/>
    </xf>
    <xf numFmtId="44" fontId="48" fillId="0" borderId="1" xfId="1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 wrapText="1"/>
    </xf>
    <xf numFmtId="0" fontId="49" fillId="2" borderId="1" xfId="0" applyFont="1" applyFill="1" applyBorder="1" applyAlignment="1">
      <alignment horizontal="left" vertical="center" wrapText="1"/>
    </xf>
    <xf numFmtId="4" fontId="49" fillId="2" borderId="1" xfId="0" applyNumberFormat="1" applyFont="1" applyFill="1" applyBorder="1" applyAlignment="1">
      <alignment horizontal="center" vertical="center" wrapText="1"/>
    </xf>
    <xf numFmtId="44" fontId="49" fillId="2" borderId="1" xfId="1" applyFont="1" applyFill="1" applyBorder="1" applyAlignment="1">
      <alignment horizontal="left" vertical="center" wrapText="1"/>
    </xf>
    <xf numFmtId="10" fontId="49" fillId="2" borderId="19" xfId="118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44" fontId="48" fillId="0" borderId="1" xfId="1" applyFont="1" applyFill="1" applyBorder="1" applyAlignment="1">
      <alignment wrapText="1"/>
    </xf>
    <xf numFmtId="44" fontId="48" fillId="0" borderId="1" xfId="1" applyFont="1" applyBorder="1" applyAlignment="1">
      <alignment wrapText="1"/>
    </xf>
    <xf numFmtId="0" fontId="49" fillId="35" borderId="1" xfId="0" applyFont="1" applyFill="1" applyBorder="1" applyAlignment="1">
      <alignment vertical="center" wrapText="1"/>
    </xf>
    <xf numFmtId="49" fontId="52" fillId="35" borderId="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44" fontId="49" fillId="35" borderId="1" xfId="1" applyFont="1" applyFill="1" applyBorder="1" applyAlignment="1">
      <alignment wrapText="1"/>
    </xf>
    <xf numFmtId="44" fontId="54" fillId="0" borderId="1" xfId="1" applyFont="1" applyFill="1" applyBorder="1" applyAlignment="1">
      <alignment vertical="center"/>
    </xf>
    <xf numFmtId="44" fontId="1" fillId="0" borderId="1" xfId="1" applyFont="1" applyFill="1" applyBorder="1" applyAlignment="1">
      <alignment horizontal="center" vertical="center"/>
    </xf>
    <xf numFmtId="0" fontId="58" fillId="0" borderId="0" xfId="0" applyFont="1" applyFill="1" applyBorder="1"/>
    <xf numFmtId="49" fontId="47" fillId="31" borderId="29" xfId="0" applyNumberFormat="1" applyFont="1" applyFill="1" applyBorder="1" applyAlignment="1">
      <alignment horizontal="center" vertical="center"/>
    </xf>
    <xf numFmtId="49" fontId="49" fillId="2" borderId="20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49" fontId="49" fillId="35" borderId="20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center"/>
    </xf>
    <xf numFmtId="0" fontId="49" fillId="2" borderId="20" xfId="0" applyFont="1" applyFill="1" applyBorder="1" applyAlignment="1" applyProtection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/>
    </xf>
    <xf numFmtId="0" fontId="48" fillId="0" borderId="20" xfId="1187" applyFont="1" applyFill="1" applyBorder="1" applyAlignment="1">
      <alignment horizontal="center" vertical="center"/>
    </xf>
    <xf numFmtId="49" fontId="47" fillId="31" borderId="30" xfId="0" applyNumberFormat="1" applyFont="1" applyFill="1" applyBorder="1" applyAlignment="1">
      <alignment vertical="center"/>
    </xf>
    <xf numFmtId="49" fontId="47" fillId="31" borderId="30" xfId="0" applyNumberFormat="1" applyFont="1" applyFill="1" applyBorder="1" applyAlignment="1">
      <alignment horizontal="center" vertical="center"/>
    </xf>
    <xf numFmtId="9" fontId="48" fillId="0" borderId="31" xfId="1188" applyFont="1" applyFill="1" applyBorder="1" applyAlignment="1" applyProtection="1">
      <alignment horizontal="center" vertical="center" wrapText="1"/>
      <protection locked="0"/>
    </xf>
    <xf numFmtId="0" fontId="48" fillId="0" borderId="31" xfId="0" applyFont="1" applyBorder="1" applyAlignment="1" applyProtection="1">
      <alignment horizontal="center" vertical="center" wrapText="1"/>
      <protection locked="0"/>
    </xf>
    <xf numFmtId="49" fontId="49" fillId="2" borderId="31" xfId="1188" applyNumberFormat="1" applyFont="1" applyFill="1" applyBorder="1" applyAlignment="1">
      <alignment horizontal="center" vertical="center" wrapText="1"/>
    </xf>
    <xf numFmtId="49" fontId="55" fillId="35" borderId="1" xfId="0" applyNumberFormat="1" applyFont="1" applyFill="1" applyBorder="1" applyAlignment="1">
      <alignment horizontal="center" vertical="center"/>
    </xf>
    <xf numFmtId="49" fontId="55" fillId="2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49" fontId="55" fillId="2" borderId="1" xfId="0" applyNumberFormat="1" applyFont="1" applyFill="1" applyBorder="1" applyAlignment="1">
      <alignment vertical="center"/>
    </xf>
    <xf numFmtId="0" fontId="48" fillId="0" borderId="1" xfId="1187" applyFont="1" applyBorder="1" applyAlignment="1">
      <alignment vertical="center" wrapText="1"/>
    </xf>
    <xf numFmtId="49" fontId="49" fillId="35" borderId="1" xfId="0" applyNumberFormat="1" applyFont="1" applyFill="1" applyBorder="1" applyAlignment="1">
      <alignment horizontal="center" vertical="center"/>
    </xf>
    <xf numFmtId="49" fontId="49" fillId="2" borderId="1" xfId="0" applyNumberFormat="1" applyFont="1" applyFill="1" applyBorder="1" applyAlignment="1">
      <alignment horizontal="center" vertical="center"/>
    </xf>
    <xf numFmtId="0" fontId="48" fillId="0" borderId="0" xfId="1187" applyFont="1" applyFill="1" applyBorder="1" applyAlignment="1">
      <alignment horizontal="center" vertical="center" wrapText="1"/>
    </xf>
    <xf numFmtId="0" fontId="48" fillId="0" borderId="1" xfId="1187" applyFont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 applyProtection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35" borderId="1" xfId="0" applyFont="1" applyFill="1" applyBorder="1" applyAlignment="1">
      <alignment horizontal="center" vertical="center" wrapText="1"/>
    </xf>
    <xf numFmtId="49" fontId="49" fillId="35" borderId="1" xfId="0" applyNumberFormat="1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48" fillId="3" borderId="1" xfId="118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48" fillId="0" borderId="24" xfId="1188" applyFont="1" applyFill="1" applyBorder="1" applyAlignment="1" applyProtection="1">
      <alignment horizontal="center" vertical="center" wrapText="1"/>
      <protection locked="0"/>
    </xf>
    <xf numFmtId="172" fontId="48" fillId="0" borderId="24" xfId="0" applyNumberFormat="1" applyFont="1" applyBorder="1" applyAlignment="1" applyProtection="1">
      <alignment horizontal="center" vertical="center" wrapText="1"/>
      <protection locked="0"/>
    </xf>
    <xf numFmtId="9" fontId="49" fillId="2" borderId="24" xfId="118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3" borderId="33" xfId="1187" applyFont="1" applyFill="1" applyBorder="1" applyAlignment="1">
      <alignment vertical="center" wrapText="1"/>
    </xf>
    <xf numFmtId="0" fontId="48" fillId="0" borderId="1" xfId="0" applyFont="1" applyBorder="1" applyAlignment="1">
      <alignment horizontal="center" vertical="center"/>
    </xf>
    <xf numFmtId="0" fontId="54" fillId="0" borderId="0" xfId="0" applyFont="1" applyFill="1" applyAlignment="1">
      <alignment wrapText="1"/>
    </xf>
    <xf numFmtId="49" fontId="54" fillId="2" borderId="1" xfId="0" applyNumberFormat="1" applyFont="1" applyFill="1" applyBorder="1" applyAlignment="1">
      <alignment horizontal="left" vertical="center"/>
    </xf>
    <xf numFmtId="4" fontId="54" fillId="2" borderId="1" xfId="0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vertical="center" wrapText="1"/>
    </xf>
    <xf numFmtId="0" fontId="48" fillId="3" borderId="20" xfId="0" applyFont="1" applyFill="1" applyBorder="1" applyAlignment="1">
      <alignment vertical="center" wrapText="1"/>
    </xf>
    <xf numFmtId="0" fontId="48" fillId="0" borderId="1" xfId="1" applyNumberFormat="1" applyFont="1" applyFill="1" applyBorder="1"/>
    <xf numFmtId="0" fontId="48" fillId="0" borderId="19" xfId="1188" applyNumberFormat="1" applyFont="1" applyFill="1" applyBorder="1" applyAlignment="1">
      <alignment horizontal="center" vertical="center"/>
    </xf>
    <xf numFmtId="10" fontId="48" fillId="0" borderId="19" xfId="1188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justify" vertical="center"/>
    </xf>
    <xf numFmtId="44" fontId="49" fillId="0" borderId="1" xfId="1" applyFont="1" applyFill="1" applyBorder="1" applyAlignment="1">
      <alignment horizontal="center" vertical="center"/>
    </xf>
    <xf numFmtId="0" fontId="0" fillId="0" borderId="0" xfId="0" applyFont="1" applyFill="1"/>
    <xf numFmtId="44" fontId="48" fillId="0" borderId="1" xfId="1" applyFont="1" applyFill="1" applyBorder="1" applyAlignment="1">
      <alignment horizontal="center" wrapText="1"/>
    </xf>
    <xf numFmtId="0" fontId="54" fillId="0" borderId="1" xfId="0" applyFont="1" applyFill="1" applyBorder="1" applyAlignment="1">
      <alignment horizontal="center" vertical="center"/>
    </xf>
    <xf numFmtId="44" fontId="48" fillId="0" borderId="20" xfId="1" applyFont="1" applyFill="1" applyBorder="1"/>
    <xf numFmtId="10" fontId="49" fillId="0" borderId="19" xfId="1188" applyNumberFormat="1" applyFont="1" applyFill="1" applyBorder="1" applyAlignment="1">
      <alignment horizontal="center" vertical="center"/>
    </xf>
    <xf numFmtId="10" fontId="49" fillId="0" borderId="19" xfId="1188" applyNumberFormat="1" applyFont="1" applyFill="1" applyBorder="1" applyAlignment="1">
      <alignment horizontal="left" vertical="center"/>
    </xf>
    <xf numFmtId="4" fontId="56" fillId="0" borderId="1" xfId="666" applyNumberFormat="1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44" fontId="56" fillId="0" borderId="1" xfId="1" applyFont="1" applyFill="1" applyBorder="1" applyAlignment="1">
      <alignment horizontal="right" vertical="center" wrapText="1"/>
    </xf>
    <xf numFmtId="44" fontId="56" fillId="0" borderId="1" xfId="1" applyFont="1" applyFill="1" applyBorder="1" applyAlignment="1">
      <alignment horizontal="center" vertical="center" wrapText="1"/>
    </xf>
    <xf numFmtId="44" fontId="56" fillId="0" borderId="1" xfId="1" applyFont="1" applyFill="1" applyBorder="1"/>
    <xf numFmtId="10" fontId="56" fillId="0" borderId="19" xfId="1188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8" fillId="0" borderId="0" xfId="0" applyFont="1" applyFill="1" applyAlignment="1">
      <alignment horizontal="justify" vertical="center"/>
    </xf>
    <xf numFmtId="0" fontId="48" fillId="0" borderId="1" xfId="0" applyFont="1" applyFill="1" applyBorder="1" applyAlignment="1">
      <alignment horizontal="justify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/>
    <xf numFmtId="44" fontId="35" fillId="0" borderId="0" xfId="1" applyFont="1" applyFill="1" applyAlignment="1">
      <alignment horizontal="left"/>
    </xf>
    <xf numFmtId="49" fontId="45" fillId="34" borderId="0" xfId="0" applyNumberFormat="1" applyFont="1" applyFill="1" applyBorder="1" applyAlignment="1">
      <alignment horizontal="center" vertical="center"/>
    </xf>
    <xf numFmtId="49" fontId="45" fillId="34" borderId="0" xfId="0" applyNumberFormat="1" applyFont="1" applyFill="1" applyBorder="1" applyAlignment="1">
      <alignment vertical="center"/>
    </xf>
    <xf numFmtId="44" fontId="45" fillId="34" borderId="0" xfId="1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horizontal="center" vertical="center"/>
    </xf>
    <xf numFmtId="44" fontId="46" fillId="2" borderId="0" xfId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 applyProtection="1">
      <alignment horizontal="left" vertical="center"/>
    </xf>
    <xf numFmtId="0" fontId="49" fillId="2" borderId="32" xfId="0" applyFont="1" applyFill="1" applyBorder="1" applyAlignment="1" applyProtection="1">
      <alignment horizontal="left" vertical="center"/>
    </xf>
    <xf numFmtId="0" fontId="49" fillId="2" borderId="20" xfId="0" applyFont="1" applyFill="1" applyBorder="1" applyAlignment="1" applyProtection="1">
      <alignment horizontal="left" vertical="center"/>
    </xf>
    <xf numFmtId="49" fontId="49" fillId="35" borderId="19" xfId="0" applyNumberFormat="1" applyFont="1" applyFill="1" applyBorder="1" applyAlignment="1">
      <alignment horizontal="center" vertical="center"/>
    </xf>
    <xf numFmtId="49" fontId="49" fillId="35" borderId="32" xfId="0" applyNumberFormat="1" applyFont="1" applyFill="1" applyBorder="1" applyAlignment="1">
      <alignment horizontal="center" vertical="center"/>
    </xf>
    <xf numFmtId="10" fontId="48" fillId="3" borderId="34" xfId="1188" applyNumberFormat="1" applyFont="1" applyFill="1" applyBorder="1" applyAlignment="1">
      <alignment horizontal="center" vertical="center"/>
    </xf>
    <xf numFmtId="0" fontId="0" fillId="0" borderId="0" xfId="0" applyBorder="1"/>
    <xf numFmtId="0" fontId="48" fillId="3" borderId="0" xfId="0" applyFont="1" applyFill="1" applyBorder="1" applyAlignment="1">
      <alignment horizontal="center" vertical="center" wrapText="1"/>
    </xf>
    <xf numFmtId="4" fontId="48" fillId="0" borderId="0" xfId="666" applyNumberFormat="1" applyFont="1" applyFill="1" applyBorder="1" applyAlignment="1">
      <alignment horizontal="center" vertical="center" wrapText="1"/>
    </xf>
    <xf numFmtId="44" fontId="48" fillId="0" borderId="0" xfId="1" applyFont="1" applyFill="1" applyBorder="1" applyAlignment="1">
      <alignment horizontal="right" vertical="center" wrapText="1"/>
    </xf>
    <xf numFmtId="44" fontId="48" fillId="3" borderId="0" xfId="1" applyFont="1" applyFill="1" applyBorder="1" applyAlignment="1">
      <alignment horizontal="center" vertical="center" wrapText="1"/>
    </xf>
    <xf numFmtId="44" fontId="48" fillId="0" borderId="0" xfId="1" applyFont="1" applyBorder="1"/>
    <xf numFmtId="10" fontId="48" fillId="3" borderId="0" xfId="1188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left" vertical="center"/>
    </xf>
    <xf numFmtId="4" fontId="49" fillId="33" borderId="0" xfId="0" applyNumberFormat="1" applyFont="1" applyFill="1" applyBorder="1" applyAlignment="1">
      <alignment horizontal="center" vertical="center"/>
    </xf>
    <xf numFmtId="44" fontId="49" fillId="33" borderId="0" xfId="1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 vertical="center"/>
    </xf>
    <xf numFmtId="0" fontId="0" fillId="0" borderId="0" xfId="0" applyFont="1" applyBorder="1" applyProtection="1"/>
  </cellXfs>
  <cellStyles count="1190">
    <cellStyle name="01" xfId="8"/>
    <cellStyle name="20% - Accent1" xfId="9"/>
    <cellStyle name="20% - Accent1 2" xfId="739"/>
    <cellStyle name="20% - Accent2" xfId="10"/>
    <cellStyle name="20% - Accent2 2" xfId="740"/>
    <cellStyle name="20% - Accent3" xfId="11"/>
    <cellStyle name="20% - Accent3 2" xfId="741"/>
    <cellStyle name="20% - Accent4" xfId="12"/>
    <cellStyle name="20% - Accent4 2" xfId="742"/>
    <cellStyle name="20% - Accent5" xfId="13"/>
    <cellStyle name="20% - Accent5 2" xfId="743"/>
    <cellStyle name="20% - Accent6" xfId="14"/>
    <cellStyle name="20% - Accent6 2" xfId="744"/>
    <cellStyle name="20% - Énfasis1 2" xfId="15"/>
    <cellStyle name="20% - Énfasis1 2 2" xfId="745"/>
    <cellStyle name="20% - Énfasis2 2" xfId="16"/>
    <cellStyle name="20% - Énfasis2 2 2" xfId="746"/>
    <cellStyle name="20% - Énfasis3 2" xfId="17"/>
    <cellStyle name="20% - Énfasis3 2 2" xfId="747"/>
    <cellStyle name="20% - Énfasis4 2" xfId="18"/>
    <cellStyle name="20% - Énfasis4 2 2" xfId="748"/>
    <cellStyle name="20% - Énfasis5 2" xfId="19"/>
    <cellStyle name="20% - Énfasis5 2 2" xfId="749"/>
    <cellStyle name="20% - Énfasis6 2" xfId="20"/>
    <cellStyle name="20% - Énfasis6 2 2" xfId="750"/>
    <cellStyle name="40% - Accent1" xfId="21"/>
    <cellStyle name="40% - Accent1 2" xfId="751"/>
    <cellStyle name="40% - Accent2" xfId="22"/>
    <cellStyle name="40% - Accent2 2" xfId="752"/>
    <cellStyle name="40% - Accent3" xfId="23"/>
    <cellStyle name="40% - Accent3 2" xfId="753"/>
    <cellStyle name="40% - Accent4" xfId="24"/>
    <cellStyle name="40% - Accent4 2" xfId="754"/>
    <cellStyle name="40% - Accent5" xfId="25"/>
    <cellStyle name="40% - Accent5 2" xfId="755"/>
    <cellStyle name="40% - Accent6" xfId="26"/>
    <cellStyle name="40% - Accent6 2" xfId="756"/>
    <cellStyle name="40% - Énfasis1 2" xfId="27"/>
    <cellStyle name="40% - Énfasis1 2 2" xfId="757"/>
    <cellStyle name="40% - Énfasis2 2" xfId="28"/>
    <cellStyle name="40% - Énfasis2 2 2" xfId="758"/>
    <cellStyle name="40% - Énfasis3 2" xfId="29"/>
    <cellStyle name="40% - Énfasis3 2 2" xfId="759"/>
    <cellStyle name="40% - Énfasis4 2" xfId="30"/>
    <cellStyle name="40% - Énfasis4 2 2" xfId="760"/>
    <cellStyle name="40% - Énfasis5 2" xfId="31"/>
    <cellStyle name="40% - Énfasis5 2 2" xfId="761"/>
    <cellStyle name="40% - Énfasis6 2" xfId="32"/>
    <cellStyle name="40% - Énfasis6 2 2" xfId="76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uena 2" xfId="52"/>
    <cellStyle name="Cabecera 1" xfId="53"/>
    <cellStyle name="Cabecera 2" xfId="54"/>
    <cellStyle name="Calculation" xfId="55"/>
    <cellStyle name="Calculation 2" xfId="1063"/>
    <cellStyle name="Cálculo 2" xfId="56"/>
    <cellStyle name="Cálculo 2 2" xfId="1064"/>
    <cellStyle name="Celda de comprobación 2" xfId="57"/>
    <cellStyle name="Celda vinculada 2" xfId="58"/>
    <cellStyle name="Check Cell" xfId="59"/>
    <cellStyle name="Dia" xfId="60"/>
    <cellStyle name="EDU1" xfId="61"/>
    <cellStyle name="Encabez1" xfId="62"/>
    <cellStyle name="Encabez2" xfId="63"/>
    <cellStyle name="Encabezado 4 2" xfId="64"/>
    <cellStyle name="EncabezadoRubro" xfId="763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1065"/>
    <cellStyle name="Estilo 1" xfId="72"/>
    <cellStyle name="Euro" xfId="73"/>
    <cellStyle name="Euro 2" xfId="74"/>
    <cellStyle name="Euro_Aeroparque Ferromel" xfId="75"/>
    <cellStyle name="Explanatory Text" xfId="76"/>
    <cellStyle name="F2" xfId="77"/>
    <cellStyle name="F3" xfId="78"/>
    <cellStyle name="F3 2" xfId="79"/>
    <cellStyle name="F3_Aeroparque (con 10% fijo)" xfId="80"/>
    <cellStyle name="F4" xfId="81"/>
    <cellStyle name="F5" xfId="82"/>
    <cellStyle name="F6" xfId="83"/>
    <cellStyle name="F7" xfId="84"/>
    <cellStyle name="F8" xfId="85"/>
    <cellStyle name="Fecha" xfId="86"/>
    <cellStyle name="Fijo" xfId="87"/>
    <cellStyle name="Financiero" xfId="88"/>
    <cellStyle name="Good" xfId="89"/>
    <cellStyle name="Heading 1" xfId="90"/>
    <cellStyle name="Heading 2" xfId="91"/>
    <cellStyle name="Heading 3" xfId="92"/>
    <cellStyle name="Heading 4" xfId="93"/>
    <cellStyle name="Hipervínculo 2" xfId="94"/>
    <cellStyle name="Hipervínculo 2 2" xfId="1165"/>
    <cellStyle name="Hipervínculo 2 3" xfId="1164"/>
    <cellStyle name="Hipervínculo 3" xfId="1163"/>
    <cellStyle name="Hyperlink" xfId="1182"/>
    <cellStyle name="Incorrecto 2" xfId="95"/>
    <cellStyle name="Input" xfId="96"/>
    <cellStyle name="Input 2" xfId="1066"/>
    <cellStyle name="Insumo" xfId="97"/>
    <cellStyle name="Insumo 2" xfId="825"/>
    <cellStyle name="Insumo 2 2" xfId="1158"/>
    <cellStyle name="Insumo 3" xfId="1067"/>
    <cellStyle name="Linked Cell" xfId="98"/>
    <cellStyle name="Millares 10" xfId="99"/>
    <cellStyle name="Millares 11" xfId="100"/>
    <cellStyle name="Millares 12" xfId="101"/>
    <cellStyle name="Millares 13" xfId="102"/>
    <cellStyle name="Millares 14" xfId="103"/>
    <cellStyle name="Millares 15" xfId="104"/>
    <cellStyle name="Millares 16" xfId="105"/>
    <cellStyle name="Millares 16 2" xfId="397"/>
    <cellStyle name="Millares 16 2 2" xfId="467"/>
    <cellStyle name="Millares 16 2 2 2" xfId="607"/>
    <cellStyle name="Millares 16 2 3" xfId="537"/>
    <cellStyle name="Millares 16 2 4" xfId="679"/>
    <cellStyle name="Millares 16 2 5" xfId="826"/>
    <cellStyle name="Millares 16 3" xfId="1068"/>
    <cellStyle name="Millares 17" xfId="106"/>
    <cellStyle name="Millares 17 2" xfId="398"/>
    <cellStyle name="Millares 17 2 2" xfId="468"/>
    <cellStyle name="Millares 17 2 2 2" xfId="608"/>
    <cellStyle name="Millares 17 2 3" xfId="538"/>
    <cellStyle name="Millares 17 2 4" xfId="680"/>
    <cellStyle name="Millares 17 2 5" xfId="827"/>
    <cellStyle name="Millares 17 3" xfId="1069"/>
    <cellStyle name="Millares 18" xfId="107"/>
    <cellStyle name="Millares 18 2" xfId="399"/>
    <cellStyle name="Millares 18 2 2" xfId="469"/>
    <cellStyle name="Millares 18 2 2 2" xfId="609"/>
    <cellStyle name="Millares 18 2 3" xfId="539"/>
    <cellStyle name="Millares 18 2 4" xfId="681"/>
    <cellStyle name="Millares 18 2 5" xfId="828"/>
    <cellStyle name="Millares 18 3" xfId="1070"/>
    <cellStyle name="Millares 19" xfId="108"/>
    <cellStyle name="Millares 19 2" xfId="400"/>
    <cellStyle name="Millares 19 2 2" xfId="470"/>
    <cellStyle name="Millares 19 2 2 2" xfId="610"/>
    <cellStyle name="Millares 19 2 3" xfId="540"/>
    <cellStyle name="Millares 19 2 4" xfId="682"/>
    <cellStyle name="Millares 19 2 5" xfId="829"/>
    <cellStyle name="Millares 19 3" xfId="1071"/>
    <cellStyle name="Millares 2" xfId="109"/>
    <cellStyle name="Millares 2 2" xfId="110"/>
    <cellStyle name="Millares 2 2 2" xfId="831"/>
    <cellStyle name="Millares 2 3" xfId="830"/>
    <cellStyle name="Millares 20" xfId="111"/>
    <cellStyle name="Millares 20 2" xfId="401"/>
    <cellStyle name="Millares 20 2 2" xfId="471"/>
    <cellStyle name="Millares 20 2 2 2" xfId="611"/>
    <cellStyle name="Millares 20 2 3" xfId="541"/>
    <cellStyle name="Millares 20 2 4" xfId="683"/>
    <cellStyle name="Millares 20 2 5" xfId="832"/>
    <cellStyle name="Millares 20 3" xfId="1072"/>
    <cellStyle name="Millares 21" xfId="112"/>
    <cellStyle name="Millares 21 2" xfId="402"/>
    <cellStyle name="Millares 21 2 2" xfId="472"/>
    <cellStyle name="Millares 21 2 2 2" xfId="612"/>
    <cellStyle name="Millares 21 2 3" xfId="542"/>
    <cellStyle name="Millares 21 2 4" xfId="684"/>
    <cellStyle name="Millares 21 2 5" xfId="833"/>
    <cellStyle name="Millares 21 3" xfId="1073"/>
    <cellStyle name="Millares 22" xfId="113"/>
    <cellStyle name="Millares 22 2" xfId="403"/>
    <cellStyle name="Millares 22 2 2" xfId="473"/>
    <cellStyle name="Millares 22 2 2 2" xfId="613"/>
    <cellStyle name="Millares 22 2 3" xfId="543"/>
    <cellStyle name="Millares 22 2 4" xfId="685"/>
    <cellStyle name="Millares 22 2 5" xfId="834"/>
    <cellStyle name="Millares 22 3" xfId="1074"/>
    <cellStyle name="Millares 23" xfId="114"/>
    <cellStyle name="Millares 23 2" xfId="404"/>
    <cellStyle name="Millares 23 2 2" xfId="474"/>
    <cellStyle name="Millares 23 2 2 2" xfId="614"/>
    <cellStyle name="Millares 23 2 3" xfId="544"/>
    <cellStyle name="Millares 23 2 4" xfId="686"/>
    <cellStyle name="Millares 23 2 5" xfId="835"/>
    <cellStyle name="Millares 23 3" xfId="1075"/>
    <cellStyle name="Millares 24" xfId="115"/>
    <cellStyle name="Millares 24 2" xfId="405"/>
    <cellStyle name="Millares 24 2 2" xfId="475"/>
    <cellStyle name="Millares 24 2 2 2" xfId="615"/>
    <cellStyle name="Millares 24 2 3" xfId="545"/>
    <cellStyle name="Millares 24 2 4" xfId="687"/>
    <cellStyle name="Millares 24 2 5" xfId="836"/>
    <cellStyle name="Millares 24 3" xfId="1076"/>
    <cellStyle name="Millares 25" xfId="116"/>
    <cellStyle name="Millares 25 2" xfId="406"/>
    <cellStyle name="Millares 25 2 2" xfId="476"/>
    <cellStyle name="Millares 25 2 2 2" xfId="616"/>
    <cellStyle name="Millares 25 2 3" xfId="546"/>
    <cellStyle name="Millares 25 2 4" xfId="688"/>
    <cellStyle name="Millares 25 2 5" xfId="837"/>
    <cellStyle name="Millares 25 3" xfId="1077"/>
    <cellStyle name="Millares 26" xfId="117"/>
    <cellStyle name="Millares 26 2" xfId="407"/>
    <cellStyle name="Millares 26 2 2" xfId="477"/>
    <cellStyle name="Millares 26 2 2 2" xfId="617"/>
    <cellStyle name="Millares 26 2 3" xfId="547"/>
    <cellStyle name="Millares 26 2 4" xfId="689"/>
    <cellStyle name="Millares 26 2 5" xfId="838"/>
    <cellStyle name="Millares 26 3" xfId="1078"/>
    <cellStyle name="Millares 27" xfId="118"/>
    <cellStyle name="Millares 27 2" xfId="408"/>
    <cellStyle name="Millares 27 2 2" xfId="478"/>
    <cellStyle name="Millares 27 2 2 2" xfId="618"/>
    <cellStyle name="Millares 27 2 3" xfId="548"/>
    <cellStyle name="Millares 27 2 4" xfId="690"/>
    <cellStyle name="Millares 27 2 5" xfId="839"/>
    <cellStyle name="Millares 27 3" xfId="1079"/>
    <cellStyle name="Millares 28" xfId="119"/>
    <cellStyle name="Millares 28 2" xfId="409"/>
    <cellStyle name="Millares 28 2 2" xfId="479"/>
    <cellStyle name="Millares 28 2 2 2" xfId="619"/>
    <cellStyle name="Millares 28 2 3" xfId="549"/>
    <cellStyle name="Millares 28 2 4" xfId="691"/>
    <cellStyle name="Millares 28 2 5" xfId="840"/>
    <cellStyle name="Millares 28 3" xfId="1080"/>
    <cellStyle name="Millares 29" xfId="120"/>
    <cellStyle name="Millares 29 2" xfId="410"/>
    <cellStyle name="Millares 29 2 2" xfId="480"/>
    <cellStyle name="Millares 29 2 2 2" xfId="620"/>
    <cellStyle name="Millares 29 2 3" xfId="550"/>
    <cellStyle name="Millares 29 2 4" xfId="692"/>
    <cellStyle name="Millares 29 2 5" xfId="841"/>
    <cellStyle name="Millares 29 3" xfId="1081"/>
    <cellStyle name="Millares 3" xfId="121"/>
    <cellStyle name="Millares 30" xfId="122"/>
    <cellStyle name="Millares 30 2" xfId="411"/>
    <cellStyle name="Millares 30 2 2" xfId="481"/>
    <cellStyle name="Millares 30 2 2 2" xfId="621"/>
    <cellStyle name="Millares 30 2 3" xfId="551"/>
    <cellStyle name="Millares 30 2 4" xfId="693"/>
    <cellStyle name="Millares 30 2 5" xfId="842"/>
    <cellStyle name="Millares 30 3" xfId="1082"/>
    <cellStyle name="Millares 31" xfId="123"/>
    <cellStyle name="Millares 31 2" xfId="412"/>
    <cellStyle name="Millares 31 2 2" xfId="482"/>
    <cellStyle name="Millares 31 2 2 2" xfId="622"/>
    <cellStyle name="Millares 31 2 3" xfId="552"/>
    <cellStyle name="Millares 31 2 4" xfId="694"/>
    <cellStyle name="Millares 31 2 5" xfId="843"/>
    <cellStyle name="Millares 31 3" xfId="1083"/>
    <cellStyle name="Millares 32" xfId="124"/>
    <cellStyle name="Millares 32 2" xfId="413"/>
    <cellStyle name="Millares 32 2 2" xfId="483"/>
    <cellStyle name="Millares 32 2 2 2" xfId="623"/>
    <cellStyle name="Millares 32 2 3" xfId="553"/>
    <cellStyle name="Millares 32 2 4" xfId="695"/>
    <cellStyle name="Millares 32 2 5" xfId="844"/>
    <cellStyle name="Millares 32 3" xfId="1084"/>
    <cellStyle name="Millares 33" xfId="125"/>
    <cellStyle name="Millares 33 2" xfId="414"/>
    <cellStyle name="Millares 33 2 2" xfId="484"/>
    <cellStyle name="Millares 33 2 2 2" xfId="624"/>
    <cellStyle name="Millares 33 2 3" xfId="554"/>
    <cellStyle name="Millares 33 2 4" xfId="696"/>
    <cellStyle name="Millares 33 2 5" xfId="845"/>
    <cellStyle name="Millares 33 3" xfId="1085"/>
    <cellStyle name="Millares 34" xfId="126"/>
    <cellStyle name="Millares 34 2" xfId="415"/>
    <cellStyle name="Millares 34 2 2" xfId="485"/>
    <cellStyle name="Millares 34 2 2 2" xfId="625"/>
    <cellStyle name="Millares 34 2 3" xfId="555"/>
    <cellStyle name="Millares 34 2 4" xfId="697"/>
    <cellStyle name="Millares 34 2 5" xfId="846"/>
    <cellStyle name="Millares 34 3" xfId="1086"/>
    <cellStyle name="Millares 35" xfId="127"/>
    <cellStyle name="Millares 35 2" xfId="416"/>
    <cellStyle name="Millares 35 2 2" xfId="486"/>
    <cellStyle name="Millares 35 2 2 2" xfId="626"/>
    <cellStyle name="Millares 35 2 3" xfId="556"/>
    <cellStyle name="Millares 35 2 4" xfId="698"/>
    <cellStyle name="Millares 35 2 5" xfId="847"/>
    <cellStyle name="Millares 35 3" xfId="1087"/>
    <cellStyle name="Millares 36" xfId="128"/>
    <cellStyle name="Millares 36 2" xfId="417"/>
    <cellStyle name="Millares 36 2 2" xfId="487"/>
    <cellStyle name="Millares 36 2 2 2" xfId="627"/>
    <cellStyle name="Millares 36 2 3" xfId="557"/>
    <cellStyle name="Millares 36 2 4" xfId="699"/>
    <cellStyle name="Millares 36 2 5" xfId="848"/>
    <cellStyle name="Millares 36 3" xfId="1088"/>
    <cellStyle name="Millares 37" xfId="129"/>
    <cellStyle name="Millares 37 2" xfId="418"/>
    <cellStyle name="Millares 37 2 2" xfId="488"/>
    <cellStyle name="Millares 37 2 2 2" xfId="628"/>
    <cellStyle name="Millares 37 2 3" xfId="558"/>
    <cellStyle name="Millares 37 2 4" xfId="700"/>
    <cellStyle name="Millares 37 2 5" xfId="849"/>
    <cellStyle name="Millares 37 3" xfId="1089"/>
    <cellStyle name="Millares 38" xfId="130"/>
    <cellStyle name="Millares 38 2" xfId="419"/>
    <cellStyle name="Millares 38 2 2" xfId="489"/>
    <cellStyle name="Millares 38 2 2 2" xfId="629"/>
    <cellStyle name="Millares 38 2 3" xfId="559"/>
    <cellStyle name="Millares 38 2 4" xfId="701"/>
    <cellStyle name="Millares 38 2 5" xfId="850"/>
    <cellStyle name="Millares 38 3" xfId="1090"/>
    <cellStyle name="Millares 39" xfId="131"/>
    <cellStyle name="Millares 39 2" xfId="420"/>
    <cellStyle name="Millares 39 2 2" xfId="490"/>
    <cellStyle name="Millares 39 2 2 2" xfId="630"/>
    <cellStyle name="Millares 39 2 3" xfId="560"/>
    <cellStyle name="Millares 39 2 4" xfId="702"/>
    <cellStyle name="Millares 39 2 5" xfId="851"/>
    <cellStyle name="Millares 39 3" xfId="1091"/>
    <cellStyle name="Millares 4" xfId="132"/>
    <cellStyle name="Millares 40" xfId="133"/>
    <cellStyle name="Millares 40 2" xfId="421"/>
    <cellStyle name="Millares 40 2 2" xfId="491"/>
    <cellStyle name="Millares 40 2 2 2" xfId="631"/>
    <cellStyle name="Millares 40 2 3" xfId="561"/>
    <cellStyle name="Millares 40 2 4" xfId="703"/>
    <cellStyle name="Millares 40 2 5" xfId="852"/>
    <cellStyle name="Millares 40 3" xfId="1092"/>
    <cellStyle name="Millares 41" xfId="134"/>
    <cellStyle name="Millares 41 2" xfId="422"/>
    <cellStyle name="Millares 41 2 2" xfId="492"/>
    <cellStyle name="Millares 41 2 2 2" xfId="632"/>
    <cellStyle name="Millares 41 2 3" xfId="562"/>
    <cellStyle name="Millares 41 2 4" xfId="704"/>
    <cellStyle name="Millares 41 2 5" xfId="853"/>
    <cellStyle name="Millares 41 3" xfId="1093"/>
    <cellStyle name="Millares 42" xfId="135"/>
    <cellStyle name="Millares 42 2" xfId="423"/>
    <cellStyle name="Millares 42 2 2" xfId="493"/>
    <cellStyle name="Millares 42 2 2 2" xfId="633"/>
    <cellStyle name="Millares 42 2 3" xfId="563"/>
    <cellStyle name="Millares 42 2 4" xfId="705"/>
    <cellStyle name="Millares 42 2 5" xfId="854"/>
    <cellStyle name="Millares 42 3" xfId="1094"/>
    <cellStyle name="Millares 43" xfId="136"/>
    <cellStyle name="Millares 43 2" xfId="424"/>
    <cellStyle name="Millares 43 2 2" xfId="494"/>
    <cellStyle name="Millares 43 2 2 2" xfId="634"/>
    <cellStyle name="Millares 43 2 3" xfId="564"/>
    <cellStyle name="Millares 43 2 4" xfId="706"/>
    <cellStyle name="Millares 43 2 5" xfId="855"/>
    <cellStyle name="Millares 43 3" xfId="1095"/>
    <cellStyle name="Millares 44" xfId="137"/>
    <cellStyle name="Millares 44 2" xfId="425"/>
    <cellStyle name="Millares 44 2 2" xfId="495"/>
    <cellStyle name="Millares 44 2 2 2" xfId="635"/>
    <cellStyle name="Millares 44 2 3" xfId="565"/>
    <cellStyle name="Millares 44 2 4" xfId="707"/>
    <cellStyle name="Millares 44 2 5" xfId="856"/>
    <cellStyle name="Millares 44 3" xfId="1096"/>
    <cellStyle name="Millares 45" xfId="138"/>
    <cellStyle name="Millares 45 2" xfId="426"/>
    <cellStyle name="Millares 45 2 2" xfId="496"/>
    <cellStyle name="Millares 45 2 2 2" xfId="636"/>
    <cellStyle name="Millares 45 2 3" xfId="566"/>
    <cellStyle name="Millares 45 2 4" xfId="708"/>
    <cellStyle name="Millares 45 2 5" xfId="857"/>
    <cellStyle name="Millares 45 3" xfId="1097"/>
    <cellStyle name="Millares 46" xfId="139"/>
    <cellStyle name="Millares 46 2" xfId="427"/>
    <cellStyle name="Millares 46 2 2" xfId="497"/>
    <cellStyle name="Millares 46 2 2 2" xfId="637"/>
    <cellStyle name="Millares 46 2 3" xfId="567"/>
    <cellStyle name="Millares 46 2 4" xfId="709"/>
    <cellStyle name="Millares 46 2 5" xfId="858"/>
    <cellStyle name="Millares 46 3" xfId="1098"/>
    <cellStyle name="Millares 47" xfId="140"/>
    <cellStyle name="Millares 47 2" xfId="428"/>
    <cellStyle name="Millares 47 2 2" xfId="498"/>
    <cellStyle name="Millares 47 2 2 2" xfId="638"/>
    <cellStyle name="Millares 47 2 3" xfId="568"/>
    <cellStyle name="Millares 47 2 4" xfId="710"/>
    <cellStyle name="Millares 47 2 5" xfId="859"/>
    <cellStyle name="Millares 47 3" xfId="1099"/>
    <cellStyle name="Millares 48" xfId="141"/>
    <cellStyle name="Millares 48 2" xfId="429"/>
    <cellStyle name="Millares 48 2 2" xfId="499"/>
    <cellStyle name="Millares 48 2 2 2" xfId="639"/>
    <cellStyle name="Millares 48 2 3" xfId="569"/>
    <cellStyle name="Millares 48 2 4" xfId="711"/>
    <cellStyle name="Millares 48 2 5" xfId="860"/>
    <cellStyle name="Millares 48 3" xfId="1100"/>
    <cellStyle name="Millares 49" xfId="142"/>
    <cellStyle name="Millares 49 2" xfId="430"/>
    <cellStyle name="Millares 49 2 2" xfId="500"/>
    <cellStyle name="Millares 49 2 2 2" xfId="640"/>
    <cellStyle name="Millares 49 2 3" xfId="570"/>
    <cellStyle name="Millares 49 2 4" xfId="712"/>
    <cellStyle name="Millares 49 2 5" xfId="861"/>
    <cellStyle name="Millares 49 3" xfId="1101"/>
    <cellStyle name="Millares 5" xfId="143"/>
    <cellStyle name="Millares 50" xfId="144"/>
    <cellStyle name="Millares 50 2" xfId="431"/>
    <cellStyle name="Millares 50 2 2" xfId="501"/>
    <cellStyle name="Millares 50 2 2 2" xfId="641"/>
    <cellStyle name="Millares 50 2 3" xfId="571"/>
    <cellStyle name="Millares 50 2 4" xfId="713"/>
    <cellStyle name="Millares 50 2 5" xfId="862"/>
    <cellStyle name="Millares 50 3" xfId="1102"/>
    <cellStyle name="Millares 51" xfId="145"/>
    <cellStyle name="Millares 52" xfId="146"/>
    <cellStyle name="Millares 53" xfId="147"/>
    <cellStyle name="Millares 54" xfId="148"/>
    <cellStyle name="Millares 55" xfId="149"/>
    <cellStyle name="Millares 56" xfId="150"/>
    <cellStyle name="Millares 57" xfId="151"/>
    <cellStyle name="Millares 58" xfId="152"/>
    <cellStyle name="Millares 59" xfId="153"/>
    <cellStyle name="Millares 6" xfId="154"/>
    <cellStyle name="Millares 60" xfId="155"/>
    <cellStyle name="Millares 61" xfId="156"/>
    <cellStyle name="Millares 62" xfId="666"/>
    <cellStyle name="Millares 62 2" xfId="738"/>
    <cellStyle name="Millares 63" xfId="764"/>
    <cellStyle name="Millares 63 2" xfId="1103"/>
    <cellStyle name="Millares 64" xfId="1161"/>
    <cellStyle name="Millares 65" xfId="1166"/>
    <cellStyle name="Millares 7" xfId="157"/>
    <cellStyle name="Millares 8" xfId="158"/>
    <cellStyle name="Millares 9" xfId="159"/>
    <cellStyle name="Moneda" xfId="1" builtinId="4"/>
    <cellStyle name="Moneda 10" xfId="160"/>
    <cellStyle name="Moneda 10 2" xfId="863"/>
    <cellStyle name="Moneda 11" xfId="161"/>
    <cellStyle name="Moneda 11 2" xfId="864"/>
    <cellStyle name="Moneda 12" xfId="2"/>
    <cellStyle name="Moneda 12 2" xfId="390"/>
    <cellStyle name="Moneda 12 3" xfId="865"/>
    <cellStyle name="Moneda 13" xfId="162"/>
    <cellStyle name="Moneda 13 2" xfId="866"/>
    <cellStyle name="Moneda 14" xfId="163"/>
    <cellStyle name="Moneda 14 2" xfId="867"/>
    <cellStyle name="Moneda 15" xfId="164"/>
    <cellStyle name="Moneda 15 2" xfId="868"/>
    <cellStyle name="Moneda 16" xfId="165"/>
    <cellStyle name="Moneda 16 2" xfId="869"/>
    <cellStyle name="Moneda 17" xfId="166"/>
    <cellStyle name="Moneda 17 2" xfId="870"/>
    <cellStyle name="Moneda 18" xfId="167"/>
    <cellStyle name="Moneda 18 2" xfId="871"/>
    <cellStyle name="Moneda 19" xfId="168"/>
    <cellStyle name="Moneda 19 2" xfId="872"/>
    <cellStyle name="Moneda 2" xfId="169"/>
    <cellStyle name="Moneda 2 2" xfId="170"/>
    <cellStyle name="Moneda 2 2 2" xfId="433"/>
    <cellStyle name="Moneda 2 2 2 2" xfId="503"/>
    <cellStyle name="Moneda 2 2 2 2 2" xfId="643"/>
    <cellStyle name="Moneda 2 2 2 2 3" xfId="1106"/>
    <cellStyle name="Moneda 2 2 2 3" xfId="573"/>
    <cellStyle name="Moneda 2 2 2 4" xfId="715"/>
    <cellStyle name="Moneda 2 2 2 5" xfId="765"/>
    <cellStyle name="Moneda 2 2 3" xfId="874"/>
    <cellStyle name="Moneda 2 2 4" xfId="1105"/>
    <cellStyle name="Moneda 2 2 5" xfId="1169"/>
    <cellStyle name="Moneda 2 3" xfId="171"/>
    <cellStyle name="Moneda 2 3 2" xfId="434"/>
    <cellStyle name="Moneda 2 3 2 2" xfId="504"/>
    <cellStyle name="Moneda 2 3 2 2 2" xfId="644"/>
    <cellStyle name="Moneda 2 3 2 2 3" xfId="1108"/>
    <cellStyle name="Moneda 2 3 2 3" xfId="574"/>
    <cellStyle name="Moneda 2 3 2 4" xfId="716"/>
    <cellStyle name="Moneda 2 3 2 5" xfId="766"/>
    <cellStyle name="Moneda 2 3 3" xfId="875"/>
    <cellStyle name="Moneda 2 3 4" xfId="1107"/>
    <cellStyle name="Moneda 2 4" xfId="172"/>
    <cellStyle name="Moneda 2 5" xfId="432"/>
    <cellStyle name="Moneda 2 5 2" xfId="502"/>
    <cellStyle name="Moneda 2 5 2 2" xfId="642"/>
    <cellStyle name="Moneda 2 5 2 3" xfId="1109"/>
    <cellStyle name="Moneda 2 5 3" xfId="572"/>
    <cellStyle name="Moneda 2 5 4" xfId="714"/>
    <cellStyle name="Moneda 2 5 5" xfId="767"/>
    <cellStyle name="Moneda 2 6" xfId="873"/>
    <cellStyle name="Moneda 2 7" xfId="1104"/>
    <cellStyle name="Moneda 2 8" xfId="1168"/>
    <cellStyle name="Moneda 20" xfId="173"/>
    <cellStyle name="Moneda 20 2" xfId="876"/>
    <cellStyle name="Moneda 21" xfId="174"/>
    <cellStyle name="Moneda 21 2" xfId="877"/>
    <cellStyle name="Moneda 22" xfId="175"/>
    <cellStyle name="Moneda 22 2" xfId="878"/>
    <cellStyle name="Moneda 23" xfId="176"/>
    <cellStyle name="Moneda 23 2" xfId="879"/>
    <cellStyle name="Moneda 24" xfId="177"/>
    <cellStyle name="Moneda 24 2" xfId="880"/>
    <cellStyle name="Moneda 25" xfId="178"/>
    <cellStyle name="Moneda 25 2" xfId="881"/>
    <cellStyle name="Moneda 26" xfId="179"/>
    <cellStyle name="Moneda 26 2" xfId="882"/>
    <cellStyle name="Moneda 27" xfId="180"/>
    <cellStyle name="Moneda 27 2" xfId="883"/>
    <cellStyle name="Moneda 28" xfId="181"/>
    <cellStyle name="Moneda 28 2" xfId="884"/>
    <cellStyle name="Moneda 29" xfId="182"/>
    <cellStyle name="Moneda 29 2" xfId="885"/>
    <cellStyle name="Moneda 3" xfId="5"/>
    <cellStyle name="Moneda 3 10" xfId="183"/>
    <cellStyle name="Moneda 3 10 2" xfId="887"/>
    <cellStyle name="Moneda 3 100" xfId="184"/>
    <cellStyle name="Moneda 3 100 2" xfId="888"/>
    <cellStyle name="Moneda 3 101" xfId="185"/>
    <cellStyle name="Moneda 3 101 2" xfId="889"/>
    <cellStyle name="Moneda 3 102" xfId="186"/>
    <cellStyle name="Moneda 3 102 2" xfId="890"/>
    <cellStyle name="Moneda 3 103" xfId="187"/>
    <cellStyle name="Moneda 3 103 2" xfId="891"/>
    <cellStyle name="Moneda 3 104" xfId="188"/>
    <cellStyle name="Moneda 3 104 2" xfId="892"/>
    <cellStyle name="Moneda 3 105" xfId="189"/>
    <cellStyle name="Moneda 3 105 2" xfId="893"/>
    <cellStyle name="Moneda 3 106" xfId="190"/>
    <cellStyle name="Moneda 3 106 2" xfId="894"/>
    <cellStyle name="Moneda 3 107" xfId="191"/>
    <cellStyle name="Moneda 3 107 2" xfId="895"/>
    <cellStyle name="Moneda 3 108" xfId="192"/>
    <cellStyle name="Moneda 3 108 2" xfId="896"/>
    <cellStyle name="Moneda 3 109" xfId="193"/>
    <cellStyle name="Moneda 3 109 2" xfId="897"/>
    <cellStyle name="Moneda 3 11" xfId="194"/>
    <cellStyle name="Moneda 3 11 2" xfId="898"/>
    <cellStyle name="Moneda 3 110" xfId="195"/>
    <cellStyle name="Moneda 3 110 2" xfId="899"/>
    <cellStyle name="Moneda 3 111" xfId="196"/>
    <cellStyle name="Moneda 3 111 2" xfId="900"/>
    <cellStyle name="Moneda 3 112" xfId="197"/>
    <cellStyle name="Moneda 3 112 2" xfId="901"/>
    <cellStyle name="Moneda 3 113" xfId="198"/>
    <cellStyle name="Moneda 3 113 2" xfId="902"/>
    <cellStyle name="Moneda 3 114" xfId="199"/>
    <cellStyle name="Moneda 3 114 2" xfId="903"/>
    <cellStyle name="Moneda 3 115" xfId="200"/>
    <cellStyle name="Moneda 3 115 2" xfId="904"/>
    <cellStyle name="Moneda 3 116" xfId="201"/>
    <cellStyle name="Moneda 3 116 2" xfId="905"/>
    <cellStyle name="Moneda 3 117" xfId="202"/>
    <cellStyle name="Moneda 3 117 2" xfId="906"/>
    <cellStyle name="Moneda 3 118" xfId="203"/>
    <cellStyle name="Moneda 3 118 2" xfId="907"/>
    <cellStyle name="Moneda 3 119" xfId="204"/>
    <cellStyle name="Moneda 3 119 2" xfId="7"/>
    <cellStyle name="Moneda 3 119 2 2" xfId="667"/>
    <cellStyle name="Moneda 3 119 2 3" xfId="768"/>
    <cellStyle name="Moneda 3 119 2 4" xfId="909"/>
    <cellStyle name="Moneda 3 119 3" xfId="205"/>
    <cellStyle name="Moneda 3 119 3 2" xfId="769"/>
    <cellStyle name="Moneda 3 119 3 3" xfId="910"/>
    <cellStyle name="Moneda 3 119 4" xfId="770"/>
    <cellStyle name="Moneda 3 119 4 2" xfId="911"/>
    <cellStyle name="Moneda 3 119 5" xfId="771"/>
    <cellStyle name="Moneda 3 119 6" xfId="908"/>
    <cellStyle name="Moneda 3 12" xfId="206"/>
    <cellStyle name="Moneda 3 12 2" xfId="912"/>
    <cellStyle name="Moneda 3 120" xfId="207"/>
    <cellStyle name="Moneda 3 120 2" xfId="208"/>
    <cellStyle name="Moneda 3 120 2 2" xfId="436"/>
    <cellStyle name="Moneda 3 120 2 2 2" xfId="506"/>
    <cellStyle name="Moneda 3 120 2 2 2 2" xfId="646"/>
    <cellStyle name="Moneda 3 120 2 2 2 3" xfId="1112"/>
    <cellStyle name="Moneda 3 120 2 2 3" xfId="576"/>
    <cellStyle name="Moneda 3 120 2 2 4" xfId="718"/>
    <cellStyle name="Moneda 3 120 2 2 5" xfId="773"/>
    <cellStyle name="Moneda 3 120 2 3" xfId="914"/>
    <cellStyle name="Moneda 3 120 2 4" xfId="1111"/>
    <cellStyle name="Moneda 3 120 2 5" xfId="772"/>
    <cellStyle name="Moneda 3 120 3" xfId="209"/>
    <cellStyle name="Moneda 3 120 3 2" xfId="437"/>
    <cellStyle name="Moneda 3 120 3 2 2" xfId="507"/>
    <cellStyle name="Moneda 3 120 3 2 2 2" xfId="647"/>
    <cellStyle name="Moneda 3 120 3 2 2 3" xfId="1114"/>
    <cellStyle name="Moneda 3 120 3 2 3" xfId="577"/>
    <cellStyle name="Moneda 3 120 3 2 4" xfId="719"/>
    <cellStyle name="Moneda 3 120 3 2 5" xfId="774"/>
    <cellStyle name="Moneda 3 120 3 3" xfId="915"/>
    <cellStyle name="Moneda 3 120 3 4" xfId="1113"/>
    <cellStyle name="Moneda 3 120 4" xfId="435"/>
    <cellStyle name="Moneda 3 120 4 2" xfId="505"/>
    <cellStyle name="Moneda 3 120 4 2 2" xfId="645"/>
    <cellStyle name="Moneda 3 120 4 2 3" xfId="916"/>
    <cellStyle name="Moneda 3 120 4 3" xfId="575"/>
    <cellStyle name="Moneda 3 120 4 3 2" xfId="1115"/>
    <cellStyle name="Moneda 3 120 4 4" xfId="717"/>
    <cellStyle name="Moneda 3 120 4 5" xfId="775"/>
    <cellStyle name="Moneda 3 120 5" xfId="776"/>
    <cellStyle name="Moneda 3 120 5 2" xfId="1116"/>
    <cellStyle name="Moneda 3 120 6" xfId="913"/>
    <cellStyle name="Moneda 3 120 7" xfId="1110"/>
    <cellStyle name="Moneda 3 121" xfId="210"/>
    <cellStyle name="Moneda 3 121 2" xfId="211"/>
    <cellStyle name="Moneda 3 121 2 2" xfId="439"/>
    <cellStyle name="Moneda 3 121 2 2 2" xfId="509"/>
    <cellStyle name="Moneda 3 121 2 2 2 2" xfId="649"/>
    <cellStyle name="Moneda 3 121 2 2 2 3" xfId="1119"/>
    <cellStyle name="Moneda 3 121 2 2 3" xfId="579"/>
    <cellStyle name="Moneda 3 121 2 2 4" xfId="721"/>
    <cellStyle name="Moneda 3 121 2 2 5" xfId="778"/>
    <cellStyle name="Moneda 3 121 2 3" xfId="918"/>
    <cellStyle name="Moneda 3 121 2 4" xfId="1118"/>
    <cellStyle name="Moneda 3 121 2 5" xfId="777"/>
    <cellStyle name="Moneda 3 121 3" xfId="212"/>
    <cellStyle name="Moneda 3 121 3 2" xfId="440"/>
    <cellStyle name="Moneda 3 121 3 2 2" xfId="510"/>
    <cellStyle name="Moneda 3 121 3 2 2 2" xfId="650"/>
    <cellStyle name="Moneda 3 121 3 2 2 3" xfId="1121"/>
    <cellStyle name="Moneda 3 121 3 2 3" xfId="580"/>
    <cellStyle name="Moneda 3 121 3 2 4" xfId="722"/>
    <cellStyle name="Moneda 3 121 3 2 5" xfId="779"/>
    <cellStyle name="Moneda 3 121 3 3" xfId="919"/>
    <cellStyle name="Moneda 3 121 3 4" xfId="1120"/>
    <cellStyle name="Moneda 3 121 4" xfId="438"/>
    <cellStyle name="Moneda 3 121 4 2" xfId="508"/>
    <cellStyle name="Moneda 3 121 4 2 2" xfId="648"/>
    <cellStyle name="Moneda 3 121 4 2 3" xfId="920"/>
    <cellStyle name="Moneda 3 121 4 3" xfId="578"/>
    <cellStyle name="Moneda 3 121 4 3 2" xfId="1122"/>
    <cellStyle name="Moneda 3 121 4 4" xfId="720"/>
    <cellStyle name="Moneda 3 121 4 5" xfId="780"/>
    <cellStyle name="Moneda 3 121 5" xfId="781"/>
    <cellStyle name="Moneda 3 121 5 2" xfId="1123"/>
    <cellStyle name="Moneda 3 121 6" xfId="917"/>
    <cellStyle name="Moneda 3 121 7" xfId="1117"/>
    <cellStyle name="Moneda 3 122" xfId="213"/>
    <cellStyle name="Moneda 3 122 2" xfId="783"/>
    <cellStyle name="Moneda 3 122 3" xfId="921"/>
    <cellStyle name="Moneda 3 122 4" xfId="782"/>
    <cellStyle name="Moneda 3 123" xfId="214"/>
    <cellStyle name="Moneda 3 123 2" xfId="784"/>
    <cellStyle name="Moneda 3 123 3" xfId="922"/>
    <cellStyle name="Moneda 3 124" xfId="785"/>
    <cellStyle name="Moneda 3 124 2" xfId="923"/>
    <cellStyle name="Moneda 3 125" xfId="786"/>
    <cellStyle name="Moneda 3 126" xfId="886"/>
    <cellStyle name="Moneda 3 13" xfId="215"/>
    <cellStyle name="Moneda 3 13 2" xfId="924"/>
    <cellStyle name="Moneda 3 14" xfId="216"/>
    <cellStyle name="Moneda 3 14 2" xfId="925"/>
    <cellStyle name="Moneda 3 15" xfId="217"/>
    <cellStyle name="Moneda 3 15 2" xfId="926"/>
    <cellStyle name="Moneda 3 16" xfId="218"/>
    <cellStyle name="Moneda 3 16 2" xfId="927"/>
    <cellStyle name="Moneda 3 17" xfId="219"/>
    <cellStyle name="Moneda 3 17 2" xfId="928"/>
    <cellStyle name="Moneda 3 18" xfId="220"/>
    <cellStyle name="Moneda 3 18 2" xfId="929"/>
    <cellStyle name="Moneda 3 19" xfId="221"/>
    <cellStyle name="Moneda 3 19 2" xfId="930"/>
    <cellStyle name="Moneda 3 2" xfId="222"/>
    <cellStyle name="Moneda 3 2 2" xfId="931"/>
    <cellStyle name="Moneda 3 20" xfId="223"/>
    <cellStyle name="Moneda 3 20 2" xfId="932"/>
    <cellStyle name="Moneda 3 21" xfId="224"/>
    <cellStyle name="Moneda 3 21 2" xfId="933"/>
    <cellStyle name="Moneda 3 22" xfId="225"/>
    <cellStyle name="Moneda 3 22 2" xfId="934"/>
    <cellStyle name="Moneda 3 23" xfId="226"/>
    <cellStyle name="Moneda 3 23 2" xfId="935"/>
    <cellStyle name="Moneda 3 24" xfId="227"/>
    <cellStyle name="Moneda 3 24 2" xfId="936"/>
    <cellStyle name="Moneda 3 25" xfId="228"/>
    <cellStyle name="Moneda 3 25 2" xfId="937"/>
    <cellStyle name="Moneda 3 26" xfId="229"/>
    <cellStyle name="Moneda 3 26 2" xfId="938"/>
    <cellStyle name="Moneda 3 27" xfId="230"/>
    <cellStyle name="Moneda 3 27 2" xfId="939"/>
    <cellStyle name="Moneda 3 28" xfId="231"/>
    <cellStyle name="Moneda 3 28 2" xfId="940"/>
    <cellStyle name="Moneda 3 29" xfId="232"/>
    <cellStyle name="Moneda 3 29 2" xfId="941"/>
    <cellStyle name="Moneda 3 3" xfId="233"/>
    <cellStyle name="Moneda 3 3 2" xfId="942"/>
    <cellStyle name="Moneda 3 30" xfId="234"/>
    <cellStyle name="Moneda 3 30 2" xfId="943"/>
    <cellStyle name="Moneda 3 31" xfId="235"/>
    <cellStyle name="Moneda 3 31 2" xfId="944"/>
    <cellStyle name="Moneda 3 32" xfId="236"/>
    <cellStyle name="Moneda 3 32 2" xfId="945"/>
    <cellStyle name="Moneda 3 33" xfId="237"/>
    <cellStyle name="Moneda 3 33 2" xfId="946"/>
    <cellStyle name="Moneda 3 34" xfId="238"/>
    <cellStyle name="Moneda 3 34 2" xfId="947"/>
    <cellStyle name="Moneda 3 35" xfId="239"/>
    <cellStyle name="Moneda 3 35 2" xfId="948"/>
    <cellStyle name="Moneda 3 36" xfId="240"/>
    <cellStyle name="Moneda 3 36 2" xfId="949"/>
    <cellStyle name="Moneda 3 37" xfId="241"/>
    <cellStyle name="Moneda 3 37 2" xfId="950"/>
    <cellStyle name="Moneda 3 38" xfId="242"/>
    <cellStyle name="Moneda 3 38 2" xfId="951"/>
    <cellStyle name="Moneda 3 39" xfId="243"/>
    <cellStyle name="Moneda 3 39 2" xfId="952"/>
    <cellStyle name="Moneda 3 4" xfId="244"/>
    <cellStyle name="Moneda 3 4 2" xfId="953"/>
    <cellStyle name="Moneda 3 40" xfId="245"/>
    <cellStyle name="Moneda 3 40 2" xfId="954"/>
    <cellStyle name="Moneda 3 41" xfId="246"/>
    <cellStyle name="Moneda 3 41 2" xfId="955"/>
    <cellStyle name="Moneda 3 42" xfId="247"/>
    <cellStyle name="Moneda 3 42 2" xfId="956"/>
    <cellStyle name="Moneda 3 43" xfId="248"/>
    <cellStyle name="Moneda 3 43 2" xfId="957"/>
    <cellStyle name="Moneda 3 44" xfId="249"/>
    <cellStyle name="Moneda 3 44 2" xfId="958"/>
    <cellStyle name="Moneda 3 45" xfId="250"/>
    <cellStyle name="Moneda 3 45 2" xfId="959"/>
    <cellStyle name="Moneda 3 46" xfId="251"/>
    <cellStyle name="Moneda 3 46 2" xfId="960"/>
    <cellStyle name="Moneda 3 47" xfId="252"/>
    <cellStyle name="Moneda 3 47 2" xfId="961"/>
    <cellStyle name="Moneda 3 48" xfId="253"/>
    <cellStyle name="Moneda 3 48 2" xfId="962"/>
    <cellStyle name="Moneda 3 49" xfId="254"/>
    <cellStyle name="Moneda 3 49 2" xfId="963"/>
    <cellStyle name="Moneda 3 5" xfId="255"/>
    <cellStyle name="Moneda 3 5 2" xfId="964"/>
    <cellStyle name="Moneda 3 50" xfId="256"/>
    <cellStyle name="Moneda 3 50 2" xfId="965"/>
    <cellStyle name="Moneda 3 51" xfId="257"/>
    <cellStyle name="Moneda 3 51 2" xfId="966"/>
    <cellStyle name="Moneda 3 52" xfId="258"/>
    <cellStyle name="Moneda 3 52 2" xfId="967"/>
    <cellStyle name="Moneda 3 53" xfId="259"/>
    <cellStyle name="Moneda 3 53 2" xfId="968"/>
    <cellStyle name="Moneda 3 54" xfId="260"/>
    <cellStyle name="Moneda 3 54 2" xfId="969"/>
    <cellStyle name="Moneda 3 55" xfId="261"/>
    <cellStyle name="Moneda 3 55 2" xfId="970"/>
    <cellStyle name="Moneda 3 56" xfId="262"/>
    <cellStyle name="Moneda 3 56 2" xfId="971"/>
    <cellStyle name="Moneda 3 57" xfId="263"/>
    <cellStyle name="Moneda 3 57 2" xfId="972"/>
    <cellStyle name="Moneda 3 58" xfId="264"/>
    <cellStyle name="Moneda 3 58 2" xfId="973"/>
    <cellStyle name="Moneda 3 59" xfId="265"/>
    <cellStyle name="Moneda 3 59 2" xfId="974"/>
    <cellStyle name="Moneda 3 6" xfId="266"/>
    <cellStyle name="Moneda 3 6 2" xfId="975"/>
    <cellStyle name="Moneda 3 60" xfId="267"/>
    <cellStyle name="Moneda 3 60 2" xfId="976"/>
    <cellStyle name="Moneda 3 61" xfId="268"/>
    <cellStyle name="Moneda 3 61 2" xfId="977"/>
    <cellStyle name="Moneda 3 62" xfId="269"/>
    <cellStyle name="Moneda 3 62 2" xfId="978"/>
    <cellStyle name="Moneda 3 63" xfId="270"/>
    <cellStyle name="Moneda 3 63 2" xfId="979"/>
    <cellStyle name="Moneda 3 64" xfId="271"/>
    <cellStyle name="Moneda 3 64 2" xfId="980"/>
    <cellStyle name="Moneda 3 65" xfId="272"/>
    <cellStyle name="Moneda 3 65 2" xfId="981"/>
    <cellStyle name="Moneda 3 66" xfId="273"/>
    <cellStyle name="Moneda 3 66 2" xfId="982"/>
    <cellStyle name="Moneda 3 67" xfId="274"/>
    <cellStyle name="Moneda 3 67 2" xfId="983"/>
    <cellStyle name="Moneda 3 68" xfId="275"/>
    <cellStyle name="Moneda 3 68 2" xfId="984"/>
    <cellStyle name="Moneda 3 69" xfId="276"/>
    <cellStyle name="Moneda 3 69 2" xfId="985"/>
    <cellStyle name="Moneda 3 7" xfId="277"/>
    <cellStyle name="Moneda 3 7 2" xfId="986"/>
    <cellStyle name="Moneda 3 70" xfId="278"/>
    <cellStyle name="Moneda 3 70 2" xfId="987"/>
    <cellStyle name="Moneda 3 71" xfId="279"/>
    <cellStyle name="Moneda 3 71 2" xfId="988"/>
    <cellStyle name="Moneda 3 72" xfId="280"/>
    <cellStyle name="Moneda 3 72 2" xfId="989"/>
    <cellStyle name="Moneda 3 73" xfId="281"/>
    <cellStyle name="Moneda 3 73 2" xfId="990"/>
    <cellStyle name="Moneda 3 74" xfId="282"/>
    <cellStyle name="Moneda 3 74 2" xfId="991"/>
    <cellStyle name="Moneda 3 75" xfId="283"/>
    <cellStyle name="Moneda 3 75 2" xfId="992"/>
    <cellStyle name="Moneda 3 76" xfId="284"/>
    <cellStyle name="Moneda 3 76 2" xfId="993"/>
    <cellStyle name="Moneda 3 77" xfId="285"/>
    <cellStyle name="Moneda 3 77 2" xfId="994"/>
    <cellStyle name="Moneda 3 78" xfId="286"/>
    <cellStyle name="Moneda 3 78 2" xfId="995"/>
    <cellStyle name="Moneda 3 79" xfId="287"/>
    <cellStyle name="Moneda 3 79 2" xfId="996"/>
    <cellStyle name="Moneda 3 8" xfId="288"/>
    <cellStyle name="Moneda 3 8 2" xfId="997"/>
    <cellStyle name="Moneda 3 80" xfId="289"/>
    <cellStyle name="Moneda 3 80 2" xfId="998"/>
    <cellStyle name="Moneda 3 81" xfId="290"/>
    <cellStyle name="Moneda 3 81 2" xfId="999"/>
    <cellStyle name="Moneda 3 82" xfId="291"/>
    <cellStyle name="Moneda 3 82 2" xfId="1000"/>
    <cellStyle name="Moneda 3 83" xfId="292"/>
    <cellStyle name="Moneda 3 83 2" xfId="1001"/>
    <cellStyle name="Moneda 3 84" xfId="293"/>
    <cellStyle name="Moneda 3 84 2" xfId="1002"/>
    <cellStyle name="Moneda 3 85" xfId="294"/>
    <cellStyle name="Moneda 3 85 2" xfId="1003"/>
    <cellStyle name="Moneda 3 86" xfId="295"/>
    <cellStyle name="Moneda 3 86 2" xfId="1004"/>
    <cellStyle name="Moneda 3 87" xfId="296"/>
    <cellStyle name="Moneda 3 87 2" xfId="1005"/>
    <cellStyle name="Moneda 3 88" xfId="297"/>
    <cellStyle name="Moneda 3 88 2" xfId="1006"/>
    <cellStyle name="Moneda 3 89" xfId="298"/>
    <cellStyle name="Moneda 3 89 2" xfId="1007"/>
    <cellStyle name="Moneda 3 9" xfId="299"/>
    <cellStyle name="Moneda 3 9 2" xfId="1008"/>
    <cellStyle name="Moneda 3 90" xfId="300"/>
    <cellStyle name="Moneda 3 90 2" xfId="1009"/>
    <cellStyle name="Moneda 3 91" xfId="301"/>
    <cellStyle name="Moneda 3 91 2" xfId="1010"/>
    <cellStyle name="Moneda 3 92" xfId="302"/>
    <cellStyle name="Moneda 3 92 2" xfId="1011"/>
    <cellStyle name="Moneda 3 93" xfId="303"/>
    <cellStyle name="Moneda 3 93 2" xfId="1012"/>
    <cellStyle name="Moneda 3 94" xfId="304"/>
    <cellStyle name="Moneda 3 94 2" xfId="1013"/>
    <cellStyle name="Moneda 3 95" xfId="305"/>
    <cellStyle name="Moneda 3 95 2" xfId="1014"/>
    <cellStyle name="Moneda 3 96" xfId="306"/>
    <cellStyle name="Moneda 3 96 2" xfId="1015"/>
    <cellStyle name="Moneda 3 97" xfId="307"/>
    <cellStyle name="Moneda 3 97 2" xfId="1016"/>
    <cellStyle name="Moneda 3 98" xfId="308"/>
    <cellStyle name="Moneda 3 98 2" xfId="1017"/>
    <cellStyle name="Moneda 3 99" xfId="309"/>
    <cellStyle name="Moneda 3 99 2" xfId="1018"/>
    <cellStyle name="Moneda 30" xfId="310"/>
    <cellStyle name="Moneda 30 2" xfId="1019"/>
    <cellStyle name="Moneda 31" xfId="311"/>
    <cellStyle name="Moneda 31 2" xfId="1020"/>
    <cellStyle name="Moneda 32" xfId="312"/>
    <cellStyle name="Moneda 32 2" xfId="1021"/>
    <cellStyle name="Moneda 33" xfId="313"/>
    <cellStyle name="Moneda 33 2" xfId="1022"/>
    <cellStyle name="Moneda 34" xfId="314"/>
    <cellStyle name="Moneda 34 2" xfId="1023"/>
    <cellStyle name="Moneda 35" xfId="315"/>
    <cellStyle name="Moneda 35 2" xfId="1024"/>
    <cellStyle name="Moneda 36" xfId="316"/>
    <cellStyle name="Moneda 36 2" xfId="1025"/>
    <cellStyle name="Moneda 37" xfId="317"/>
    <cellStyle name="Moneda 37 2" xfId="1026"/>
    <cellStyle name="Moneda 38" xfId="318"/>
    <cellStyle name="Moneda 38 2" xfId="319"/>
    <cellStyle name="Moneda 38 2 2" xfId="442"/>
    <cellStyle name="Moneda 38 2 2 2" xfId="512"/>
    <cellStyle name="Moneda 38 2 2 2 2" xfId="652"/>
    <cellStyle name="Moneda 38 2 2 2 3" xfId="1126"/>
    <cellStyle name="Moneda 38 2 2 3" xfId="582"/>
    <cellStyle name="Moneda 38 2 2 4" xfId="724"/>
    <cellStyle name="Moneda 38 2 2 5" xfId="788"/>
    <cellStyle name="Moneda 38 2 3" xfId="1028"/>
    <cellStyle name="Moneda 38 2 4" xfId="1125"/>
    <cellStyle name="Moneda 38 2 5" xfId="787"/>
    <cellStyle name="Moneda 38 3" xfId="320"/>
    <cellStyle name="Moneda 38 3 2" xfId="443"/>
    <cellStyle name="Moneda 38 3 2 2" xfId="513"/>
    <cellStyle name="Moneda 38 3 2 2 2" xfId="653"/>
    <cellStyle name="Moneda 38 3 2 2 3" xfId="1128"/>
    <cellStyle name="Moneda 38 3 2 3" xfId="583"/>
    <cellStyle name="Moneda 38 3 2 4" xfId="725"/>
    <cellStyle name="Moneda 38 3 2 5" xfId="789"/>
    <cellStyle name="Moneda 38 3 3" xfId="1029"/>
    <cellStyle name="Moneda 38 3 4" xfId="1127"/>
    <cellStyle name="Moneda 38 4" xfId="441"/>
    <cellStyle name="Moneda 38 4 2" xfId="511"/>
    <cellStyle name="Moneda 38 4 2 2" xfId="651"/>
    <cellStyle name="Moneda 38 4 2 3" xfId="1030"/>
    <cellStyle name="Moneda 38 4 3" xfId="581"/>
    <cellStyle name="Moneda 38 4 3 2" xfId="1129"/>
    <cellStyle name="Moneda 38 4 4" xfId="723"/>
    <cellStyle name="Moneda 38 4 5" xfId="790"/>
    <cellStyle name="Moneda 38 5" xfId="791"/>
    <cellStyle name="Moneda 38 5 2" xfId="1130"/>
    <cellStyle name="Moneda 38 6" xfId="1027"/>
    <cellStyle name="Moneda 38 7" xfId="1124"/>
    <cellStyle name="Moneda 39" xfId="321"/>
    <cellStyle name="Moneda 39 2" xfId="322"/>
    <cellStyle name="Moneda 39 2 2" xfId="445"/>
    <cellStyle name="Moneda 39 2 2 2" xfId="515"/>
    <cellStyle name="Moneda 39 2 2 2 2" xfId="655"/>
    <cellStyle name="Moneda 39 2 2 2 3" xfId="1133"/>
    <cellStyle name="Moneda 39 2 2 3" xfId="585"/>
    <cellStyle name="Moneda 39 2 2 4" xfId="727"/>
    <cellStyle name="Moneda 39 2 2 5" xfId="793"/>
    <cellStyle name="Moneda 39 2 3" xfId="1032"/>
    <cellStyle name="Moneda 39 2 4" xfId="1132"/>
    <cellStyle name="Moneda 39 2 5" xfId="792"/>
    <cellStyle name="Moneda 39 3" xfId="323"/>
    <cellStyle name="Moneda 39 3 2" xfId="446"/>
    <cellStyle name="Moneda 39 3 2 2" xfId="516"/>
    <cellStyle name="Moneda 39 3 2 2 2" xfId="656"/>
    <cellStyle name="Moneda 39 3 2 2 3" xfId="1135"/>
    <cellStyle name="Moneda 39 3 2 3" xfId="586"/>
    <cellStyle name="Moneda 39 3 2 4" xfId="728"/>
    <cellStyle name="Moneda 39 3 2 5" xfId="794"/>
    <cellStyle name="Moneda 39 3 3" xfId="1033"/>
    <cellStyle name="Moneda 39 3 4" xfId="1134"/>
    <cellStyle name="Moneda 39 4" xfId="444"/>
    <cellStyle name="Moneda 39 4 2" xfId="514"/>
    <cellStyle name="Moneda 39 4 2 2" xfId="654"/>
    <cellStyle name="Moneda 39 4 2 3" xfId="1034"/>
    <cellStyle name="Moneda 39 4 3" xfId="584"/>
    <cellStyle name="Moneda 39 4 3 2" xfId="1136"/>
    <cellStyle name="Moneda 39 4 4" xfId="726"/>
    <cellStyle name="Moneda 39 4 5" xfId="795"/>
    <cellStyle name="Moneda 39 5" xfId="796"/>
    <cellStyle name="Moneda 39 5 2" xfId="1137"/>
    <cellStyle name="Moneda 39 6" xfId="1031"/>
    <cellStyle name="Moneda 39 7" xfId="1131"/>
    <cellStyle name="Moneda 4" xfId="324"/>
    <cellStyle name="Moneda 4 2" xfId="325"/>
    <cellStyle name="Moneda 4 2 2" xfId="326"/>
    <cellStyle name="Moneda 4 2 2 2" xfId="798"/>
    <cellStyle name="Moneda 4 2 2 3" xfId="1036"/>
    <cellStyle name="Moneda 4 2 2 4" xfId="797"/>
    <cellStyle name="Moneda 4 2 3" xfId="327"/>
    <cellStyle name="Moneda 4 2 3 2" xfId="799"/>
    <cellStyle name="Moneda 4 2 3 3" xfId="1037"/>
    <cellStyle name="Moneda 4 2 4" xfId="800"/>
    <cellStyle name="Moneda 4 2 4 2" xfId="1038"/>
    <cellStyle name="Moneda 4 2 5" xfId="801"/>
    <cellStyle name="Moneda 4 2 6" xfId="1035"/>
    <cellStyle name="Moneda 4 3" xfId="328"/>
    <cellStyle name="Moneda 4 3 2" xfId="329"/>
    <cellStyle name="Moneda 4 3 2 2" xfId="803"/>
    <cellStyle name="Moneda 4 3 2 3" xfId="1040"/>
    <cellStyle name="Moneda 4 3 2 4" xfId="802"/>
    <cellStyle name="Moneda 4 3 3" xfId="330"/>
    <cellStyle name="Moneda 4 3 3 2" xfId="804"/>
    <cellStyle name="Moneda 4 3 3 3" xfId="1041"/>
    <cellStyle name="Moneda 4 3 4" xfId="805"/>
    <cellStyle name="Moneda 4 3 4 2" xfId="1042"/>
    <cellStyle name="Moneda 4 3 5" xfId="806"/>
    <cellStyle name="Moneda 4 3 6" xfId="1039"/>
    <cellStyle name="Moneda 40" xfId="331"/>
    <cellStyle name="Moneda 40 2" xfId="332"/>
    <cellStyle name="Moneda 40 2 2" xfId="448"/>
    <cellStyle name="Moneda 40 2 2 2" xfId="518"/>
    <cellStyle name="Moneda 40 2 2 2 2" xfId="658"/>
    <cellStyle name="Moneda 40 2 2 3" xfId="588"/>
    <cellStyle name="Moneda 40 2 2 4" xfId="730"/>
    <cellStyle name="Moneda 40 2 3" xfId="461"/>
    <cellStyle name="Moneda 40 2 3 2" xfId="601"/>
    <cellStyle name="Moneda 40 2 3 3" xfId="807"/>
    <cellStyle name="Moneda 40 2 4" xfId="531"/>
    <cellStyle name="Moneda 40 2 5" xfId="673"/>
    <cellStyle name="Moneda 40 3" xfId="3"/>
    <cellStyle name="Moneda 40 3 2" xfId="394"/>
    <cellStyle name="Moneda 40 3 2 2" xfId="464"/>
    <cellStyle name="Moneda 40 3 2 2 2" xfId="604"/>
    <cellStyle name="Moneda 40 3 2 3" xfId="534"/>
    <cellStyle name="Moneda 40 3 2 4" xfId="676"/>
    <cellStyle name="Moneda 40 3 3" xfId="457"/>
    <cellStyle name="Moneda 40 3 3 2" xfId="597"/>
    <cellStyle name="Moneda 40 3 4" xfId="527"/>
    <cellStyle name="Moneda 40 3 5" xfId="669"/>
    <cellStyle name="Moneda 40 4" xfId="447"/>
    <cellStyle name="Moneda 40 4 2" xfId="517"/>
    <cellStyle name="Moneda 40 4 2 2" xfId="657"/>
    <cellStyle name="Moneda 40 4 3" xfId="587"/>
    <cellStyle name="Moneda 40 4 4" xfId="729"/>
    <cellStyle name="Moneda 40 5" xfId="460"/>
    <cellStyle name="Moneda 40 5 2" xfId="600"/>
    <cellStyle name="Moneda 40 6" xfId="530"/>
    <cellStyle name="Moneda 40 7" xfId="672"/>
    <cellStyle name="Moneda 41" xfId="333"/>
    <cellStyle name="Moneda 41 2" xfId="449"/>
    <cellStyle name="Moneda 41 2 2" xfId="519"/>
    <cellStyle name="Moneda 41 2 2 2" xfId="659"/>
    <cellStyle name="Moneda 41 2 3" xfId="589"/>
    <cellStyle name="Moneda 41 2 4" xfId="731"/>
    <cellStyle name="Moneda 41 3" xfId="462"/>
    <cellStyle name="Moneda 41 3 2" xfId="602"/>
    <cellStyle name="Moneda 41 4" xfId="532"/>
    <cellStyle name="Moneda 41 5" xfId="674"/>
    <cellStyle name="Moneda 41 6" xfId="808"/>
    <cellStyle name="Moneda 42" xfId="4"/>
    <cellStyle name="Moneda 42 2" xfId="395"/>
    <cellStyle name="Moneda 42 2 2" xfId="465"/>
    <cellStyle name="Moneda 42 2 2 2" xfId="605"/>
    <cellStyle name="Moneda 42 2 3" xfId="535"/>
    <cellStyle name="Moneda 42 2 4" xfId="677"/>
    <cellStyle name="Moneda 42 3" xfId="458"/>
    <cellStyle name="Moneda 42 3 2" xfId="598"/>
    <cellStyle name="Moneda 42 4" xfId="528"/>
    <cellStyle name="Moneda 42 5" xfId="670"/>
    <cellStyle name="Moneda 43" xfId="6"/>
    <cellStyle name="Moneda 43 2" xfId="396"/>
    <cellStyle name="Moneda 43 2 2" xfId="466"/>
    <cellStyle name="Moneda 43 2 2 2" xfId="606"/>
    <cellStyle name="Moneda 43 2 3" xfId="536"/>
    <cellStyle name="Moneda 43 2 4" xfId="678"/>
    <cellStyle name="Moneda 43 3" xfId="459"/>
    <cellStyle name="Moneda 43 3 2" xfId="599"/>
    <cellStyle name="Moneda 43 4" xfId="529"/>
    <cellStyle name="Moneda 43 5" xfId="671"/>
    <cellStyle name="Moneda 44" xfId="393"/>
    <cellStyle name="Moneda 44 2" xfId="463"/>
    <cellStyle name="Moneda 44 2 2" xfId="603"/>
    <cellStyle name="Moneda 44 3" xfId="533"/>
    <cellStyle name="Moneda 44 4" xfId="675"/>
    <cellStyle name="Moneda 45" xfId="456"/>
    <cellStyle name="Moneda 45 2" xfId="596"/>
    <cellStyle name="Moneda 45 3" xfId="809"/>
    <cellStyle name="Moneda 46" xfId="526"/>
    <cellStyle name="Moneda 46 2" xfId="1062"/>
    <cellStyle name="Moneda 47" xfId="668"/>
    <cellStyle name="Moneda 48" xfId="1167"/>
    <cellStyle name="Moneda 5" xfId="334"/>
    <cellStyle name="Moneda 5 2" xfId="335"/>
    <cellStyle name="Moneda 5 2 2" xfId="810"/>
    <cellStyle name="Moneda 5 2 3" xfId="1044"/>
    <cellStyle name="Moneda 5 3" xfId="811"/>
    <cellStyle name="Moneda 5 4" xfId="1043"/>
    <cellStyle name="Moneda 6" xfId="336"/>
    <cellStyle name="Moneda 6 2" xfId="337"/>
    <cellStyle name="Moneda 6 2 2" xfId="338"/>
    <cellStyle name="Moneda 6 2 2 2" xfId="451"/>
    <cellStyle name="Moneda 6 2 2 2 2" xfId="521"/>
    <cellStyle name="Moneda 6 2 2 2 2 2" xfId="661"/>
    <cellStyle name="Moneda 6 2 2 2 2 3" xfId="1140"/>
    <cellStyle name="Moneda 6 2 2 2 3" xfId="591"/>
    <cellStyle name="Moneda 6 2 2 2 4" xfId="733"/>
    <cellStyle name="Moneda 6 2 2 2 5" xfId="813"/>
    <cellStyle name="Moneda 6 2 2 3" xfId="1047"/>
    <cellStyle name="Moneda 6 2 2 4" xfId="1139"/>
    <cellStyle name="Moneda 6 2 2 5" xfId="812"/>
    <cellStyle name="Moneda 6 2 3" xfId="339"/>
    <cellStyle name="Moneda 6 2 3 2" xfId="452"/>
    <cellStyle name="Moneda 6 2 3 2 2" xfId="522"/>
    <cellStyle name="Moneda 6 2 3 2 2 2" xfId="662"/>
    <cellStyle name="Moneda 6 2 3 2 2 3" xfId="1142"/>
    <cellStyle name="Moneda 6 2 3 2 3" xfId="592"/>
    <cellStyle name="Moneda 6 2 3 2 4" xfId="734"/>
    <cellStyle name="Moneda 6 2 3 2 5" xfId="814"/>
    <cellStyle name="Moneda 6 2 3 3" xfId="1048"/>
    <cellStyle name="Moneda 6 2 3 4" xfId="1141"/>
    <cellStyle name="Moneda 6 2 4" xfId="450"/>
    <cellStyle name="Moneda 6 2 4 2" xfId="520"/>
    <cellStyle name="Moneda 6 2 4 2 2" xfId="660"/>
    <cellStyle name="Moneda 6 2 4 2 3" xfId="1049"/>
    <cellStyle name="Moneda 6 2 4 3" xfId="590"/>
    <cellStyle name="Moneda 6 2 4 3 2" xfId="1143"/>
    <cellStyle name="Moneda 6 2 4 4" xfId="732"/>
    <cellStyle name="Moneda 6 2 4 5" xfId="815"/>
    <cellStyle name="Moneda 6 2 5" xfId="816"/>
    <cellStyle name="Moneda 6 2 5 2" xfId="1144"/>
    <cellStyle name="Moneda 6 2 6" xfId="1046"/>
    <cellStyle name="Moneda 6 2 7" xfId="1138"/>
    <cellStyle name="Moneda 6 3" xfId="340"/>
    <cellStyle name="Moneda 6 3 2" xfId="341"/>
    <cellStyle name="Moneda 6 3 2 2" xfId="454"/>
    <cellStyle name="Moneda 6 3 2 2 2" xfId="524"/>
    <cellStyle name="Moneda 6 3 2 2 2 2" xfId="664"/>
    <cellStyle name="Moneda 6 3 2 2 2 3" xfId="1147"/>
    <cellStyle name="Moneda 6 3 2 2 3" xfId="594"/>
    <cellStyle name="Moneda 6 3 2 2 4" xfId="736"/>
    <cellStyle name="Moneda 6 3 2 2 5" xfId="818"/>
    <cellStyle name="Moneda 6 3 2 3" xfId="1051"/>
    <cellStyle name="Moneda 6 3 2 4" xfId="1146"/>
    <cellStyle name="Moneda 6 3 2 5" xfId="817"/>
    <cellStyle name="Moneda 6 3 3" xfId="342"/>
    <cellStyle name="Moneda 6 3 3 2" xfId="455"/>
    <cellStyle name="Moneda 6 3 3 2 2" xfId="525"/>
    <cellStyle name="Moneda 6 3 3 2 2 2" xfId="665"/>
    <cellStyle name="Moneda 6 3 3 2 2 3" xfId="1149"/>
    <cellStyle name="Moneda 6 3 3 2 3" xfId="595"/>
    <cellStyle name="Moneda 6 3 3 2 4" xfId="737"/>
    <cellStyle name="Moneda 6 3 3 2 5" xfId="819"/>
    <cellStyle name="Moneda 6 3 3 3" xfId="1052"/>
    <cellStyle name="Moneda 6 3 3 4" xfId="1148"/>
    <cellStyle name="Moneda 6 3 4" xfId="453"/>
    <cellStyle name="Moneda 6 3 4 2" xfId="523"/>
    <cellStyle name="Moneda 6 3 4 2 2" xfId="663"/>
    <cellStyle name="Moneda 6 3 4 2 3" xfId="1053"/>
    <cellStyle name="Moneda 6 3 4 3" xfId="593"/>
    <cellStyle name="Moneda 6 3 4 3 2" xfId="1150"/>
    <cellStyle name="Moneda 6 3 4 4" xfId="735"/>
    <cellStyle name="Moneda 6 3 4 5" xfId="820"/>
    <cellStyle name="Moneda 6 3 5" xfId="821"/>
    <cellStyle name="Moneda 6 3 5 2" xfId="1151"/>
    <cellStyle name="Moneda 6 3 6" xfId="1050"/>
    <cellStyle name="Moneda 6 3 7" xfId="1145"/>
    <cellStyle name="Moneda 6 4" xfId="1045"/>
    <cellStyle name="Moneda 7" xfId="343"/>
    <cellStyle name="Moneda 7 2" xfId="1054"/>
    <cellStyle name="Moneda 8" xfId="344"/>
    <cellStyle name="Moneda 8 2" xfId="1055"/>
    <cellStyle name="Moneda 9" xfId="345"/>
    <cellStyle name="Moneda 9 2" xfId="1056"/>
    <cellStyle name="Monetario" xfId="346"/>
    <cellStyle name="Monetario0" xfId="347"/>
    <cellStyle name="Neutral 2" xfId="348"/>
    <cellStyle name="Normal" xfId="0" builtinId="0"/>
    <cellStyle name="Normal 11" xfId="349"/>
    <cellStyle name="Normal 2" xfId="350"/>
    <cellStyle name="Normal 2 2" xfId="351"/>
    <cellStyle name="Normal 2 2 2" xfId="352"/>
    <cellStyle name="Normal 2 2 3" xfId="353"/>
    <cellStyle name="Normal 2 2 4" xfId="1170"/>
    <cellStyle name="Normal 2 3" xfId="354"/>
    <cellStyle name="Normal 2 4" xfId="355"/>
    <cellStyle name="Normal 2 4 2" xfId="356"/>
    <cellStyle name="Normal 2 5" xfId="357"/>
    <cellStyle name="Normal 2 5 2" xfId="358"/>
    <cellStyle name="Normal 2 5 3" xfId="359"/>
    <cellStyle name="Normal 2 6" xfId="1057"/>
    <cellStyle name="Normal 2 6 2" xfId="1185"/>
    <cellStyle name="Normal 3" xfId="360"/>
    <cellStyle name="Normal 3 2" xfId="361"/>
    <cellStyle name="Normal 3 2 2" xfId="392"/>
    <cellStyle name="Normal 3 3" xfId="1172"/>
    <cellStyle name="Normal 3 4" xfId="1171"/>
    <cellStyle name="Normal 4" xfId="362"/>
    <cellStyle name="Normal 4 3" xfId="391"/>
    <cellStyle name="Normal 5" xfId="363"/>
    <cellStyle name="Normal 6" xfId="1058"/>
    <cellStyle name="Normal 6 2" xfId="1059"/>
    <cellStyle name="Normal 6 3" xfId="1189"/>
    <cellStyle name="Normal 7" xfId="1060"/>
    <cellStyle name="Normal 7 2" xfId="1159"/>
    <cellStyle name="Normal 7 2 2" xfId="1173"/>
    <cellStyle name="Normal 8" xfId="1162"/>
    <cellStyle name="Normal 9" xfId="1187"/>
    <cellStyle name="Normal 98" xfId="364"/>
    <cellStyle name="Notas 2" xfId="365"/>
    <cellStyle name="Notas 2 2" xfId="1152"/>
    <cellStyle name="Note" xfId="366"/>
    <cellStyle name="Note 2" xfId="1153"/>
    <cellStyle name="Output" xfId="367"/>
    <cellStyle name="Output 2" xfId="1154"/>
    <cellStyle name="Porcentaje" xfId="1188" builtinId="5"/>
    <cellStyle name="Porcentaje 2" xfId="368"/>
    <cellStyle name="Porcentaje 3" xfId="369"/>
    <cellStyle name="Porcentaje 3 2" xfId="822"/>
    <cellStyle name="Porcentaje 4" xfId="370"/>
    <cellStyle name="Porcentaje 4 2" xfId="823"/>
    <cellStyle name="Porcentaje 5" xfId="824"/>
    <cellStyle name="Porcentaje 6" xfId="1174"/>
    <cellStyle name="Porcentual 2" xfId="371"/>
    <cellStyle name="Porcentual 2 2" xfId="372"/>
    <cellStyle name="Porcentual 3" xfId="373"/>
    <cellStyle name="Porcentual 3 2" xfId="374"/>
    <cellStyle name="Punto" xfId="375"/>
    <cellStyle name="Punto0" xfId="376"/>
    <cellStyle name="Salida 2" xfId="377"/>
    <cellStyle name="Salida 2 2" xfId="1155"/>
    <cellStyle name="Texto de advertencia 2" xfId="378"/>
    <cellStyle name="Texto explicativo 2" xfId="379"/>
    <cellStyle name="Title" xfId="380"/>
    <cellStyle name="Titulo" xfId="381"/>
    <cellStyle name="Título 1 2" xfId="382"/>
    <cellStyle name="Titulo 2" xfId="1061"/>
    <cellStyle name="Titulo 2 2" xfId="1160"/>
    <cellStyle name="Título 2 2" xfId="383"/>
    <cellStyle name="Título 2 3" xfId="1175"/>
    <cellStyle name="Título 2 4" xfId="1178"/>
    <cellStyle name="Título 2 5" xfId="1179"/>
    <cellStyle name="Título 2 6" xfId="1183"/>
    <cellStyle name="Título 2 7" xfId="1186"/>
    <cellStyle name="Título 3 2" xfId="384"/>
    <cellStyle name="Título 4" xfId="385"/>
    <cellStyle name="Título 5" xfId="1176"/>
    <cellStyle name="Título 6" xfId="1177"/>
    <cellStyle name="Título 7" xfId="1180"/>
    <cellStyle name="Título 8" xfId="1181"/>
    <cellStyle name="Título 9" xfId="1184"/>
    <cellStyle name="Total 2" xfId="386"/>
    <cellStyle name="Total 2 2" xfId="387"/>
    <cellStyle name="Total 2 2 2" xfId="1156"/>
    <cellStyle name="Total 2 3" xfId="388"/>
    <cellStyle name="Total 2 3 2" xfId="1157"/>
    <cellStyle name="Warning Text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0</xdr:row>
      <xdr:rowOff>63500</xdr:rowOff>
    </xdr:from>
    <xdr:to>
      <xdr:col>9</xdr:col>
      <xdr:colOff>889000</xdr:colOff>
      <xdr:row>5</xdr:row>
      <xdr:rowOff>0</xdr:rowOff>
    </xdr:to>
    <xdr:sp macro="" textlink="">
      <xdr:nvSpPr>
        <xdr:cNvPr id="3" name="Rectángulo 2"/>
        <xdr:cNvSpPr/>
      </xdr:nvSpPr>
      <xdr:spPr>
        <a:xfrm>
          <a:off x="777875" y="63500"/>
          <a:ext cx="12557125" cy="1762125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																								</a:t>
          </a:r>
          <a:r>
            <a:rPr lang="es-AR" sz="12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Año 2022 - “Las Malvinas son argentinas”</a:t>
          </a:r>
          <a:endParaRPr lang="es-AR" sz="12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523875</xdr:colOff>
      <xdr:row>1</xdr:row>
      <xdr:rowOff>285750</xdr:rowOff>
    </xdr:from>
    <xdr:to>
      <xdr:col>2</xdr:col>
      <xdr:colOff>2436891</xdr:colOff>
      <xdr:row>3</xdr:row>
      <xdr:rowOff>218577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079625" y="555625"/>
          <a:ext cx="1913016" cy="7265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2898415</xdr:colOff>
      <xdr:row>1</xdr:row>
      <xdr:rowOff>359916</xdr:rowOff>
    </xdr:from>
    <xdr:to>
      <xdr:col>3</xdr:col>
      <xdr:colOff>793748</xdr:colOff>
      <xdr:row>3</xdr:row>
      <xdr:rowOff>196884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165" y="629791"/>
          <a:ext cx="2133958" cy="630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esktop\Escritorio\ADIFSE%202020\BASES%20ADIF\Base%20Nov%2020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mero\OneDrive%20-%20ADIFSE\INGENIERIA\01.%20Presupuestos\16.%20PO%20Navarro\PO%20-%20Navarro%20-%20JG%20-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mero\OneDrive%20-%20ADIFSE\INGENIERIA\01.%20Presupuestos\12.%20PO%20Guernica\02.%20Superado\PO_Guernica%2027-10_v5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mero\OneDrive%20-%20ADIFSE\INGENIERIA\01.%20Presupuestos\11.%20PO%20Korn\02.%20Superado\PC_PO_Korn-26-10_V3.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ascada"/>
      <sheetName val="Mano de Obra"/>
      <sheetName val="Variables"/>
      <sheetName val="Parámetros"/>
      <sheetName val="Maquinas"/>
      <sheetName val="Tareas"/>
      <sheetName val="Insumos"/>
      <sheetName val="IA"/>
      <sheetName val="Analisis"/>
      <sheetName val="Ver Analisis"/>
      <sheetName val="Favoritos"/>
      <sheetName val="Presupuesto Detallado"/>
      <sheetName val="Explosion"/>
      <sheetName val="EP"/>
      <sheetName val="Calculos"/>
      <sheetName val="AnalisisN"/>
      <sheetName val="STD"/>
      <sheetName val="Shortcuts"/>
      <sheetName val="user pass"/>
      <sheetName val="IP"/>
      <sheetName val="Div Materiales"/>
      <sheetName val="Detalle Maquina"/>
      <sheetName val="InsumosProy"/>
      <sheetName val="Presupuesto"/>
      <sheetName val="Presupuesto Cliente"/>
      <sheetName val="AnalisisProy"/>
      <sheetName val="Gantt de Tareas"/>
      <sheetName val="Gantt"/>
      <sheetName val="TDEM"/>
      <sheetName val="TDEMCANT"/>
      <sheetName val="TDR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ListadoAnalisis"/>
      <sheetName val="ExplosionAuxiliar"/>
      <sheetName val="Tabla Dinamica"/>
      <sheetName val="Base Nov 20 "/>
    </sheetNames>
    <sheetDataSet>
      <sheetData sheetId="0"/>
      <sheetData sheetId="1"/>
      <sheetData sheetId="2">
        <row r="13">
          <cell r="H13">
            <v>698.30921309090911</v>
          </cell>
        </row>
        <row r="14">
          <cell r="H14">
            <v>604.80605423376619</v>
          </cell>
        </row>
        <row r="16">
          <cell r="H16">
            <v>522.10781423376613</v>
          </cell>
        </row>
      </sheetData>
      <sheetData sheetId="3">
        <row r="4">
          <cell r="F4">
            <v>1.1536</v>
          </cell>
        </row>
        <row r="10">
          <cell r="F10">
            <v>85.5</v>
          </cell>
        </row>
        <row r="11">
          <cell r="F11">
            <v>44155</v>
          </cell>
        </row>
        <row r="12">
          <cell r="F12">
            <v>0.06</v>
          </cell>
        </row>
        <row r="13">
          <cell r="F13">
            <v>64.125</v>
          </cell>
        </row>
        <row r="14">
          <cell r="F14">
            <v>64.125</v>
          </cell>
        </row>
      </sheetData>
      <sheetData sheetId="4"/>
      <sheetData sheetId="5"/>
      <sheetData sheetId="6">
        <row r="1">
          <cell r="A1" t="str">
            <v>TAREAS</v>
          </cell>
        </row>
      </sheetData>
      <sheetData sheetId="7">
        <row r="1">
          <cell r="A1" t="str">
            <v>INSUMOS</v>
          </cell>
        </row>
      </sheetData>
      <sheetData sheetId="8"/>
      <sheetData sheetId="9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De Cuadrilla (Mo)</v>
          </cell>
          <cell r="D9" t="str">
            <v>m2</v>
          </cell>
          <cell r="E9">
            <v>2.5</v>
          </cell>
          <cell r="G9">
            <v>3606.1243790961034</v>
          </cell>
          <cell r="H9">
            <v>44136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3.2</v>
          </cell>
          <cell r="F10">
            <v>604.80605423376619</v>
          </cell>
          <cell r="G10">
            <v>1935.3793735480519</v>
          </cell>
          <cell r="H10">
            <v>44136</v>
          </cell>
          <cell r="I10" t="str">
            <v>ejecuta 2,5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3.2</v>
          </cell>
          <cell r="F11">
            <v>522.10781423376613</v>
          </cell>
          <cell r="G11">
            <v>1670.7450055480517</v>
          </cell>
          <cell r="H11">
            <v>44136</v>
          </cell>
        </row>
        <row r="13">
          <cell r="A13" t="str">
            <v>T1003</v>
          </cell>
          <cell r="C13" t="str">
            <v>Excavación Manual De Zanjas Y Relleno Hasta 1,50 Mts (Mo) (4Hs/M3)</v>
          </cell>
          <cell r="D13" t="str">
            <v>m3</v>
          </cell>
          <cell r="E13">
            <v>2.5</v>
          </cell>
          <cell r="F13" t="str">
            <v>m3/día</v>
          </cell>
          <cell r="G13">
            <v>1670.7450055480517</v>
          </cell>
          <cell r="H13">
            <v>44136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3.2</v>
          </cell>
          <cell r="F14">
            <v>522.10781423376613</v>
          </cell>
          <cell r="G14">
            <v>1670.7450055480517</v>
          </cell>
          <cell r="H14">
            <v>44136</v>
          </cell>
        </row>
        <row r="16">
          <cell r="A16" t="str">
            <v>T1004</v>
          </cell>
          <cell r="C16" t="str">
            <v>Excavación De Sótanos (Mo) (5 Hs/M3)</v>
          </cell>
          <cell r="D16" t="str">
            <v>m3</v>
          </cell>
          <cell r="E16">
            <v>2</v>
          </cell>
          <cell r="F16" t="str">
            <v>m3/día</v>
          </cell>
          <cell r="G16">
            <v>2088.4312569350645</v>
          </cell>
          <cell r="H16">
            <v>44136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4</v>
          </cell>
          <cell r="F17">
            <v>522.10781423376613</v>
          </cell>
          <cell r="G17">
            <v>2088.4312569350645</v>
          </cell>
          <cell r="H17">
            <v>44136</v>
          </cell>
        </row>
        <row r="19">
          <cell r="A19" t="str">
            <v>T1006</v>
          </cell>
          <cell r="C19" t="str">
            <v xml:space="preserve">Excavación De Pozos Entre 1,5 Y 5 Mts (Mo) </v>
          </cell>
          <cell r="D19" t="str">
            <v>m3</v>
          </cell>
          <cell r="E19">
            <v>1.8</v>
          </cell>
          <cell r="F19" t="str">
            <v>m3/día</v>
          </cell>
          <cell r="G19">
            <v>2320.479174372294</v>
          </cell>
          <cell r="H19">
            <v>44136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4.4444444444444446</v>
          </cell>
          <cell r="F20">
            <v>522.10781423376613</v>
          </cell>
          <cell r="G20">
            <v>2320.479174372294</v>
          </cell>
          <cell r="H20">
            <v>44136</v>
          </cell>
        </row>
        <row r="22">
          <cell r="A22" t="str">
            <v>T1007</v>
          </cell>
          <cell r="C22" t="str">
            <v>Relleno Manual Y Ligera Compactación (Mo)</v>
          </cell>
          <cell r="D22" t="str">
            <v>m3</v>
          </cell>
          <cell r="E22">
            <v>2.8</v>
          </cell>
          <cell r="F22" t="str">
            <v>m3/día</v>
          </cell>
          <cell r="G22">
            <v>1491.7366120964748</v>
          </cell>
          <cell r="H22">
            <v>44136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2.8571428571428572</v>
          </cell>
          <cell r="F23">
            <v>522.10781423376613</v>
          </cell>
          <cell r="G23">
            <v>1491.7366120964748</v>
          </cell>
          <cell r="H23">
            <v>44136</v>
          </cell>
        </row>
        <row r="25">
          <cell r="A25" t="str">
            <v>T1008</v>
          </cell>
          <cell r="C25" t="str">
            <v>Terraplenamientos (Mo)</v>
          </cell>
          <cell r="D25" t="str">
            <v>m3</v>
          </cell>
          <cell r="G25">
            <v>1514.1126612779217</v>
          </cell>
          <cell r="H25">
            <v>44136</v>
          </cell>
          <cell r="I25" t="str">
            <v>03 MOVIMIENTO DE SUELOS</v>
          </cell>
        </row>
        <row r="26">
          <cell r="B26" t="str">
            <v>I1005</v>
          </cell>
          <cell r="C26" t="str">
            <v>Ayudante</v>
          </cell>
          <cell r="D26" t="str">
            <v>hs</v>
          </cell>
          <cell r="E26">
            <v>2.9</v>
          </cell>
          <cell r="F26">
            <v>522.10781423376613</v>
          </cell>
          <cell r="G26">
            <v>1514.1126612779217</v>
          </cell>
          <cell r="H26">
            <v>44136</v>
          </cell>
        </row>
        <row r="28">
          <cell r="A28" t="str">
            <v>T1009</v>
          </cell>
          <cell r="C28" t="str">
            <v>Desmontes (Mo)</v>
          </cell>
          <cell r="D28" t="str">
            <v>m3</v>
          </cell>
          <cell r="G28">
            <v>1592.4288334129867</v>
          </cell>
          <cell r="H28">
            <v>44136</v>
          </cell>
          <cell r="I28" t="str">
            <v>03 MOVIMIENTO DE SUELOS</v>
          </cell>
        </row>
        <row r="29">
          <cell r="B29" t="str">
            <v>I1005</v>
          </cell>
          <cell r="C29" t="str">
            <v>Ayudante</v>
          </cell>
          <cell r="D29" t="str">
            <v>hs</v>
          </cell>
          <cell r="E29">
            <v>3.05</v>
          </cell>
          <cell r="F29">
            <v>522.10781423376613</v>
          </cell>
          <cell r="G29">
            <v>1592.4288334129867</v>
          </cell>
          <cell r="H29">
            <v>44136</v>
          </cell>
        </row>
        <row r="31">
          <cell r="A31" t="str">
            <v>T1013</v>
          </cell>
          <cell r="C31" t="str">
            <v xml:space="preserve"> Mortero Mc 1:4 (Mat)</v>
          </cell>
          <cell r="D31" t="str">
            <v>m3</v>
          </cell>
          <cell r="G31">
            <v>5842.3140495867774</v>
          </cell>
          <cell r="H31">
            <v>44130</v>
          </cell>
          <cell r="I31" t="str">
            <v>91 MEZCLAS</v>
          </cell>
        </row>
        <row r="32">
          <cell r="B32" t="str">
            <v>I1001</v>
          </cell>
          <cell r="C32" t="str">
            <v>Cemento Portland X 50 Kg</v>
          </cell>
          <cell r="D32" t="str">
            <v>kg</v>
          </cell>
          <cell r="E32">
            <v>376</v>
          </cell>
          <cell r="F32">
            <v>10.90909090909091</v>
          </cell>
          <cell r="G32">
            <v>4101.818181818182</v>
          </cell>
          <cell r="H32">
            <v>44155</v>
          </cell>
        </row>
        <row r="33">
          <cell r="B33" t="str">
            <v>I1002</v>
          </cell>
          <cell r="C33" t="str">
            <v>Arena X M3 A Granel</v>
          </cell>
          <cell r="D33" t="str">
            <v>m3</v>
          </cell>
          <cell r="E33">
            <v>1.08</v>
          </cell>
          <cell r="F33">
            <v>1611.5702479338843</v>
          </cell>
          <cell r="G33">
            <v>1740.4958677685952</v>
          </cell>
          <cell r="H33">
            <v>44130</v>
          </cell>
        </row>
        <row r="35">
          <cell r="A35" t="str">
            <v>T1014</v>
          </cell>
          <cell r="C35" t="str">
            <v xml:space="preserve"> Mortero Mh 1:4 (Mat)</v>
          </cell>
          <cell r="D35" t="str">
            <v>m3</v>
          </cell>
          <cell r="G35">
            <v>3146.4462809917359</v>
          </cell>
          <cell r="H35">
            <v>44130</v>
          </cell>
          <cell r="I35" t="str">
            <v>91 MEZCLAS</v>
          </cell>
        </row>
        <row r="36">
          <cell r="B36" t="str">
            <v>I1000</v>
          </cell>
          <cell r="C36" t="str">
            <v>Cal Hidráulica En Polvo</v>
          </cell>
          <cell r="D36" t="str">
            <v>kg</v>
          </cell>
          <cell r="E36">
            <v>167</v>
          </cell>
          <cell r="F36">
            <v>8.2644628099173563</v>
          </cell>
          <cell r="G36">
            <v>1380.1652892561985</v>
          </cell>
          <cell r="H36">
            <v>44130</v>
          </cell>
        </row>
        <row r="37">
          <cell r="B37" t="str">
            <v>I1002</v>
          </cell>
          <cell r="C37" t="str">
            <v>Arena X M3 A Granel</v>
          </cell>
          <cell r="D37" t="str">
            <v>m3</v>
          </cell>
          <cell r="E37">
            <v>1.0960000000000001</v>
          </cell>
          <cell r="F37">
            <v>1611.5702479338843</v>
          </cell>
          <cell r="G37">
            <v>1766.2809917355373</v>
          </cell>
          <cell r="H37">
            <v>44130</v>
          </cell>
        </row>
        <row r="39">
          <cell r="A39" t="str">
            <v>T1015</v>
          </cell>
          <cell r="C39" t="str">
            <v xml:space="preserve"> Mortero Mhmr 1/4:1:4 (Mat)</v>
          </cell>
          <cell r="D39" t="str">
            <v>m3</v>
          </cell>
          <cell r="G39">
            <v>4083.0578512396696</v>
          </cell>
          <cell r="H39">
            <v>44130</v>
          </cell>
          <cell r="I39" t="str">
            <v>91 MEZCLAS</v>
          </cell>
        </row>
        <row r="40">
          <cell r="B40" t="str">
            <v>I1000</v>
          </cell>
          <cell r="C40" t="str">
            <v>Cal Hidráulica En Polvo</v>
          </cell>
          <cell r="D40" t="str">
            <v>kg</v>
          </cell>
          <cell r="E40">
            <v>160</v>
          </cell>
          <cell r="F40">
            <v>8.2644628099173563</v>
          </cell>
          <cell r="G40">
            <v>1322.3140495867769</v>
          </cell>
          <cell r="H40">
            <v>44130</v>
          </cell>
        </row>
        <row r="41">
          <cell r="B41" t="str">
            <v>I1002</v>
          </cell>
          <cell r="C41" t="str">
            <v>Arena X M3 A Granel</v>
          </cell>
          <cell r="D41" t="str">
            <v>m3</v>
          </cell>
          <cell r="E41">
            <v>1.07</v>
          </cell>
          <cell r="F41">
            <v>1611.5702479338843</v>
          </cell>
          <cell r="G41">
            <v>1724.3801652892562</v>
          </cell>
          <cell r="H41">
            <v>44130</v>
          </cell>
        </row>
        <row r="42">
          <cell r="B42" t="str">
            <v>I1001</v>
          </cell>
          <cell r="C42" t="str">
            <v>Cemento Portland X 50 Kg</v>
          </cell>
          <cell r="D42" t="str">
            <v>kg</v>
          </cell>
          <cell r="E42">
            <v>95</v>
          </cell>
          <cell r="F42">
            <v>10.90909090909091</v>
          </cell>
          <cell r="G42">
            <v>1036.3636363636365</v>
          </cell>
          <cell r="H42">
            <v>44155</v>
          </cell>
        </row>
        <row r="44">
          <cell r="A44" t="str">
            <v>T1017</v>
          </cell>
          <cell r="C44" t="str">
            <v xml:space="preserve"> Mortero Mhr 1/2:1:4 (Mat)</v>
          </cell>
          <cell r="D44" t="str">
            <v>m3</v>
          </cell>
          <cell r="G44">
            <v>4805.7024793388437</v>
          </cell>
          <cell r="H44">
            <v>44130</v>
          </cell>
          <cell r="I44" t="str">
            <v>91 MEZCLAS</v>
          </cell>
        </row>
        <row r="45">
          <cell r="B45" t="str">
            <v>I1000</v>
          </cell>
          <cell r="C45" t="str">
            <v>Cal Hidráulica En Polvo</v>
          </cell>
          <cell r="D45" t="str">
            <v>kg</v>
          </cell>
          <cell r="E45">
            <v>153</v>
          </cell>
          <cell r="F45">
            <v>8.2644628099173563</v>
          </cell>
          <cell r="G45">
            <v>1264.4628099173556</v>
          </cell>
          <cell r="H45">
            <v>44130</v>
          </cell>
        </row>
        <row r="46">
          <cell r="B46" t="str">
            <v>I1002</v>
          </cell>
          <cell r="C46" t="str">
            <v>Arena X M3 A Granel</v>
          </cell>
          <cell r="D46" t="str">
            <v>m3</v>
          </cell>
          <cell r="E46">
            <v>1.006</v>
          </cell>
          <cell r="F46">
            <v>1611.5702479338843</v>
          </cell>
          <cell r="G46">
            <v>1621.2396694214876</v>
          </cell>
          <cell r="H46">
            <v>44130</v>
          </cell>
        </row>
        <row r="47">
          <cell r="B47" t="str">
            <v>I1001</v>
          </cell>
          <cell r="C47" t="str">
            <v>Cemento Portland X 50 Kg</v>
          </cell>
          <cell r="D47" t="str">
            <v>kg</v>
          </cell>
          <cell r="E47">
            <v>176</v>
          </cell>
          <cell r="F47">
            <v>10.90909090909091</v>
          </cell>
          <cell r="G47">
            <v>1920.0000000000002</v>
          </cell>
          <cell r="H47">
            <v>44155</v>
          </cell>
        </row>
        <row r="49">
          <cell r="A49" t="str">
            <v>T1018</v>
          </cell>
          <cell r="C49" t="str">
            <v xml:space="preserve"> Mortero Mc At 1:1:6 (Mat)</v>
          </cell>
          <cell r="D49" t="str">
            <v>m3</v>
          </cell>
          <cell r="G49">
            <v>4799.7107438016537</v>
          </cell>
          <cell r="H49">
            <v>44130</v>
          </cell>
          <cell r="I49" t="str">
            <v>91 MEZCLAS</v>
          </cell>
        </row>
        <row r="50">
          <cell r="B50" t="str">
            <v>I1000</v>
          </cell>
          <cell r="C50" t="str">
            <v>Cal Hidráulica En Polvo</v>
          </cell>
          <cell r="D50" t="str">
            <v>kg</v>
          </cell>
          <cell r="E50">
            <v>91</v>
          </cell>
          <cell r="F50">
            <v>8.2644628099173563</v>
          </cell>
          <cell r="G50">
            <v>752.06611570247946</v>
          </cell>
          <cell r="H50">
            <v>44130</v>
          </cell>
        </row>
        <row r="51">
          <cell r="B51" t="str">
            <v>I1002</v>
          </cell>
          <cell r="C51" t="str">
            <v>Arena X M3 A Granel</v>
          </cell>
          <cell r="D51" t="str">
            <v>m3</v>
          </cell>
          <cell r="E51">
            <v>0.97499999999999998</v>
          </cell>
          <cell r="F51">
            <v>1611.5702479338843</v>
          </cell>
          <cell r="G51">
            <v>1571.2809917355371</v>
          </cell>
          <cell r="H51">
            <v>44130</v>
          </cell>
        </row>
        <row r="52">
          <cell r="B52" t="str">
            <v>I1001</v>
          </cell>
          <cell r="C52" t="str">
            <v>Cemento Portland X 50 Kg</v>
          </cell>
          <cell r="D52" t="str">
            <v>kg</v>
          </cell>
          <cell r="E52">
            <v>227</v>
          </cell>
          <cell r="F52">
            <v>10.90909090909091</v>
          </cell>
          <cell r="G52">
            <v>2476.3636363636365</v>
          </cell>
          <cell r="H52">
            <v>44155</v>
          </cell>
        </row>
        <row r="54">
          <cell r="A54" t="str">
            <v>T1019</v>
          </cell>
          <cell r="C54" t="str">
            <v xml:space="preserve"> Mortero Mhr 1/4:1:4 (Mat)</v>
          </cell>
          <cell r="D54" t="str">
            <v>m3</v>
          </cell>
          <cell r="G54">
            <v>4016.4876033057853</v>
          </cell>
          <cell r="H54">
            <v>44130</v>
          </cell>
          <cell r="I54" t="str">
            <v>91 MEZCLAS</v>
          </cell>
        </row>
        <row r="55">
          <cell r="B55" t="str">
            <v>I1000</v>
          </cell>
          <cell r="C55" t="str">
            <v>Cal Hidráulica En Polvo</v>
          </cell>
          <cell r="D55" t="str">
            <v>kg</v>
          </cell>
          <cell r="E55">
            <v>160</v>
          </cell>
          <cell r="F55">
            <v>8.2644628099173563</v>
          </cell>
          <cell r="G55">
            <v>1322.3140495867769</v>
          </cell>
          <cell r="H55">
            <v>44130</v>
          </cell>
        </row>
        <row r="56">
          <cell r="B56" t="str">
            <v>I1002</v>
          </cell>
          <cell r="C56" t="str">
            <v>Arena X M3 A Granel</v>
          </cell>
          <cell r="D56" t="str">
            <v>m3</v>
          </cell>
          <cell r="E56">
            <v>1.0489999999999999</v>
          </cell>
          <cell r="F56">
            <v>1611.5702479338843</v>
          </cell>
          <cell r="G56">
            <v>1690.5371900826444</v>
          </cell>
          <cell r="H56">
            <v>44130</v>
          </cell>
        </row>
        <row r="57">
          <cell r="B57" t="str">
            <v>I1001</v>
          </cell>
          <cell r="C57" t="str">
            <v>Cemento Portland X 50 Kg</v>
          </cell>
          <cell r="D57" t="str">
            <v>kg</v>
          </cell>
          <cell r="E57">
            <v>92</v>
          </cell>
          <cell r="F57">
            <v>10.90909090909091</v>
          </cell>
          <cell r="G57">
            <v>1003.6363636363637</v>
          </cell>
          <cell r="H57">
            <v>44155</v>
          </cell>
        </row>
        <row r="59">
          <cell r="A59" t="str">
            <v>T1020</v>
          </cell>
          <cell r="C59" t="str">
            <v xml:space="preserve"> Mortero Mc At 1:1:3 (Mat)</v>
          </cell>
          <cell r="D59" t="str">
            <v>m3</v>
          </cell>
          <cell r="G59">
            <v>7626.7355371900831</v>
          </cell>
          <cell r="H59">
            <v>44130</v>
          </cell>
          <cell r="I59" t="str">
            <v>91 MEZCLAS</v>
          </cell>
        </row>
        <row r="60">
          <cell r="B60" t="str">
            <v>I1000</v>
          </cell>
          <cell r="C60" t="str">
            <v>Cal Hidráulica En Polvo</v>
          </cell>
          <cell r="D60" t="str">
            <v>kg</v>
          </cell>
          <cell r="E60">
            <v>188</v>
          </cell>
          <cell r="F60">
            <v>8.2644628099173563</v>
          </cell>
          <cell r="G60">
            <v>1553.7190082644629</v>
          </cell>
          <cell r="H60">
            <v>44130</v>
          </cell>
        </row>
        <row r="61">
          <cell r="B61" t="str">
            <v>I1002</v>
          </cell>
          <cell r="C61" t="str">
            <v>Arena X M3 A Granel</v>
          </cell>
          <cell r="D61" t="str">
            <v>m3</v>
          </cell>
          <cell r="E61">
            <v>0.90500000000000003</v>
          </cell>
          <cell r="F61">
            <v>1611.5702479338843</v>
          </cell>
          <cell r="G61">
            <v>1458.4710743801654</v>
          </cell>
          <cell r="H61">
            <v>44130</v>
          </cell>
        </row>
        <row r="62">
          <cell r="B62" t="str">
            <v>I1001</v>
          </cell>
          <cell r="C62" t="str">
            <v>Cemento Portland X 50 Kg</v>
          </cell>
          <cell r="D62" t="str">
            <v>kg</v>
          </cell>
          <cell r="E62">
            <v>423</v>
          </cell>
          <cell r="F62">
            <v>10.90909090909091</v>
          </cell>
          <cell r="G62">
            <v>4614.545454545455</v>
          </cell>
          <cell r="H62">
            <v>44155</v>
          </cell>
        </row>
        <row r="64">
          <cell r="A64" t="str">
            <v>T1021</v>
          </cell>
          <cell r="C64" t="str">
            <v>Mortero 1/4:1:3 (Mat)</v>
          </cell>
          <cell r="D64" t="str">
            <v>m3</v>
          </cell>
          <cell r="G64">
            <v>3517.4380165289258</v>
          </cell>
          <cell r="H64">
            <v>44130</v>
          </cell>
          <cell r="I64" t="str">
            <v>91 MEZCLAS</v>
          </cell>
        </row>
        <row r="65">
          <cell r="B65" t="str">
            <v>I1001</v>
          </cell>
          <cell r="C65" t="str">
            <v>Cemento Portland X 50 Kg</v>
          </cell>
          <cell r="D65" t="str">
            <v>kg</v>
          </cell>
          <cell r="E65">
            <v>88</v>
          </cell>
          <cell r="F65">
            <v>10.90909090909091</v>
          </cell>
          <cell r="G65">
            <v>960.00000000000011</v>
          </cell>
          <cell r="H65">
            <v>44155</v>
          </cell>
        </row>
        <row r="66">
          <cell r="B66" t="str">
            <v>I1000</v>
          </cell>
          <cell r="C66" t="str">
            <v>Cal Hidráulica En Polvo</v>
          </cell>
          <cell r="D66" t="str">
            <v>kg</v>
          </cell>
          <cell r="E66">
            <v>132</v>
          </cell>
          <cell r="F66">
            <v>8.2644628099173563</v>
          </cell>
          <cell r="G66">
            <v>1090.909090909091</v>
          </cell>
          <cell r="H66">
            <v>44130</v>
          </cell>
        </row>
        <row r="67">
          <cell r="B67" t="str">
            <v>I1002</v>
          </cell>
          <cell r="C67" t="str">
            <v>Arena X M3 A Granel</v>
          </cell>
          <cell r="D67" t="str">
            <v>m3</v>
          </cell>
          <cell r="E67">
            <v>0.91</v>
          </cell>
          <cell r="F67">
            <v>1611.5702479338843</v>
          </cell>
          <cell r="G67">
            <v>1466.5289256198348</v>
          </cell>
          <cell r="H67">
            <v>44130</v>
          </cell>
        </row>
        <row r="69">
          <cell r="A69" t="str">
            <v>T1022</v>
          </cell>
          <cell r="C69" t="str">
            <v>Mortero 1/4:1:4 (Mat)</v>
          </cell>
          <cell r="D69" t="str">
            <v>m3</v>
          </cell>
          <cell r="G69">
            <v>3836.6528925619837</v>
          </cell>
          <cell r="H69">
            <v>44130</v>
          </cell>
          <cell r="I69" t="str">
            <v>91 MEZCLAS</v>
          </cell>
        </row>
        <row r="70">
          <cell r="B70" t="str">
            <v>I1001</v>
          </cell>
          <cell r="C70" t="str">
            <v>Cemento Portland X 50 Kg</v>
          </cell>
          <cell r="D70" t="str">
            <v>kg</v>
          </cell>
          <cell r="E70">
            <v>90</v>
          </cell>
          <cell r="F70">
            <v>10.90909090909091</v>
          </cell>
          <cell r="G70">
            <v>981.81818181818187</v>
          </cell>
          <cell r="H70">
            <v>44155</v>
          </cell>
        </row>
        <row r="71">
          <cell r="B71" t="str">
            <v>I1000</v>
          </cell>
          <cell r="C71" t="str">
            <v>Cal Hidráulica En Polvo</v>
          </cell>
          <cell r="D71" t="str">
            <v>kg</v>
          </cell>
          <cell r="E71">
            <v>144</v>
          </cell>
          <cell r="F71">
            <v>8.2644628099173563</v>
          </cell>
          <cell r="G71">
            <v>1190.0826446280994</v>
          </cell>
          <cell r="H71">
            <v>44130</v>
          </cell>
        </row>
        <row r="72">
          <cell r="B72" t="str">
            <v>I1002</v>
          </cell>
          <cell r="C72" t="str">
            <v>Arena X M3 A Granel</v>
          </cell>
          <cell r="D72" t="str">
            <v>m3</v>
          </cell>
          <cell r="E72">
            <v>1.0329999999999999</v>
          </cell>
          <cell r="F72">
            <v>1611.5702479338843</v>
          </cell>
          <cell r="G72">
            <v>1664.7520661157023</v>
          </cell>
          <cell r="H72">
            <v>44130</v>
          </cell>
        </row>
        <row r="74">
          <cell r="A74" t="str">
            <v>T1025</v>
          </cell>
          <cell r="C74" t="str">
            <v>Mortero 1:3 (Mat)</v>
          </cell>
          <cell r="D74" t="str">
            <v>m3</v>
          </cell>
          <cell r="G74">
            <v>7255.7851239669426</v>
          </cell>
          <cell r="H74">
            <v>44130</v>
          </cell>
          <cell r="I74" t="str">
            <v>91 MEZCLAS</v>
          </cell>
        </row>
        <row r="75">
          <cell r="B75" t="str">
            <v>I1001</v>
          </cell>
          <cell r="C75" t="str">
            <v>Cemento Portland X 50 Kg</v>
          </cell>
          <cell r="D75" t="str">
            <v>kg</v>
          </cell>
          <cell r="E75">
            <v>510</v>
          </cell>
          <cell r="F75">
            <v>10.90909090909091</v>
          </cell>
          <cell r="G75">
            <v>5563.636363636364</v>
          </cell>
          <cell r="H75">
            <v>44155</v>
          </cell>
        </row>
        <row r="76">
          <cell r="B76" t="str">
            <v>I1002</v>
          </cell>
          <cell r="C76" t="str">
            <v>Arena X M3 A Granel</v>
          </cell>
          <cell r="D76" t="str">
            <v>m3</v>
          </cell>
          <cell r="E76">
            <v>1.05</v>
          </cell>
          <cell r="F76">
            <v>1611.5702479338843</v>
          </cell>
          <cell r="G76">
            <v>1692.1487603305786</v>
          </cell>
          <cell r="H76">
            <v>44130</v>
          </cell>
        </row>
        <row r="78">
          <cell r="A78" t="str">
            <v>T1028</v>
          </cell>
          <cell r="C78" t="str">
            <v>Mortero 1/4:1:4 (Mat)</v>
          </cell>
          <cell r="D78" t="str">
            <v>m3</v>
          </cell>
          <cell r="G78">
            <v>3684.9586776859505</v>
          </cell>
          <cell r="H78">
            <v>44130</v>
          </cell>
          <cell r="I78" t="str">
            <v>91 MEZCLAS</v>
          </cell>
        </row>
        <row r="79">
          <cell r="B79" t="str">
            <v>I1001</v>
          </cell>
          <cell r="C79" t="str">
            <v>Cemento Portland X 50 Kg</v>
          </cell>
          <cell r="D79" t="str">
            <v>kg</v>
          </cell>
          <cell r="E79">
            <v>84</v>
          </cell>
          <cell r="F79">
            <v>10.90909090909091</v>
          </cell>
          <cell r="G79">
            <v>916.36363636363649</v>
          </cell>
          <cell r="H79">
            <v>44155</v>
          </cell>
        </row>
        <row r="80">
          <cell r="B80" t="str">
            <v>I1000</v>
          </cell>
          <cell r="C80" t="str">
            <v>Cal Hidráulica En Polvo</v>
          </cell>
          <cell r="D80" t="str">
            <v>kg</v>
          </cell>
          <cell r="E80">
            <v>140</v>
          </cell>
          <cell r="F80">
            <v>8.2644628099173563</v>
          </cell>
          <cell r="G80">
            <v>1157.0247933884298</v>
          </cell>
          <cell r="H80">
            <v>44130</v>
          </cell>
        </row>
        <row r="81">
          <cell r="B81" t="str">
            <v>I1002</v>
          </cell>
          <cell r="C81" t="str">
            <v>Arena X M3 A Granel</v>
          </cell>
          <cell r="D81" t="str">
            <v>m3</v>
          </cell>
          <cell r="E81">
            <v>1</v>
          </cell>
          <cell r="F81">
            <v>1611.5702479338843</v>
          </cell>
          <cell r="G81">
            <v>1611.5702479338843</v>
          </cell>
          <cell r="H81">
            <v>44130</v>
          </cell>
        </row>
        <row r="83">
          <cell r="A83" t="str">
            <v>T1033</v>
          </cell>
          <cell r="C83" t="str">
            <v>Bases De Hormigon Armado H30 Fe 50 Kg/M3</v>
          </cell>
          <cell r="D83" t="str">
            <v>m3</v>
          </cell>
          <cell r="E83">
            <v>22</v>
          </cell>
          <cell r="G83">
            <v>34197.984246147462</v>
          </cell>
          <cell r="H83">
            <v>44130</v>
          </cell>
          <cell r="I83" t="str">
            <v>04 FUNDACIONES</v>
          </cell>
        </row>
        <row r="84">
          <cell r="B84" t="str">
            <v>I1019</v>
          </cell>
          <cell r="C84" t="str">
            <v>Hormigon Elaborado H30</v>
          </cell>
          <cell r="D84" t="str">
            <v>m3</v>
          </cell>
          <cell r="E84">
            <v>1.05</v>
          </cell>
          <cell r="F84">
            <v>7429.7520661157023</v>
          </cell>
          <cell r="G84">
            <v>7801.2396694214876</v>
          </cell>
          <cell r="H84">
            <v>44155</v>
          </cell>
        </row>
        <row r="85">
          <cell r="B85" t="str">
            <v>I1314</v>
          </cell>
          <cell r="C85" t="str">
            <v>Servicio De Bombeado Con Pluma</v>
          </cell>
          <cell r="D85" t="str">
            <v>m3</v>
          </cell>
          <cell r="E85">
            <v>1.05</v>
          </cell>
          <cell r="F85">
            <v>300</v>
          </cell>
          <cell r="G85">
            <v>315</v>
          </cell>
          <cell r="H85">
            <v>44136</v>
          </cell>
        </row>
        <row r="86">
          <cell r="B86" t="str">
            <v>I1315</v>
          </cell>
          <cell r="C86" t="str">
            <v>Traslado De Bomba Con Pluma</v>
          </cell>
          <cell r="D86" t="str">
            <v>u</v>
          </cell>
          <cell r="E86">
            <v>1.6666666666666666E-2</v>
          </cell>
          <cell r="F86">
            <v>30000</v>
          </cell>
          <cell r="G86">
            <v>500</v>
          </cell>
          <cell r="H86">
            <v>44136</v>
          </cell>
        </row>
        <row r="87">
          <cell r="B87" t="str">
            <v>I1011</v>
          </cell>
          <cell r="C87" t="str">
            <v>Acero  Adn420 Diam 12 Mm</v>
          </cell>
          <cell r="D87" t="str">
            <v>ton</v>
          </cell>
          <cell r="E87">
            <v>0.05</v>
          </cell>
          <cell r="F87">
            <v>209447.46945819791</v>
          </cell>
          <cell r="G87">
            <v>10472.373472909896</v>
          </cell>
          <cell r="H87">
            <v>44155</v>
          </cell>
        </row>
        <row r="88">
          <cell r="B88" t="str">
            <v>I1012</v>
          </cell>
          <cell r="C88" t="str">
            <v>Tabla De 1" Saligna Bruto</v>
          </cell>
          <cell r="D88" t="str">
            <v>m2</v>
          </cell>
          <cell r="E88">
            <v>0.5</v>
          </cell>
          <cell r="F88">
            <v>421.38412416643285</v>
          </cell>
          <cell r="G88">
            <v>210.69206208321643</v>
          </cell>
          <cell r="H88">
            <v>44155</v>
          </cell>
        </row>
        <row r="89">
          <cell r="B89" t="str">
            <v>I1015</v>
          </cell>
          <cell r="C89" t="str">
            <v>Clavos De 2"</v>
          </cell>
          <cell r="D89" t="str">
            <v>kg</v>
          </cell>
          <cell r="E89">
            <v>0.1</v>
          </cell>
          <cell r="F89">
            <v>234.15977961432509</v>
          </cell>
          <cell r="G89">
            <v>23.41597796143251</v>
          </cell>
          <cell r="H89">
            <v>44130</v>
          </cell>
        </row>
        <row r="90">
          <cell r="B90" t="str">
            <v>I1017</v>
          </cell>
          <cell r="C90" t="str">
            <v>Oficial Hormigon</v>
          </cell>
          <cell r="D90" t="str">
            <v>hs</v>
          </cell>
          <cell r="E90">
            <v>11</v>
          </cell>
          <cell r="F90">
            <v>725.76726508051945</v>
          </cell>
          <cell r="G90">
            <v>7983.4399158857141</v>
          </cell>
          <cell r="H90">
            <v>44136</v>
          </cell>
        </row>
        <row r="91">
          <cell r="B91" t="str">
            <v>I1018</v>
          </cell>
          <cell r="C91" t="str">
            <v>Ayudante Hormigon</v>
          </cell>
          <cell r="D91" t="str">
            <v>hs</v>
          </cell>
          <cell r="E91">
            <v>11</v>
          </cell>
          <cell r="F91">
            <v>626.52937708051934</v>
          </cell>
          <cell r="G91">
            <v>6891.8231478857124</v>
          </cell>
          <cell r="H91">
            <v>44136</v>
          </cell>
        </row>
        <row r="93">
          <cell r="A93" t="str">
            <v>T1034</v>
          </cell>
          <cell r="C93" t="str">
            <v>Vigas De Fundación H30 Fe 130 Kg/M3 Horm</v>
          </cell>
          <cell r="D93" t="str">
            <v>m3</v>
          </cell>
          <cell r="E93">
            <v>26</v>
          </cell>
          <cell r="G93">
            <v>54322.682678333702</v>
          </cell>
          <cell r="H93">
            <v>44130</v>
          </cell>
          <cell r="I93" t="str">
            <v>04 FUNDACIONES</v>
          </cell>
        </row>
        <row r="94">
          <cell r="B94" t="str">
            <v>I1019</v>
          </cell>
          <cell r="C94" t="str">
            <v>Hormigon Elaborado H30</v>
          </cell>
          <cell r="D94" t="str">
            <v>m3</v>
          </cell>
          <cell r="E94">
            <v>1.05</v>
          </cell>
          <cell r="F94">
            <v>7429.7520661157023</v>
          </cell>
          <cell r="G94">
            <v>7801.2396694214876</v>
          </cell>
          <cell r="H94">
            <v>44155</v>
          </cell>
        </row>
        <row r="95">
          <cell r="B95" t="str">
            <v>I1314</v>
          </cell>
          <cell r="C95" t="str">
            <v>Servicio De Bombeado Con Pluma</v>
          </cell>
          <cell r="D95" t="str">
            <v>m3</v>
          </cell>
          <cell r="E95">
            <v>1.05</v>
          </cell>
          <cell r="F95">
            <v>300</v>
          </cell>
          <cell r="G95">
            <v>315</v>
          </cell>
          <cell r="H95">
            <v>44136</v>
          </cell>
        </row>
        <row r="96">
          <cell r="B96" t="str">
            <v>I1315</v>
          </cell>
          <cell r="C96" t="str">
            <v>Traslado De Bomba Con Pluma</v>
          </cell>
          <cell r="D96" t="str">
            <v>u</v>
          </cell>
          <cell r="E96">
            <v>1.6666666666666666E-2</v>
          </cell>
          <cell r="F96">
            <v>30000</v>
          </cell>
          <cell r="G96">
            <v>500</v>
          </cell>
          <cell r="H96">
            <v>44136</v>
          </cell>
        </row>
        <row r="97">
          <cell r="B97" t="str">
            <v>I1011</v>
          </cell>
          <cell r="C97" t="str">
            <v>Acero  Adn420 Diam 12 Mm</v>
          </cell>
          <cell r="D97" t="str">
            <v>ton</v>
          </cell>
          <cell r="E97">
            <v>0.13</v>
          </cell>
          <cell r="F97">
            <v>209447.46945819791</v>
          </cell>
          <cell r="G97">
            <v>27228.171029565729</v>
          </cell>
          <cell r="H97">
            <v>44155</v>
          </cell>
        </row>
        <row r="98">
          <cell r="B98" t="str">
            <v>I1012</v>
          </cell>
          <cell r="C98" t="str">
            <v>Tabla De 1" Saligna Bruto</v>
          </cell>
          <cell r="D98" t="str">
            <v>m2</v>
          </cell>
          <cell r="E98">
            <v>2</v>
          </cell>
          <cell r="F98">
            <v>421.38412416643285</v>
          </cell>
          <cell r="G98">
            <v>842.76824833286571</v>
          </cell>
          <cell r="H98">
            <v>44155</v>
          </cell>
        </row>
        <row r="99">
          <cell r="B99" t="str">
            <v>I1015</v>
          </cell>
          <cell r="C99" t="str">
            <v>Clavos De 2"</v>
          </cell>
          <cell r="D99" t="str">
            <v>kg</v>
          </cell>
          <cell r="E99">
            <v>0.1</v>
          </cell>
          <cell r="F99">
            <v>234.15977961432509</v>
          </cell>
          <cell r="G99">
            <v>23.41597796143251</v>
          </cell>
          <cell r="H99">
            <v>44130</v>
          </cell>
        </row>
        <row r="100">
          <cell r="B100" t="str">
            <v>I1014</v>
          </cell>
          <cell r="C100" t="str">
            <v>Alambre Negro Recocido N 16</v>
          </cell>
          <cell r="D100" t="str">
            <v>kg</v>
          </cell>
          <cell r="E100">
            <v>0.1</v>
          </cell>
          <cell r="F100">
            <v>322.31404958677689</v>
          </cell>
          <cell r="G100">
            <v>32.231404958677693</v>
          </cell>
          <cell r="H100">
            <v>44155</v>
          </cell>
        </row>
        <row r="101">
          <cell r="B101" t="str">
            <v>I1017</v>
          </cell>
          <cell r="C101" t="str">
            <v>Oficial Hormigon</v>
          </cell>
          <cell r="D101" t="str">
            <v>hs</v>
          </cell>
          <cell r="E101">
            <v>13</v>
          </cell>
          <cell r="F101">
            <v>725.76726508051945</v>
          </cell>
          <cell r="G101">
            <v>9434.9744460467537</v>
          </cell>
          <cell r="H101">
            <v>44136</v>
          </cell>
        </row>
        <row r="102">
          <cell r="B102" t="str">
            <v>I1018</v>
          </cell>
          <cell r="C102" t="str">
            <v>Ayudante Hormigon</v>
          </cell>
          <cell r="D102" t="str">
            <v>hs</v>
          </cell>
          <cell r="E102">
            <v>13</v>
          </cell>
          <cell r="F102">
            <v>626.52937708051934</v>
          </cell>
          <cell r="G102">
            <v>8144.8819020467517</v>
          </cell>
          <cell r="H102">
            <v>44136</v>
          </cell>
        </row>
        <row r="104">
          <cell r="A104" t="str">
            <v>T1035</v>
          </cell>
          <cell r="C104" t="str">
            <v>Troncos De Columnas H30 Fe 85 Kg/M3</v>
          </cell>
          <cell r="D104" t="str">
            <v>m3</v>
          </cell>
          <cell r="E104">
            <v>40</v>
          </cell>
          <cell r="G104">
            <v>55284.49492858431</v>
          </cell>
          <cell r="H104">
            <v>44110</v>
          </cell>
          <cell r="I104" t="str">
            <v>04 FUNDACIONES</v>
          </cell>
        </row>
        <row r="105">
          <cell r="B105" t="str">
            <v>I1019</v>
          </cell>
          <cell r="C105" t="str">
            <v>Hormigon Elaborado H30</v>
          </cell>
          <cell r="D105" t="str">
            <v>m3</v>
          </cell>
          <cell r="E105">
            <v>1.05</v>
          </cell>
          <cell r="F105">
            <v>7429.7520661157023</v>
          </cell>
          <cell r="G105">
            <v>7801.2396694214876</v>
          </cell>
          <cell r="H105">
            <v>44155</v>
          </cell>
        </row>
        <row r="106">
          <cell r="B106" t="str">
            <v>I1314</v>
          </cell>
          <cell r="C106" t="str">
            <v>Servicio De Bombeado Con Pluma</v>
          </cell>
          <cell r="D106" t="str">
            <v>m3</v>
          </cell>
          <cell r="E106">
            <v>1.05</v>
          </cell>
          <cell r="F106">
            <v>300</v>
          </cell>
          <cell r="G106">
            <v>315</v>
          </cell>
          <cell r="H106">
            <v>44136</v>
          </cell>
        </row>
        <row r="107">
          <cell r="B107" t="str">
            <v>I1315</v>
          </cell>
          <cell r="C107" t="str">
            <v>Traslado De Bomba Con Pluma</v>
          </cell>
          <cell r="D107" t="str">
            <v>u</v>
          </cell>
          <cell r="E107">
            <v>1.6666666666666666E-2</v>
          </cell>
          <cell r="F107">
            <v>30000</v>
          </cell>
          <cell r="G107">
            <v>500</v>
          </cell>
          <cell r="H107">
            <v>44136</v>
          </cell>
        </row>
        <row r="108">
          <cell r="B108" t="str">
            <v>I1011</v>
          </cell>
          <cell r="C108" t="str">
            <v>Acero  Adn420 Diam 12 Mm</v>
          </cell>
          <cell r="D108" t="str">
            <v>ton</v>
          </cell>
          <cell r="E108">
            <v>8.5000000000000006E-2</v>
          </cell>
          <cell r="F108">
            <v>209447.46945819791</v>
          </cell>
          <cell r="G108">
            <v>17803.034903946824</v>
          </cell>
          <cell r="H108">
            <v>44155</v>
          </cell>
        </row>
        <row r="109">
          <cell r="B109" t="str">
            <v>I1012</v>
          </cell>
          <cell r="C109" t="str">
            <v>Tabla De 1" Saligna Bruto</v>
          </cell>
          <cell r="D109" t="str">
            <v>m2</v>
          </cell>
          <cell r="E109">
            <v>2.5</v>
          </cell>
          <cell r="F109">
            <v>421.38412416643285</v>
          </cell>
          <cell r="G109">
            <v>1053.4603104160822</v>
          </cell>
          <cell r="H109">
            <v>44155</v>
          </cell>
        </row>
        <row r="110">
          <cell r="B110" t="str">
            <v>I1013</v>
          </cell>
          <cell r="C110" t="str">
            <v>Tirante 3X3 Saligna Bruto</v>
          </cell>
          <cell r="D110" t="str">
            <v>ml</v>
          </cell>
          <cell r="E110">
            <v>1.5748031496062989</v>
          </cell>
          <cell r="F110">
            <v>66.115700000000004</v>
          </cell>
          <cell r="G110">
            <v>104.11921259842518</v>
          </cell>
          <cell r="H110">
            <v>44110</v>
          </cell>
        </row>
        <row r="111">
          <cell r="B111" t="str">
            <v>I1015</v>
          </cell>
          <cell r="C111" t="str">
            <v>Clavos De 2"</v>
          </cell>
          <cell r="D111" t="str">
            <v>kg</v>
          </cell>
          <cell r="E111">
            <v>2</v>
          </cell>
          <cell r="F111">
            <v>234.15977961432509</v>
          </cell>
          <cell r="G111">
            <v>468.31955922865018</v>
          </cell>
          <cell r="H111">
            <v>44130</v>
          </cell>
        </row>
        <row r="112">
          <cell r="B112" t="str">
            <v>I1014</v>
          </cell>
          <cell r="C112" t="str">
            <v>Alambre Negro Recocido N 16</v>
          </cell>
          <cell r="D112" t="str">
            <v>kg</v>
          </cell>
          <cell r="E112">
            <v>0.6</v>
          </cell>
          <cell r="F112">
            <v>322.31404958677689</v>
          </cell>
          <cell r="G112">
            <v>193.38842975206612</v>
          </cell>
          <cell r="H112">
            <v>44155</v>
          </cell>
        </row>
        <row r="113">
          <cell r="B113" t="str">
            <v>I1017</v>
          </cell>
          <cell r="C113" t="str">
            <v>Oficial Hormigon</v>
          </cell>
          <cell r="D113" t="str">
            <v>hs</v>
          </cell>
          <cell r="E113">
            <v>20</v>
          </cell>
          <cell r="F113">
            <v>725.76726508051945</v>
          </cell>
          <cell r="G113">
            <v>14515.345301610389</v>
          </cell>
          <cell r="H113">
            <v>44136</v>
          </cell>
        </row>
        <row r="114">
          <cell r="B114" t="str">
            <v>I1018</v>
          </cell>
          <cell r="C114" t="str">
            <v>Ayudante Hormigon</v>
          </cell>
          <cell r="D114" t="str">
            <v>hs</v>
          </cell>
          <cell r="E114">
            <v>20</v>
          </cell>
          <cell r="F114">
            <v>626.52937708051934</v>
          </cell>
          <cell r="G114">
            <v>12530.587541610386</v>
          </cell>
          <cell r="H114">
            <v>44136</v>
          </cell>
        </row>
        <row r="116">
          <cell r="A116" t="str">
            <v>T1036</v>
          </cell>
          <cell r="C116" t="str">
            <v>Platea De Hormigon Armado H30 Fe 80Kg/M2</v>
          </cell>
          <cell r="D116" t="str">
            <v>m3</v>
          </cell>
          <cell r="E116">
            <v>22</v>
          </cell>
          <cell r="G116">
            <v>41115.729222763541</v>
          </cell>
          <cell r="H116">
            <v>44136</v>
          </cell>
          <cell r="I116" t="str">
            <v>04 FUNDACIONES</v>
          </cell>
        </row>
        <row r="117">
          <cell r="B117" t="str">
            <v>I1019</v>
          </cell>
          <cell r="C117" t="str">
            <v>Hormigon Elaborado H30</v>
          </cell>
          <cell r="D117" t="str">
            <v>m3</v>
          </cell>
          <cell r="E117">
            <v>1.05</v>
          </cell>
          <cell r="F117">
            <v>7429.7520661157023</v>
          </cell>
          <cell r="G117">
            <v>7801.2396694214876</v>
          </cell>
          <cell r="H117">
            <v>44155</v>
          </cell>
        </row>
        <row r="118">
          <cell r="B118" t="str">
            <v>I1314</v>
          </cell>
          <cell r="C118" t="str">
            <v>Servicio De Bombeado Con Pluma</v>
          </cell>
          <cell r="D118" t="str">
            <v>m3</v>
          </cell>
          <cell r="E118">
            <v>1.05</v>
          </cell>
          <cell r="F118">
            <v>300</v>
          </cell>
          <cell r="G118">
            <v>315</v>
          </cell>
          <cell r="H118">
            <v>44136</v>
          </cell>
        </row>
        <row r="119">
          <cell r="B119" t="str">
            <v>I1315</v>
          </cell>
          <cell r="C119" t="str">
            <v>Traslado De Bomba Con Pluma</v>
          </cell>
          <cell r="D119" t="str">
            <v>u</v>
          </cell>
          <cell r="E119">
            <v>1.6666666666666666E-2</v>
          </cell>
          <cell r="F119">
            <v>30000</v>
          </cell>
          <cell r="G119">
            <v>500</v>
          </cell>
          <cell r="H119">
            <v>44136</v>
          </cell>
        </row>
        <row r="120">
          <cell r="B120" t="str">
            <v>I1010</v>
          </cell>
          <cell r="C120" t="str">
            <v>Acero  Adn420 Diam 6 Mm</v>
          </cell>
          <cell r="D120" t="str">
            <v>ton</v>
          </cell>
          <cell r="E120">
            <v>0.08</v>
          </cell>
          <cell r="F120">
            <v>216273.90549979807</v>
          </cell>
          <cell r="G120">
            <v>17301.912439983847</v>
          </cell>
          <cell r="H120">
            <v>44155</v>
          </cell>
        </row>
        <row r="121">
          <cell r="B121" t="str">
            <v>I1014</v>
          </cell>
          <cell r="C121" t="str">
            <v>Alambre Negro Recocido N 16</v>
          </cell>
          <cell r="D121" t="str">
            <v>kg</v>
          </cell>
          <cell r="E121">
            <v>1</v>
          </cell>
          <cell r="F121">
            <v>322.31404958677689</v>
          </cell>
          <cell r="G121">
            <v>322.31404958677689</v>
          </cell>
          <cell r="H121">
            <v>44155</v>
          </cell>
        </row>
        <row r="122">
          <cell r="B122" t="str">
            <v>I1017</v>
          </cell>
          <cell r="C122" t="str">
            <v>Oficial Hormigon</v>
          </cell>
          <cell r="D122" t="str">
            <v>hs</v>
          </cell>
          <cell r="E122">
            <v>11</v>
          </cell>
          <cell r="F122">
            <v>725.76726508051945</v>
          </cell>
          <cell r="G122">
            <v>7983.4399158857141</v>
          </cell>
          <cell r="H122">
            <v>44136</v>
          </cell>
        </row>
        <row r="123">
          <cell r="B123" t="str">
            <v>I1018</v>
          </cell>
          <cell r="C123" t="str">
            <v>Ayudante Hormigon</v>
          </cell>
          <cell r="D123" t="str">
            <v>hs</v>
          </cell>
          <cell r="E123">
            <v>11</v>
          </cell>
          <cell r="F123">
            <v>626.52937708051934</v>
          </cell>
          <cell r="G123">
            <v>6891.8231478857124</v>
          </cell>
          <cell r="H123">
            <v>44136</v>
          </cell>
        </row>
        <row r="125">
          <cell r="A125" t="str">
            <v>T1037</v>
          </cell>
          <cell r="C125" t="str">
            <v xml:space="preserve">Cabezales H30 Fe 100 Kg/M3 </v>
          </cell>
          <cell r="D125" t="str">
            <v>m3</v>
          </cell>
          <cell r="E125">
            <v>30</v>
          </cell>
          <cell r="G125">
            <v>46554.902489745873</v>
          </cell>
          <cell r="H125">
            <v>44130</v>
          </cell>
          <cell r="I125" t="str">
            <v>04 FUNDACIONES</v>
          </cell>
        </row>
        <row r="126">
          <cell r="B126" t="str">
            <v>I1011</v>
          </cell>
          <cell r="C126" t="str">
            <v>Acero  Adn420 Diam 12 Mm</v>
          </cell>
          <cell r="D126" t="str">
            <v>ton</v>
          </cell>
          <cell r="E126">
            <v>0.08</v>
          </cell>
          <cell r="F126">
            <v>209447.46945819791</v>
          </cell>
          <cell r="G126">
            <v>16755.797556655834</v>
          </cell>
          <cell r="H126">
            <v>44155</v>
          </cell>
        </row>
        <row r="127">
          <cell r="B127" t="str">
            <v>I1019</v>
          </cell>
          <cell r="C127" t="str">
            <v>Hormigon Elaborado H30</v>
          </cell>
          <cell r="D127" t="str">
            <v>m3</v>
          </cell>
          <cell r="E127">
            <v>1.05</v>
          </cell>
          <cell r="F127">
            <v>7429.7520661157023</v>
          </cell>
          <cell r="G127">
            <v>7801.2396694214876</v>
          </cell>
          <cell r="H127">
            <v>44155</v>
          </cell>
        </row>
        <row r="128">
          <cell r="B128" t="str">
            <v>I1314</v>
          </cell>
          <cell r="C128" t="str">
            <v>Servicio De Bombeado Con Pluma</v>
          </cell>
          <cell r="D128" t="str">
            <v>m3</v>
          </cell>
          <cell r="E128">
            <v>1.05</v>
          </cell>
          <cell r="F128">
            <v>300</v>
          </cell>
          <cell r="G128">
            <v>315</v>
          </cell>
          <cell r="H128">
            <v>44136</v>
          </cell>
        </row>
        <row r="129">
          <cell r="B129" t="str">
            <v>I1315</v>
          </cell>
          <cell r="C129" t="str">
            <v>Traslado De Bomba Con Pluma</v>
          </cell>
          <cell r="D129" t="str">
            <v>u</v>
          </cell>
          <cell r="E129">
            <v>1.6666666666666666E-2</v>
          </cell>
          <cell r="F129">
            <v>30000</v>
          </cell>
          <cell r="G129">
            <v>500</v>
          </cell>
          <cell r="H129">
            <v>44136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421.38412416643285</v>
          </cell>
          <cell r="G130">
            <v>842.76824833286571</v>
          </cell>
          <cell r="H130">
            <v>44155</v>
          </cell>
        </row>
        <row r="131">
          <cell r="B131" t="str">
            <v>I1015</v>
          </cell>
          <cell r="C131" t="str">
            <v>Clavos De 2"</v>
          </cell>
          <cell r="D131" t="str">
            <v>kg</v>
          </cell>
          <cell r="E131">
            <v>0.1</v>
          </cell>
          <cell r="F131">
            <v>234.15977961432509</v>
          </cell>
          <cell r="G131">
            <v>23.41597796143251</v>
          </cell>
          <cell r="H131">
            <v>44130</v>
          </cell>
        </row>
        <row r="132">
          <cell r="B132" t="str">
            <v>I1014</v>
          </cell>
          <cell r="C132" t="str">
            <v>Alambre Negro Recocido N 16</v>
          </cell>
          <cell r="D132" t="str">
            <v>kg</v>
          </cell>
          <cell r="E132">
            <v>0.1</v>
          </cell>
          <cell r="F132">
            <v>322.31404958677689</v>
          </cell>
          <cell r="G132">
            <v>32.231404958677693</v>
          </cell>
          <cell r="H132">
            <v>44155</v>
          </cell>
        </row>
        <row r="133">
          <cell r="B133" t="str">
            <v>I1017</v>
          </cell>
          <cell r="C133" t="str">
            <v>Oficial Hormigon</v>
          </cell>
          <cell r="D133" t="str">
            <v>hs</v>
          </cell>
          <cell r="E133">
            <v>15</v>
          </cell>
          <cell r="F133">
            <v>725.76726508051945</v>
          </cell>
          <cell r="G133">
            <v>10886.508976207791</v>
          </cell>
          <cell r="H133">
            <v>44136</v>
          </cell>
        </row>
        <row r="134">
          <cell r="B134" t="str">
            <v>I1018</v>
          </cell>
          <cell r="C134" t="str">
            <v>Ayudante Hormigon</v>
          </cell>
          <cell r="D134" t="str">
            <v>hs</v>
          </cell>
          <cell r="E134">
            <v>15</v>
          </cell>
          <cell r="F134">
            <v>626.52937708051934</v>
          </cell>
          <cell r="G134">
            <v>9397.9406562077893</v>
          </cell>
          <cell r="H134">
            <v>44136</v>
          </cell>
        </row>
        <row r="136">
          <cell r="A136" t="str">
            <v>T1038</v>
          </cell>
          <cell r="C136" t="str">
            <v>Columna H30 Fe 90 Kg/M3</v>
          </cell>
          <cell r="D136" t="str">
            <v>m3</v>
          </cell>
          <cell r="E136">
            <v>36</v>
          </cell>
          <cell r="G136">
            <v>53416.44692947001</v>
          </cell>
          <cell r="H136">
            <v>44110</v>
          </cell>
          <cell r="I136" t="str">
            <v>05 ESTRUCTURAS RESISTENTES</v>
          </cell>
        </row>
        <row r="137">
          <cell r="B137" t="str">
            <v>I1019</v>
          </cell>
          <cell r="C137" t="str">
            <v>Hormigon Elaborado H30</v>
          </cell>
          <cell r="D137" t="str">
            <v>m3</v>
          </cell>
          <cell r="E137">
            <v>1.05</v>
          </cell>
          <cell r="F137">
            <v>7429.7520661157023</v>
          </cell>
          <cell r="G137">
            <v>7801.2396694214876</v>
          </cell>
          <cell r="H137">
            <v>44155</v>
          </cell>
        </row>
        <row r="138">
          <cell r="B138" t="str">
            <v>I1314</v>
          </cell>
          <cell r="C138" t="str">
            <v>Servicio De Bombeado Con Pluma</v>
          </cell>
          <cell r="D138" t="str">
            <v>m3</v>
          </cell>
          <cell r="E138">
            <v>1.05</v>
          </cell>
          <cell r="F138">
            <v>300</v>
          </cell>
          <cell r="G138">
            <v>315</v>
          </cell>
          <cell r="H138">
            <v>44136</v>
          </cell>
        </row>
        <row r="139">
          <cell r="B139" t="str">
            <v>I1315</v>
          </cell>
          <cell r="C139" t="str">
            <v>Traslado De Bomba Con Pluma</v>
          </cell>
          <cell r="D139" t="str">
            <v>u</v>
          </cell>
          <cell r="E139">
            <v>1.6666666666666666E-2</v>
          </cell>
          <cell r="F139">
            <v>30000</v>
          </cell>
          <cell r="G139">
            <v>500</v>
          </cell>
          <cell r="H139">
            <v>44136</v>
          </cell>
          <cell r="I139" t="str">
            <v>1 servicio cada / 60 m3</v>
          </cell>
        </row>
        <row r="140">
          <cell r="B140" t="str">
            <v>I1011</v>
          </cell>
          <cell r="C140" t="str">
            <v>Acero  Adn420 Diam 12 Mm</v>
          </cell>
          <cell r="D140" t="str">
            <v>ton</v>
          </cell>
          <cell r="E140">
            <v>0.09</v>
          </cell>
          <cell r="F140">
            <v>209447.46945819791</v>
          </cell>
          <cell r="G140">
            <v>18850.272251237813</v>
          </cell>
          <cell r="H140">
            <v>44155</v>
          </cell>
        </row>
        <row r="141">
          <cell r="B141" t="str">
            <v>I1012</v>
          </cell>
          <cell r="C141" t="str">
            <v>Tabla De 1" Saligna Bruto</v>
          </cell>
          <cell r="D141" t="str">
            <v>m2</v>
          </cell>
          <cell r="E141">
            <v>2</v>
          </cell>
          <cell r="F141">
            <v>421.38412416643285</v>
          </cell>
          <cell r="G141">
            <v>842.76824833286571</v>
          </cell>
          <cell r="H141">
            <v>44155</v>
          </cell>
        </row>
        <row r="142">
          <cell r="B142" t="str">
            <v>I1013</v>
          </cell>
          <cell r="C142" t="str">
            <v>Tirante 3X3 Saligna Bruto</v>
          </cell>
          <cell r="D142" t="str">
            <v>ml</v>
          </cell>
          <cell r="E142">
            <v>1.5748031496062989</v>
          </cell>
          <cell r="F142">
            <v>66.115700000000004</v>
          </cell>
          <cell r="G142">
            <v>104.11921259842518</v>
          </cell>
          <cell r="H142">
            <v>44110</v>
          </cell>
        </row>
        <row r="143">
          <cell r="B143" t="str">
            <v>I1015</v>
          </cell>
          <cell r="C143" t="str">
            <v>Clavos De 2"</v>
          </cell>
          <cell r="D143" t="str">
            <v>kg</v>
          </cell>
          <cell r="E143">
            <v>2</v>
          </cell>
          <cell r="F143">
            <v>234.15977961432509</v>
          </cell>
          <cell r="G143">
            <v>468.31955922865018</v>
          </cell>
          <cell r="H143">
            <v>44130</v>
          </cell>
        </row>
        <row r="144">
          <cell r="B144" t="str">
            <v>I1014</v>
          </cell>
          <cell r="C144" t="str">
            <v>Alambre Negro Recocido N 16</v>
          </cell>
          <cell r="D144" t="str">
            <v>kg</v>
          </cell>
          <cell r="E144">
            <v>0.6</v>
          </cell>
          <cell r="F144">
            <v>322.31404958677689</v>
          </cell>
          <cell r="G144">
            <v>193.38842975206612</v>
          </cell>
          <cell r="H144">
            <v>44155</v>
          </cell>
        </row>
        <row r="145">
          <cell r="B145" t="str">
            <v>I1017</v>
          </cell>
          <cell r="C145" t="str">
            <v>Oficial Hormigon</v>
          </cell>
          <cell r="D145" t="str">
            <v>hs</v>
          </cell>
          <cell r="E145">
            <v>18</v>
          </cell>
          <cell r="F145">
            <v>725.76726508051945</v>
          </cell>
          <cell r="G145">
            <v>13063.810771449351</v>
          </cell>
          <cell r="H145">
            <v>44136</v>
          </cell>
        </row>
        <row r="146">
          <cell r="B146" t="str">
            <v>I1018</v>
          </cell>
          <cell r="C146" t="str">
            <v>Ayudante Hormigon</v>
          </cell>
          <cell r="D146" t="str">
            <v>hs</v>
          </cell>
          <cell r="E146">
            <v>18</v>
          </cell>
          <cell r="F146">
            <v>626.52937708051934</v>
          </cell>
          <cell r="G146">
            <v>11277.528787449348</v>
          </cell>
          <cell r="H146">
            <v>44136</v>
          </cell>
        </row>
        <row r="148">
          <cell r="A148" t="str">
            <v>T1039</v>
          </cell>
          <cell r="C148" t="str">
            <v>Tabiques H30 Fe 60 Kg/M3 (Bombeado)</v>
          </cell>
          <cell r="D148" t="str">
            <v>m3</v>
          </cell>
          <cell r="E148">
            <v>55</v>
          </cell>
          <cell r="G148">
            <v>64137.085691934219</v>
          </cell>
          <cell r="H148">
            <v>44110</v>
          </cell>
          <cell r="I148" t="str">
            <v>05 ESTRUCTURAS RESISTENTES</v>
          </cell>
        </row>
        <row r="149">
          <cell r="B149" t="str">
            <v>I1019</v>
          </cell>
          <cell r="C149" t="str">
            <v>Hormigon Elaborado H30</v>
          </cell>
          <cell r="D149" t="str">
            <v>m3</v>
          </cell>
          <cell r="E149">
            <v>1.05</v>
          </cell>
          <cell r="F149">
            <v>7429.7520661157023</v>
          </cell>
          <cell r="G149">
            <v>7801.2396694214876</v>
          </cell>
          <cell r="H149">
            <v>44155</v>
          </cell>
        </row>
        <row r="150">
          <cell r="B150" t="str">
            <v>I1314</v>
          </cell>
          <cell r="C150" t="str">
            <v>Servicio De Bombeado Con Pluma</v>
          </cell>
          <cell r="D150" t="str">
            <v>m3</v>
          </cell>
          <cell r="E150">
            <v>1.05</v>
          </cell>
          <cell r="F150">
            <v>300</v>
          </cell>
          <cell r="G150">
            <v>315</v>
          </cell>
          <cell r="H150">
            <v>44136</v>
          </cell>
        </row>
        <row r="151">
          <cell r="B151" t="str">
            <v>I1315</v>
          </cell>
          <cell r="C151" t="str">
            <v>Traslado De Bomba Con Pluma</v>
          </cell>
          <cell r="D151" t="str">
            <v>u</v>
          </cell>
          <cell r="E151">
            <v>1.6666666666666666E-2</v>
          </cell>
          <cell r="F151">
            <v>30000</v>
          </cell>
          <cell r="G151">
            <v>500</v>
          </cell>
          <cell r="H151">
            <v>44136</v>
          </cell>
          <cell r="I151" t="str">
            <v>1 servicio cada / 60 m3</v>
          </cell>
        </row>
        <row r="152">
          <cell r="B152" t="str">
            <v>I1011</v>
          </cell>
          <cell r="C152" t="str">
            <v>Acero  Adn420 Diam 12 Mm</v>
          </cell>
          <cell r="D152" t="str">
            <v>ton</v>
          </cell>
          <cell r="E152">
            <v>0.06</v>
          </cell>
          <cell r="F152">
            <v>209447.46945819791</v>
          </cell>
          <cell r="G152">
            <v>12566.848167491875</v>
          </cell>
          <cell r="H152">
            <v>44155</v>
          </cell>
        </row>
        <row r="153">
          <cell r="B153" t="str">
            <v>I1020</v>
          </cell>
          <cell r="C153" t="str">
            <v>Fenolico De 25 Mm 1.22X2.44 (2,97 M2)</v>
          </cell>
          <cell r="D153" t="str">
            <v>m2</v>
          </cell>
          <cell r="E153">
            <v>5</v>
          </cell>
          <cell r="F153">
            <v>909.09090909090912</v>
          </cell>
          <cell r="G153">
            <v>4545.454545454546</v>
          </cell>
          <cell r="H153">
            <v>44155</v>
          </cell>
        </row>
        <row r="154">
          <cell r="B154" t="str">
            <v>I1013</v>
          </cell>
          <cell r="C154" t="str">
            <v>Tirante 3X3 Saligna Bruto</v>
          </cell>
          <cell r="D154" t="str">
            <v>ml</v>
          </cell>
          <cell r="E154">
            <v>10</v>
          </cell>
          <cell r="F154">
            <v>66.115700000000004</v>
          </cell>
          <cell r="G154">
            <v>661.15700000000004</v>
          </cell>
          <cell r="H154">
            <v>44110</v>
          </cell>
        </row>
        <row r="155">
          <cell r="B155" t="str">
            <v>I1015</v>
          </cell>
          <cell r="C155" t="str">
            <v>Clavos De 2"</v>
          </cell>
          <cell r="D155" t="str">
            <v>kg</v>
          </cell>
          <cell r="E155">
            <v>1.7</v>
          </cell>
          <cell r="F155">
            <v>234.15977961432509</v>
          </cell>
          <cell r="G155">
            <v>398.07162534435264</v>
          </cell>
          <cell r="H155">
            <v>44130</v>
          </cell>
        </row>
        <row r="156">
          <cell r="B156" t="str">
            <v>I1014</v>
          </cell>
          <cell r="C156" t="str">
            <v>Alambre Negro Recocido N 16</v>
          </cell>
          <cell r="D156" t="str">
            <v>kg</v>
          </cell>
          <cell r="E156">
            <v>0.5</v>
          </cell>
          <cell r="F156">
            <v>322.31404958677689</v>
          </cell>
          <cell r="G156">
            <v>161.15702479338844</v>
          </cell>
          <cell r="H156">
            <v>44155</v>
          </cell>
        </row>
        <row r="157">
          <cell r="B157" t="str">
            <v>I1017</v>
          </cell>
          <cell r="C157" t="str">
            <v>Oficial Hormigon</v>
          </cell>
          <cell r="D157" t="str">
            <v>hs</v>
          </cell>
          <cell r="E157">
            <v>27.5</v>
          </cell>
          <cell r="F157">
            <v>725.76726508051945</v>
          </cell>
          <cell r="G157">
            <v>19958.599789714284</v>
          </cell>
          <cell r="H157">
            <v>44136</v>
          </cell>
        </row>
        <row r="158">
          <cell r="B158" t="str">
            <v>I1018</v>
          </cell>
          <cell r="C158" t="str">
            <v>Ayudante Hormigon</v>
          </cell>
          <cell r="D158" t="str">
            <v>hs</v>
          </cell>
          <cell r="E158">
            <v>27.5</v>
          </cell>
          <cell r="F158">
            <v>626.52937708051934</v>
          </cell>
          <cell r="G158">
            <v>17229.557869714281</v>
          </cell>
          <cell r="H158">
            <v>44136</v>
          </cell>
        </row>
        <row r="160">
          <cell r="A160" t="str">
            <v>T1040</v>
          </cell>
          <cell r="C160" t="str">
            <v>Vigas H30 Fe 130 Kg/M3</v>
          </cell>
          <cell r="D160" t="str">
            <v>m3</v>
          </cell>
          <cell r="E160">
            <v>50</v>
          </cell>
          <cell r="G160">
            <v>72139.10170591416</v>
          </cell>
          <cell r="H160">
            <v>44110</v>
          </cell>
          <cell r="I160" t="str">
            <v>05 ESTRUCTURAS RESISTENTES</v>
          </cell>
        </row>
        <row r="161">
          <cell r="B161" t="str">
            <v>I1019</v>
          </cell>
          <cell r="C161" t="str">
            <v>Hormigon Elaborado H30</v>
          </cell>
          <cell r="D161" t="str">
            <v>m3</v>
          </cell>
          <cell r="E161">
            <v>1.05</v>
          </cell>
          <cell r="F161">
            <v>7429.7520661157023</v>
          </cell>
          <cell r="G161">
            <v>7801.2396694214876</v>
          </cell>
          <cell r="H161">
            <v>44155</v>
          </cell>
        </row>
        <row r="162">
          <cell r="B162" t="str">
            <v>I1314</v>
          </cell>
          <cell r="C162" t="str">
            <v>Servicio De Bombeado Con Pluma</v>
          </cell>
          <cell r="D162" t="str">
            <v>m3</v>
          </cell>
          <cell r="E162">
            <v>1.05</v>
          </cell>
          <cell r="F162">
            <v>300</v>
          </cell>
          <cell r="G162">
            <v>315</v>
          </cell>
          <cell r="H162">
            <v>44136</v>
          </cell>
        </row>
        <row r="163">
          <cell r="B163" t="str">
            <v>I1315</v>
          </cell>
          <cell r="C163" t="str">
            <v>Traslado De Bomba Con Pluma</v>
          </cell>
          <cell r="D163" t="str">
            <v>u</v>
          </cell>
          <cell r="E163">
            <v>1.6666666666666666E-2</v>
          </cell>
          <cell r="F163">
            <v>30000</v>
          </cell>
          <cell r="G163">
            <v>500</v>
          </cell>
          <cell r="H163">
            <v>44136</v>
          </cell>
          <cell r="I163" t="str">
            <v>1 servicio cada / 60 m3</v>
          </cell>
        </row>
        <row r="164">
          <cell r="B164" t="str">
            <v>I1011</v>
          </cell>
          <cell r="C164" t="str">
            <v>Acero  Adn420 Diam 12 Mm</v>
          </cell>
          <cell r="D164" t="str">
            <v>ton</v>
          </cell>
          <cell r="E164">
            <v>0.13</v>
          </cell>
          <cell r="F164">
            <v>209447.46945819791</v>
          </cell>
          <cell r="G164">
            <v>27228.171029565729</v>
          </cell>
          <cell r="H164">
            <v>44155</v>
          </cell>
        </row>
        <row r="165">
          <cell r="B165" t="str">
            <v>I1012</v>
          </cell>
          <cell r="C165" t="str">
            <v>Tabla De 1" Saligna Bruto</v>
          </cell>
          <cell r="D165" t="str">
            <v>m2</v>
          </cell>
          <cell r="E165">
            <v>3.5</v>
          </cell>
          <cell r="F165">
            <v>421.38412416643285</v>
          </cell>
          <cell r="G165">
            <v>1474.8444345825151</v>
          </cell>
          <cell r="H165">
            <v>44155</v>
          </cell>
        </row>
        <row r="166">
          <cell r="B166" t="str">
            <v>I1013</v>
          </cell>
          <cell r="C166" t="str">
            <v>Tirante 3X3 Saligna Bruto</v>
          </cell>
          <cell r="D166" t="str">
            <v>ml</v>
          </cell>
          <cell r="E166">
            <v>5.9055118110236213</v>
          </cell>
          <cell r="F166">
            <v>66.115700000000004</v>
          </cell>
          <cell r="G166">
            <v>390.44704724409445</v>
          </cell>
          <cell r="H166">
            <v>44110</v>
          </cell>
        </row>
        <row r="167">
          <cell r="B167" t="str">
            <v>I1015</v>
          </cell>
          <cell r="C167" t="str">
            <v>Clavos De 2"</v>
          </cell>
          <cell r="D167" t="str">
            <v>kg</v>
          </cell>
          <cell r="E167">
            <v>1.5</v>
          </cell>
          <cell r="F167">
            <v>234.15977961432509</v>
          </cell>
          <cell r="G167">
            <v>351.23966942148763</v>
          </cell>
          <cell r="H167">
            <v>44130</v>
          </cell>
        </row>
        <row r="168">
          <cell r="B168" t="str">
            <v>I1014</v>
          </cell>
          <cell r="C168" t="str">
            <v>Alambre Negro Recocido N 16</v>
          </cell>
          <cell r="D168" t="str">
            <v>kg</v>
          </cell>
          <cell r="E168">
            <v>0.84</v>
          </cell>
          <cell r="F168">
            <v>322.31404958677689</v>
          </cell>
          <cell r="G168">
            <v>270.74380165289256</v>
          </cell>
          <cell r="H168">
            <v>44155</v>
          </cell>
        </row>
        <row r="169">
          <cell r="B169" t="str">
            <v>I1017</v>
          </cell>
          <cell r="C169" t="str">
            <v>Oficial Hormigon</v>
          </cell>
          <cell r="D169" t="str">
            <v>hs</v>
          </cell>
          <cell r="E169">
            <v>25</v>
          </cell>
          <cell r="F169">
            <v>725.76726508051945</v>
          </cell>
          <cell r="G169">
            <v>18144.181627012986</v>
          </cell>
          <cell r="H169">
            <v>44136</v>
          </cell>
        </row>
        <row r="170">
          <cell r="B170" t="str">
            <v>I1018</v>
          </cell>
          <cell r="C170" t="str">
            <v>Ayudante Hormigon</v>
          </cell>
          <cell r="D170" t="str">
            <v>hs</v>
          </cell>
          <cell r="E170">
            <v>25</v>
          </cell>
          <cell r="F170">
            <v>626.52937708051934</v>
          </cell>
          <cell r="G170">
            <v>15663.234427012983</v>
          </cell>
          <cell r="H170">
            <v>44136</v>
          </cell>
        </row>
        <row r="172">
          <cell r="A172" t="str">
            <v>T1041</v>
          </cell>
          <cell r="C172" t="str">
            <v>Losas Macizas H30 Fe 50 Kg/M3</v>
          </cell>
          <cell r="D172" t="str">
            <v>m3</v>
          </cell>
          <cell r="E172">
            <v>40</v>
          </cell>
          <cell r="G172">
            <v>51037.725798433028</v>
          </cell>
          <cell r="H172">
            <v>44110</v>
          </cell>
          <cell r="I172" t="str">
            <v>05 ESTRUCTURAS RESISTENTES</v>
          </cell>
        </row>
        <row r="173">
          <cell r="B173" t="str">
            <v>I1019</v>
          </cell>
          <cell r="C173" t="str">
            <v>Hormigon Elaborado H30</v>
          </cell>
          <cell r="D173" t="str">
            <v>m3</v>
          </cell>
          <cell r="E173">
            <v>1.05</v>
          </cell>
          <cell r="F173">
            <v>7429.7520661157023</v>
          </cell>
          <cell r="G173">
            <v>7801.2396694214876</v>
          </cell>
          <cell r="H173">
            <v>44155</v>
          </cell>
        </row>
        <row r="174">
          <cell r="B174" t="str">
            <v>I1314</v>
          </cell>
          <cell r="C174" t="str">
            <v>Servicio De Bombeado Con Pluma</v>
          </cell>
          <cell r="D174" t="str">
            <v>m3</v>
          </cell>
          <cell r="E174">
            <v>1.05</v>
          </cell>
          <cell r="F174">
            <v>300</v>
          </cell>
          <cell r="G174">
            <v>315</v>
          </cell>
          <cell r="H174">
            <v>44136</v>
          </cell>
        </row>
        <row r="175">
          <cell r="B175" t="str">
            <v>I1315</v>
          </cell>
          <cell r="C175" t="str">
            <v>Traslado De Bomba Con Pluma</v>
          </cell>
          <cell r="D175" t="str">
            <v>u</v>
          </cell>
          <cell r="E175">
            <v>1.6666666666666666E-2</v>
          </cell>
          <cell r="F175">
            <v>30000</v>
          </cell>
          <cell r="G175">
            <v>500</v>
          </cell>
          <cell r="H175">
            <v>44136</v>
          </cell>
          <cell r="I175" t="str">
            <v>1 servicio cada / 60 m3</v>
          </cell>
        </row>
        <row r="176">
          <cell r="B176" t="str">
            <v>I1011</v>
          </cell>
          <cell r="C176" t="str">
            <v>Acero  Adn420 Diam 12 Mm</v>
          </cell>
          <cell r="D176" t="str">
            <v>ton</v>
          </cell>
          <cell r="E176">
            <v>5.6000000000000001E-2</v>
          </cell>
          <cell r="F176">
            <v>209447.46945819791</v>
          </cell>
          <cell r="G176">
            <v>11729.058289659084</v>
          </cell>
          <cell r="H176">
            <v>44155</v>
          </cell>
        </row>
        <row r="177">
          <cell r="B177" t="str">
            <v>I1020</v>
          </cell>
          <cell r="C177" t="str">
            <v>Fenolico De 25 Mm 1.22X2.44 (2,97 M2)</v>
          </cell>
          <cell r="D177" t="str">
            <v>m2</v>
          </cell>
          <cell r="E177">
            <v>3</v>
          </cell>
          <cell r="F177">
            <v>909.09090909090912</v>
          </cell>
          <cell r="G177">
            <v>2727.2727272727275</v>
          </cell>
          <cell r="H177">
            <v>44155</v>
          </cell>
        </row>
        <row r="178">
          <cell r="B178" t="str">
            <v>I1013</v>
          </cell>
          <cell r="C178" t="str">
            <v>Tirante 3X3 Saligna Bruto</v>
          </cell>
          <cell r="D178" t="str">
            <v>ml</v>
          </cell>
          <cell r="E178">
            <v>7.4365704286964114</v>
          </cell>
          <cell r="F178">
            <v>66.115700000000004</v>
          </cell>
          <cell r="G178">
            <v>491.67405949256334</v>
          </cell>
          <cell r="H178">
            <v>44110</v>
          </cell>
        </row>
        <row r="179">
          <cell r="B179" t="str">
            <v>I1015</v>
          </cell>
          <cell r="C179" t="str">
            <v>Clavos De 2"</v>
          </cell>
          <cell r="D179" t="str">
            <v>kg</v>
          </cell>
          <cell r="E179">
            <v>1</v>
          </cell>
          <cell r="F179">
            <v>234.15977961432509</v>
          </cell>
          <cell r="G179">
            <v>234.15977961432509</v>
          </cell>
          <cell r="H179">
            <v>44130</v>
          </cell>
        </row>
        <row r="180">
          <cell r="B180" t="str">
            <v>I1014</v>
          </cell>
          <cell r="C180" t="str">
            <v>Alambre Negro Recocido N 16</v>
          </cell>
          <cell r="D180" t="str">
            <v>kg</v>
          </cell>
          <cell r="E180">
            <v>0.6</v>
          </cell>
          <cell r="F180">
            <v>322.31404958677689</v>
          </cell>
          <cell r="G180">
            <v>193.38842975206612</v>
          </cell>
          <cell r="H180">
            <v>44155</v>
          </cell>
        </row>
        <row r="181">
          <cell r="B181" t="str">
            <v>I1017</v>
          </cell>
          <cell r="C181" t="str">
            <v>Oficial Hormigon</v>
          </cell>
          <cell r="D181" t="str">
            <v>hs</v>
          </cell>
          <cell r="E181">
            <v>20</v>
          </cell>
          <cell r="F181">
            <v>725.76726508051945</v>
          </cell>
          <cell r="G181">
            <v>14515.345301610389</v>
          </cell>
          <cell r="H181">
            <v>44136</v>
          </cell>
        </row>
        <row r="182">
          <cell r="B182" t="str">
            <v>I1018</v>
          </cell>
          <cell r="C182" t="str">
            <v>Ayudante Hormigon</v>
          </cell>
          <cell r="D182" t="str">
            <v>hs</v>
          </cell>
          <cell r="E182">
            <v>20</v>
          </cell>
          <cell r="F182">
            <v>626.52937708051934</v>
          </cell>
          <cell r="G182">
            <v>12530.587541610386</v>
          </cell>
          <cell r="H182">
            <v>44136</v>
          </cell>
        </row>
        <row r="184">
          <cell r="A184" t="str">
            <v>T1042</v>
          </cell>
          <cell r="C184" t="str">
            <v>Escaleras H30 Fe 55 Kg/M3</v>
          </cell>
          <cell r="D184" t="str">
            <v>m3</v>
          </cell>
          <cell r="E184">
            <v>55</v>
          </cell>
          <cell r="G184">
            <v>60621.017469004524</v>
          </cell>
          <cell r="H184">
            <v>44110</v>
          </cell>
          <cell r="I184" t="str">
            <v>05 ESTRUCTURAS RESISTENTES</v>
          </cell>
        </row>
        <row r="185">
          <cell r="B185" t="str">
            <v>I1019</v>
          </cell>
          <cell r="C185" t="str">
            <v>Hormigon Elaborado H30</v>
          </cell>
          <cell r="D185" t="str">
            <v>m3</v>
          </cell>
          <cell r="E185">
            <v>1.05</v>
          </cell>
          <cell r="F185">
            <v>7429.7520661157023</v>
          </cell>
          <cell r="G185">
            <v>7801.2396694214876</v>
          </cell>
          <cell r="H185">
            <v>44155</v>
          </cell>
        </row>
        <row r="186">
          <cell r="B186" t="str">
            <v>I1314</v>
          </cell>
          <cell r="C186" t="str">
            <v>Servicio De Bombeado Con Pluma</v>
          </cell>
          <cell r="D186" t="str">
            <v>m3</v>
          </cell>
          <cell r="E186">
            <v>1.05</v>
          </cell>
          <cell r="F186">
            <v>300</v>
          </cell>
          <cell r="G186">
            <v>315</v>
          </cell>
          <cell r="H186">
            <v>44136</v>
          </cell>
        </row>
        <row r="187">
          <cell r="B187" t="str">
            <v>I1315</v>
          </cell>
          <cell r="C187" t="str">
            <v>Traslado De Bomba Con Pluma</v>
          </cell>
          <cell r="D187" t="str">
            <v>u</v>
          </cell>
          <cell r="E187">
            <v>1.6666666666666666E-2</v>
          </cell>
          <cell r="F187">
            <v>30000</v>
          </cell>
          <cell r="G187">
            <v>500</v>
          </cell>
          <cell r="H187">
            <v>44136</v>
          </cell>
          <cell r="I187" t="str">
            <v>1 servicio cada / 60 m3</v>
          </cell>
        </row>
        <row r="188">
          <cell r="B188" t="str">
            <v>I1011</v>
          </cell>
          <cell r="C188" t="str">
            <v>Acero  Adn420 Diam 12 Mm</v>
          </cell>
          <cell r="D188" t="str">
            <v>ton</v>
          </cell>
          <cell r="E188">
            <v>5.5E-2</v>
          </cell>
          <cell r="F188">
            <v>209447.46945819791</v>
          </cell>
          <cell r="G188">
            <v>11519.610820200885</v>
          </cell>
          <cell r="H188">
            <v>44155</v>
          </cell>
        </row>
        <row r="189">
          <cell r="B189" t="str">
            <v>I1012</v>
          </cell>
          <cell r="C189" t="str">
            <v>Tabla De 1" Saligna Bruto</v>
          </cell>
          <cell r="D189" t="str">
            <v>m2</v>
          </cell>
          <cell r="E189">
            <v>6</v>
          </cell>
          <cell r="F189">
            <v>421.38412416643285</v>
          </cell>
          <cell r="G189">
            <v>2528.304744998597</v>
          </cell>
          <cell r="H189">
            <v>44155</v>
          </cell>
        </row>
        <row r="190">
          <cell r="B190" t="str">
            <v>I1013</v>
          </cell>
          <cell r="C190" t="str">
            <v>Tirante 3X3 Saligna Bruto</v>
          </cell>
          <cell r="D190" t="str">
            <v>ml</v>
          </cell>
          <cell r="E190">
            <v>3.4120734908136479</v>
          </cell>
          <cell r="F190">
            <v>66.115700000000004</v>
          </cell>
          <cell r="G190">
            <v>225.59162729658792</v>
          </cell>
          <cell r="H190">
            <v>44110</v>
          </cell>
        </row>
        <row r="191">
          <cell r="B191" t="str">
            <v>I1015</v>
          </cell>
          <cell r="C191" t="str">
            <v>Clavos De 2"</v>
          </cell>
          <cell r="D191" t="str">
            <v>kg</v>
          </cell>
          <cell r="E191">
            <v>1.7</v>
          </cell>
          <cell r="F191">
            <v>234.15977961432509</v>
          </cell>
          <cell r="G191">
            <v>398.07162534435264</v>
          </cell>
          <cell r="H191">
            <v>44130</v>
          </cell>
        </row>
        <row r="192">
          <cell r="B192" t="str">
            <v>I1014</v>
          </cell>
          <cell r="C192" t="str">
            <v>Alambre Negro Recocido N 16</v>
          </cell>
          <cell r="D192" t="str">
            <v>kg</v>
          </cell>
          <cell r="E192">
            <v>0.45</v>
          </cell>
          <cell r="F192">
            <v>322.31404958677689</v>
          </cell>
          <cell r="G192">
            <v>145.04132231404961</v>
          </cell>
          <cell r="H192">
            <v>44155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27.5</v>
          </cell>
          <cell r="F193">
            <v>725.76726508051945</v>
          </cell>
          <cell r="G193">
            <v>19958.599789714284</v>
          </cell>
          <cell r="H193">
            <v>44136</v>
          </cell>
        </row>
        <row r="194">
          <cell r="B194" t="str">
            <v>I1018</v>
          </cell>
          <cell r="C194" t="str">
            <v>Ayudante Hormigon</v>
          </cell>
          <cell r="D194" t="str">
            <v>hs</v>
          </cell>
          <cell r="E194">
            <v>27.5</v>
          </cell>
          <cell r="F194">
            <v>626.52937708051934</v>
          </cell>
          <cell r="G194">
            <v>17229.557869714281</v>
          </cell>
          <cell r="H194">
            <v>44136</v>
          </cell>
        </row>
        <row r="196">
          <cell r="A196" t="str">
            <v>T1043</v>
          </cell>
          <cell r="C196" t="str">
            <v>Tanque Rectangular  H30 Fe 70 Kg/M3</v>
          </cell>
          <cell r="D196" t="str">
            <v>m3</v>
          </cell>
          <cell r="E196">
            <v>60</v>
          </cell>
          <cell r="G196">
            <v>65903.68667027101</v>
          </cell>
          <cell r="H196">
            <v>44110</v>
          </cell>
          <cell r="I196" t="str">
            <v>05 ESTRUCTURAS RESISTENTES</v>
          </cell>
        </row>
        <row r="197">
          <cell r="B197" t="str">
            <v>I1019</v>
          </cell>
          <cell r="C197" t="str">
            <v>Hormigon Elaborado H30</v>
          </cell>
          <cell r="D197" t="str">
            <v>m3</v>
          </cell>
          <cell r="E197">
            <v>1.05</v>
          </cell>
          <cell r="F197">
            <v>7429.7520661157023</v>
          </cell>
          <cell r="G197">
            <v>7801.2396694214876</v>
          </cell>
          <cell r="H197">
            <v>44155</v>
          </cell>
        </row>
        <row r="198">
          <cell r="B198" t="str">
            <v>I1314</v>
          </cell>
          <cell r="C198" t="str">
            <v>Servicio De Bombeado Con Pluma</v>
          </cell>
          <cell r="D198" t="str">
            <v>m3</v>
          </cell>
          <cell r="E198">
            <v>1.05</v>
          </cell>
          <cell r="F198">
            <v>300</v>
          </cell>
          <cell r="G198">
            <v>315</v>
          </cell>
          <cell r="H198">
            <v>44136</v>
          </cell>
        </row>
        <row r="199">
          <cell r="B199" t="str">
            <v>I1315</v>
          </cell>
          <cell r="C199" t="str">
            <v>Traslado De Bomba Con Pluma</v>
          </cell>
          <cell r="D199" t="str">
            <v>u</v>
          </cell>
          <cell r="E199">
            <v>1.6666666666666666E-2</v>
          </cell>
          <cell r="F199">
            <v>30000</v>
          </cell>
          <cell r="G199">
            <v>500</v>
          </cell>
          <cell r="H199">
            <v>44136</v>
          </cell>
        </row>
        <row r="200">
          <cell r="B200" t="str">
            <v>I1011</v>
          </cell>
          <cell r="C200" t="str">
            <v>Acero  Adn420 Diam 12 Mm</v>
          </cell>
          <cell r="D200" t="str">
            <v>ton</v>
          </cell>
          <cell r="E200">
            <v>7.0000000000000007E-2</v>
          </cell>
          <cell r="F200">
            <v>209447.46945819791</v>
          </cell>
          <cell r="G200">
            <v>14661.322862073856</v>
          </cell>
          <cell r="H200">
            <v>44155</v>
          </cell>
        </row>
        <row r="201">
          <cell r="B201" t="str">
            <v>I1012</v>
          </cell>
          <cell r="C201" t="str">
            <v>Tabla De 1" Saligna Bruto</v>
          </cell>
          <cell r="D201" t="str">
            <v>m2</v>
          </cell>
          <cell r="E201">
            <v>3.3</v>
          </cell>
          <cell r="F201">
            <v>421.38412416643285</v>
          </cell>
          <cell r="G201">
            <v>1390.5676097492283</v>
          </cell>
          <cell r="H201">
            <v>44155</v>
          </cell>
        </row>
        <row r="202">
          <cell r="B202" t="str">
            <v>I1013</v>
          </cell>
          <cell r="C202" t="str">
            <v>Tirante 3X3 Saligna Bruto</v>
          </cell>
          <cell r="D202" t="str">
            <v>ml</v>
          </cell>
          <cell r="E202">
            <v>1.137357830271216</v>
          </cell>
          <cell r="F202">
            <v>66.115700000000004</v>
          </cell>
          <cell r="G202">
            <v>75.197209098862643</v>
          </cell>
          <cell r="H202">
            <v>44110</v>
          </cell>
        </row>
        <row r="203">
          <cell r="B203" t="str">
            <v>I1015</v>
          </cell>
          <cell r="C203" t="str">
            <v>Clavos De 2"</v>
          </cell>
          <cell r="D203" t="str">
            <v>kg</v>
          </cell>
          <cell r="E203">
            <v>1.7</v>
          </cell>
          <cell r="F203">
            <v>234.15977961432509</v>
          </cell>
          <cell r="G203">
            <v>398.07162534435264</v>
          </cell>
          <cell r="H203">
            <v>44130</v>
          </cell>
        </row>
        <row r="204">
          <cell r="B204" t="str">
            <v>I1014</v>
          </cell>
          <cell r="C204" t="str">
            <v>Alambre Negro Recocido N 16</v>
          </cell>
          <cell r="D204" t="str">
            <v>kg</v>
          </cell>
          <cell r="E204">
            <v>0.6</v>
          </cell>
          <cell r="F204">
            <v>322.31404958677689</v>
          </cell>
          <cell r="G204">
            <v>193.38842975206612</v>
          </cell>
          <cell r="H204">
            <v>44155</v>
          </cell>
        </row>
        <row r="205">
          <cell r="B205" t="str">
            <v>I1017</v>
          </cell>
          <cell r="C205" t="str">
            <v>Oficial Hormigon</v>
          </cell>
          <cell r="D205" t="str">
            <v>hs</v>
          </cell>
          <cell r="E205">
            <v>30</v>
          </cell>
          <cell r="F205">
            <v>725.76726508051945</v>
          </cell>
          <cell r="G205">
            <v>21773.017952415583</v>
          </cell>
          <cell r="H205">
            <v>44136</v>
          </cell>
        </row>
        <row r="206">
          <cell r="B206" t="str">
            <v>I1018</v>
          </cell>
          <cell r="C206" t="str">
            <v>Ayudante Hormigon</v>
          </cell>
          <cell r="D206" t="str">
            <v>hs</v>
          </cell>
          <cell r="E206">
            <v>30</v>
          </cell>
          <cell r="F206">
            <v>626.52937708051934</v>
          </cell>
          <cell r="G206">
            <v>18795.881312415579</v>
          </cell>
          <cell r="H206">
            <v>44136</v>
          </cell>
        </row>
        <row r="208">
          <cell r="A208" t="str">
            <v>T1044</v>
          </cell>
          <cell r="C208" t="str">
            <v>Estructura Para Tabique De Durlock</v>
          </cell>
          <cell r="D208" t="str">
            <v>m2</v>
          </cell>
          <cell r="G208">
            <v>977.73509456634986</v>
          </cell>
          <cell r="H208">
            <v>44136</v>
          </cell>
          <cell r="I208" t="str">
            <v>DURLOCK</v>
          </cell>
        </row>
        <row r="209">
          <cell r="B209" t="str">
            <v>I1022</v>
          </cell>
          <cell r="C209" t="str">
            <v>Durlock Solera Ch Galv (70Mmx2.60M) Esp 0.52</v>
          </cell>
          <cell r="D209" t="str">
            <v>ml</v>
          </cell>
          <cell r="E209">
            <v>1.1499999999999999</v>
          </cell>
          <cell r="F209">
            <v>90.273363000635726</v>
          </cell>
          <cell r="G209">
            <v>103.81436745073108</v>
          </cell>
          <cell r="H209">
            <v>44155</v>
          </cell>
        </row>
        <row r="210">
          <cell r="B210" t="str">
            <v>I1023</v>
          </cell>
          <cell r="C210" t="str">
            <v>Durlock Montante (69Mmx2.60M) Esp 0.52</v>
          </cell>
          <cell r="D210" t="str">
            <v>ml</v>
          </cell>
          <cell r="E210">
            <v>3.3</v>
          </cell>
          <cell r="F210">
            <v>118.43610934520026</v>
          </cell>
          <cell r="G210">
            <v>390.83916083916085</v>
          </cell>
          <cell r="H210">
            <v>44155</v>
          </cell>
        </row>
        <row r="211">
          <cell r="B211" t="str">
            <v>I1024</v>
          </cell>
          <cell r="C211" t="str">
            <v>Fijaciones Nro 8 C / Tarugos (2000 Unidades)</v>
          </cell>
          <cell r="D211" t="str">
            <v>u</v>
          </cell>
          <cell r="E211">
            <v>3.5000000000000003E-2</v>
          </cell>
          <cell r="F211">
            <v>4.9586776859504136</v>
          </cell>
          <cell r="G211">
            <v>0.1735537190082645</v>
          </cell>
          <cell r="H211">
            <v>44155</v>
          </cell>
        </row>
        <row r="212">
          <cell r="B212" t="str">
            <v>I1025</v>
          </cell>
          <cell r="C212" t="str">
            <v>Durlock Tornillos T2</v>
          </cell>
          <cell r="D212" t="str">
            <v>u</v>
          </cell>
          <cell r="E212">
            <v>10</v>
          </cell>
          <cell r="F212">
            <v>0.6945371900826447</v>
          </cell>
          <cell r="G212">
            <v>6.945371900826447</v>
          </cell>
          <cell r="H212">
            <v>44155</v>
          </cell>
        </row>
        <row r="213">
          <cell r="B213" t="str">
            <v>I1851</v>
          </cell>
          <cell r="C213" t="str">
            <v>Oficial Durlock</v>
          </cell>
          <cell r="D213" t="str">
            <v>hs</v>
          </cell>
          <cell r="E213">
            <v>0.3</v>
          </cell>
          <cell r="F213">
            <v>907.80197701818179</v>
          </cell>
          <cell r="G213">
            <v>272.3405931054545</v>
          </cell>
          <cell r="H213">
            <v>44136</v>
          </cell>
        </row>
        <row r="214">
          <cell r="B214" t="str">
            <v>I1852</v>
          </cell>
          <cell r="C214" t="str">
            <v>Ayudante Durlock</v>
          </cell>
          <cell r="D214" t="str">
            <v>hs</v>
          </cell>
          <cell r="E214">
            <v>0.3</v>
          </cell>
          <cell r="F214">
            <v>678.74015850389594</v>
          </cell>
          <cell r="G214">
            <v>203.62204755116878</v>
          </cell>
          <cell r="H214">
            <v>44136</v>
          </cell>
        </row>
        <row r="216">
          <cell r="A216" t="str">
            <v>T1045</v>
          </cell>
          <cell r="C216" t="str">
            <v>Colocación De Placa Durlock Una Cara (Mat+Mo) No Incluye La Placa</v>
          </cell>
          <cell r="D216" t="str">
            <v>m2</v>
          </cell>
          <cell r="G216">
            <v>559.35855904505308</v>
          </cell>
          <cell r="H216">
            <v>44110</v>
          </cell>
          <cell r="I216" t="str">
            <v>DURLOCK</v>
          </cell>
        </row>
        <row r="217">
          <cell r="B217" t="str">
            <v>I1025</v>
          </cell>
          <cell r="C217" t="str">
            <v>Durlock Tornillos T2</v>
          </cell>
          <cell r="D217" t="str">
            <v>u</v>
          </cell>
          <cell r="E217">
            <v>8</v>
          </cell>
          <cell r="F217">
            <v>0.6945371900826447</v>
          </cell>
          <cell r="G217">
            <v>5.5562975206611576</v>
          </cell>
          <cell r="H217">
            <v>44155</v>
          </cell>
        </row>
        <row r="218">
          <cell r="B218" t="str">
            <v>I1027</v>
          </cell>
          <cell r="C218" t="str">
            <v>Masilla Durlock X 32 Kg</v>
          </cell>
          <cell r="D218" t="str">
            <v>kg</v>
          </cell>
          <cell r="E218">
            <v>1.25</v>
          </cell>
          <cell r="F218">
            <v>55.759300000000003</v>
          </cell>
          <cell r="G218">
            <v>69.699125000000009</v>
          </cell>
          <cell r="H218">
            <v>44110</v>
          </cell>
        </row>
        <row r="219">
          <cell r="B219" t="str">
            <v>I1026</v>
          </cell>
          <cell r="C219" t="str">
            <v>Cinta Papel Durlock 150 Ml</v>
          </cell>
          <cell r="D219" t="str">
            <v>ml</v>
          </cell>
          <cell r="E219">
            <v>2.5</v>
          </cell>
          <cell r="F219">
            <v>3.2561983471074383</v>
          </cell>
          <cell r="G219">
            <v>8.1404958677685961</v>
          </cell>
          <cell r="H219">
            <v>44155</v>
          </cell>
        </row>
        <row r="220">
          <cell r="B220" t="str">
            <v>I1851</v>
          </cell>
          <cell r="C220" t="str">
            <v>Oficial Durlock</v>
          </cell>
          <cell r="D220" t="str">
            <v>hs</v>
          </cell>
          <cell r="E220">
            <v>0.3</v>
          </cell>
          <cell r="F220">
            <v>907.80197701818179</v>
          </cell>
          <cell r="G220">
            <v>272.3405931054545</v>
          </cell>
          <cell r="H220">
            <v>44136</v>
          </cell>
        </row>
        <row r="221">
          <cell r="B221" t="str">
            <v>I1852</v>
          </cell>
          <cell r="C221" t="str">
            <v>Ayudante Durlock</v>
          </cell>
          <cell r="D221" t="str">
            <v>hs</v>
          </cell>
          <cell r="E221">
            <v>0.3</v>
          </cell>
          <cell r="F221">
            <v>678.74015850389594</v>
          </cell>
          <cell r="G221">
            <v>203.62204755116878</v>
          </cell>
          <cell r="H221">
            <v>44136</v>
          </cell>
        </row>
        <row r="223">
          <cell r="A223" t="str">
            <v>T1046</v>
          </cell>
          <cell r="C223" t="str">
            <v>Muro De Bloques De Hormigón 20X20X40</v>
          </cell>
          <cell r="D223" t="str">
            <v>m2</v>
          </cell>
          <cell r="G223">
            <v>3675.1294164713104</v>
          </cell>
          <cell r="H223">
            <v>44130</v>
          </cell>
          <cell r="I223" t="str">
            <v>06 MAMPOSTERÍA, Y OTROS CERRAMIENTOS</v>
          </cell>
        </row>
        <row r="224">
          <cell r="B224" t="str">
            <v>I1001</v>
          </cell>
          <cell r="C224" t="str">
            <v>Cemento Portland X 50 Kg</v>
          </cell>
          <cell r="D224" t="str">
            <v>kg</v>
          </cell>
          <cell r="E224">
            <v>5.8232999999999997</v>
          </cell>
          <cell r="F224">
            <v>10.90909090909091</v>
          </cell>
          <cell r="G224">
            <v>63.526909090909093</v>
          </cell>
          <cell r="H224">
            <v>44155</v>
          </cell>
          <cell r="I224">
            <v>376</v>
          </cell>
        </row>
        <row r="225">
          <cell r="B225" t="str">
            <v>I1002</v>
          </cell>
          <cell r="C225" t="str">
            <v>Arena X M3 A Granel</v>
          </cell>
          <cell r="D225" t="str">
            <v>m3</v>
          </cell>
          <cell r="E225">
            <v>1.6726500000000002E-2</v>
          </cell>
          <cell r="F225">
            <v>1611.5702479338843</v>
          </cell>
          <cell r="G225">
            <v>26.955929752066119</v>
          </cell>
          <cell r="H225">
            <v>44130</v>
          </cell>
          <cell r="I225">
            <v>1.08</v>
          </cell>
        </row>
        <row r="226">
          <cell r="B226" t="str">
            <v>I1031</v>
          </cell>
          <cell r="C226" t="str">
            <v>Bloque De Hormigón 19X19X39</v>
          </cell>
          <cell r="D226" t="str">
            <v>u</v>
          </cell>
          <cell r="E226">
            <v>12.5</v>
          </cell>
          <cell r="F226">
            <v>187.60330578512395</v>
          </cell>
          <cell r="G226">
            <v>2345.0413223140495</v>
          </cell>
          <cell r="H226">
            <v>44155</v>
          </cell>
        </row>
        <row r="227">
          <cell r="B227" t="str">
            <v>I1004</v>
          </cell>
          <cell r="C227" t="str">
            <v>Oficial</v>
          </cell>
          <cell r="D227" t="str">
            <v>hs</v>
          </cell>
          <cell r="E227">
            <v>1.1000000000000001</v>
          </cell>
          <cell r="F227">
            <v>604.80605423376619</v>
          </cell>
          <cell r="G227">
            <v>665.28665965714288</v>
          </cell>
          <cell r="H227">
            <v>44136</v>
          </cell>
        </row>
        <row r="228">
          <cell r="B228" t="str">
            <v>I1005</v>
          </cell>
          <cell r="C228" t="str">
            <v>Ayudante</v>
          </cell>
          <cell r="D228" t="str">
            <v>hs</v>
          </cell>
          <cell r="E228">
            <v>1.1000000000000001</v>
          </cell>
          <cell r="F228">
            <v>522.10781423376613</v>
          </cell>
          <cell r="G228">
            <v>574.31859565714285</v>
          </cell>
          <cell r="H228">
            <v>44136</v>
          </cell>
        </row>
        <row r="230">
          <cell r="A230" t="str">
            <v>T1047</v>
          </cell>
          <cell r="C230" t="str">
            <v>Mampostería De Ladrillo Comun Esp 15 Cm En Elevacion</v>
          </cell>
          <cell r="D230" t="str">
            <v>m3</v>
          </cell>
          <cell r="G230">
            <v>16872.905097548995</v>
          </cell>
          <cell r="H230">
            <v>44130</v>
          </cell>
          <cell r="I230" t="str">
            <v>06 MAMPOSTERÍA, Y OTROS CERRAMIENTOS</v>
          </cell>
        </row>
        <row r="231">
          <cell r="B231" t="str">
            <v>I1003</v>
          </cell>
          <cell r="C231" t="str">
            <v>Ladrillo Comun</v>
          </cell>
          <cell r="D231" t="str">
            <v>u</v>
          </cell>
          <cell r="E231">
            <v>400</v>
          </cell>
          <cell r="F231">
            <v>12.396694214876034</v>
          </cell>
          <cell r="G231">
            <v>4958.6776859504134</v>
          </cell>
          <cell r="H231">
            <v>44130</v>
          </cell>
        </row>
        <row r="232">
          <cell r="B232" t="str">
            <v>T1022</v>
          </cell>
          <cell r="C232" t="str">
            <v>Mortero 1/4:1:4 (Mat)</v>
          </cell>
          <cell r="D232" t="str">
            <v>m3</v>
          </cell>
          <cell r="E232">
            <v>0.315</v>
          </cell>
          <cell r="F232">
            <v>3836.6528925619837</v>
          </cell>
          <cell r="G232">
            <v>1208.5456611570248</v>
          </cell>
          <cell r="H232">
            <v>44130</v>
          </cell>
        </row>
        <row r="233">
          <cell r="B233" t="str">
            <v>T1273</v>
          </cell>
          <cell r="C233" t="str">
            <v>Ejecución Mampostería De Ladrillo Común En Elevación De 15 Cm (Mo)</v>
          </cell>
          <cell r="D233" t="str">
            <v>m3</v>
          </cell>
          <cell r="E233">
            <v>1</v>
          </cell>
          <cell r="F233">
            <v>10705.681750441556</v>
          </cell>
          <cell r="G233">
            <v>10705.681750441556</v>
          </cell>
          <cell r="H233">
            <v>44136</v>
          </cell>
        </row>
        <row r="235">
          <cell r="A235" t="str">
            <v>T1048</v>
          </cell>
          <cell r="C235" t="str">
            <v>Mampostería De Ladrillo Hueco 8X18X33</v>
          </cell>
          <cell r="D235" t="str">
            <v>m2</v>
          </cell>
          <cell r="G235">
            <v>1500.7656551528094</v>
          </cell>
          <cell r="H235">
            <v>44130</v>
          </cell>
          <cell r="I235" t="str">
            <v>06 MAMPOSTERÍA, Y OTROS CERRAMIENTOS</v>
          </cell>
        </row>
        <row r="236">
          <cell r="B236" t="str">
            <v>I1006</v>
          </cell>
          <cell r="C236" t="str">
            <v>Ladrillo Hueco 8X18X33</v>
          </cell>
          <cell r="D236" t="str">
            <v>u</v>
          </cell>
          <cell r="E236">
            <v>16</v>
          </cell>
          <cell r="F236">
            <v>45.619069482705846</v>
          </cell>
          <cell r="G236">
            <v>729.90511172329354</v>
          </cell>
          <cell r="H236">
            <v>44155</v>
          </cell>
        </row>
        <row r="237">
          <cell r="B237" t="str">
            <v>T1022</v>
          </cell>
          <cell r="C237" t="str">
            <v>Mortero 1/4:1:4 (Mat)</v>
          </cell>
          <cell r="D237" t="str">
            <v>m3</v>
          </cell>
          <cell r="E237">
            <v>0.01</v>
          </cell>
          <cell r="F237">
            <v>3836.6528925619837</v>
          </cell>
          <cell r="G237">
            <v>38.366528925619839</v>
          </cell>
          <cell r="H237">
            <v>44130</v>
          </cell>
          <cell r="I237">
            <v>8.0000000000000002E-3</v>
          </cell>
        </row>
        <row r="238">
          <cell r="B238" t="str">
            <v>T1276</v>
          </cell>
          <cell r="C238" t="str">
            <v>Ejecución Mampostería De Ladrillo Hueco 8X18X33 (Mo)</v>
          </cell>
          <cell r="D238" t="str">
            <v>m2</v>
          </cell>
          <cell r="E238">
            <v>1</v>
          </cell>
          <cell r="F238">
            <v>732.4940145038961</v>
          </cell>
          <cell r="G238">
            <v>732.4940145038961</v>
          </cell>
          <cell r="H238">
            <v>44136</v>
          </cell>
        </row>
        <row r="240">
          <cell r="A240" t="str">
            <v>T1049</v>
          </cell>
          <cell r="C240" t="str">
            <v>Mampostería De Ladrillo Hueco 12X18X33</v>
          </cell>
          <cell r="D240" t="str">
            <v>m2</v>
          </cell>
          <cell r="G240">
            <v>1871.5694097418864</v>
          </cell>
          <cell r="H240">
            <v>44130</v>
          </cell>
          <cell r="I240" t="str">
            <v>06 MAMPOSTERÍA, Y OTROS CERRAMIENTOS</v>
          </cell>
        </row>
        <row r="241">
          <cell r="B241" t="str">
            <v>I1007</v>
          </cell>
          <cell r="C241" t="str">
            <v>Ladrillo Hueco 12X18X33</v>
          </cell>
          <cell r="D241" t="str">
            <v>u</v>
          </cell>
          <cell r="E241">
            <v>16</v>
          </cell>
          <cell r="F241">
            <v>57.030532598714416</v>
          </cell>
          <cell r="G241">
            <v>912.48852157943065</v>
          </cell>
          <cell r="H241">
            <v>44155</v>
          </cell>
        </row>
        <row r="242">
          <cell r="B242" t="str">
            <v>T1022</v>
          </cell>
          <cell r="C242" t="str">
            <v>Mortero 1/4:1:4 (Mat)</v>
          </cell>
          <cell r="D242" t="str">
            <v>m3</v>
          </cell>
          <cell r="E242">
            <v>1.4999999999999999E-2</v>
          </cell>
          <cell r="F242">
            <v>3836.6528925619837</v>
          </cell>
          <cell r="G242">
            <v>57.549793388429755</v>
          </cell>
          <cell r="H242">
            <v>44130</v>
          </cell>
          <cell r="I242">
            <v>1.2E-2</v>
          </cell>
        </row>
        <row r="243">
          <cell r="B243" t="str">
            <v>T1277</v>
          </cell>
          <cell r="C243" t="str">
            <v>Ejecución Mampostería De Ladrillo Hueco 12X18X33 (Mo)</v>
          </cell>
          <cell r="D243" t="str">
            <v>m2</v>
          </cell>
          <cell r="E243">
            <v>1</v>
          </cell>
          <cell r="F243">
            <v>901.53109477402586</v>
          </cell>
          <cell r="G243">
            <v>901.53109477402586</v>
          </cell>
          <cell r="H243">
            <v>44136</v>
          </cell>
        </row>
        <row r="245">
          <cell r="A245" t="str">
            <v>T1050</v>
          </cell>
          <cell r="C245" t="str">
            <v>Mampostería De Ladrillo Hueco 18X18X33</v>
          </cell>
          <cell r="D245" t="str">
            <v>m2</v>
          </cell>
          <cell r="G245">
            <v>2452.1414855474222</v>
          </cell>
          <cell r="H245">
            <v>44130</v>
          </cell>
          <cell r="I245" t="str">
            <v>06 MAMPOSTERÍA, Y OTROS CERRAMIENTOS</v>
          </cell>
        </row>
        <row r="246">
          <cell r="B246" t="str">
            <v>I1021</v>
          </cell>
          <cell r="C246" t="str">
            <v>Ladrillo Hueco 18X18X33</v>
          </cell>
          <cell r="D246" t="str">
            <v>u</v>
          </cell>
          <cell r="E246">
            <v>16</v>
          </cell>
          <cell r="F246">
            <v>76.831955922865021</v>
          </cell>
          <cell r="G246">
            <v>1229.3112947658403</v>
          </cell>
          <cell r="H246">
            <v>44155</v>
          </cell>
        </row>
        <row r="247">
          <cell r="B247" t="str">
            <v>T1022</v>
          </cell>
          <cell r="C247" t="str">
            <v>Mortero 1/4:1:4 (Mat)</v>
          </cell>
          <cell r="D247" t="str">
            <v>m3</v>
          </cell>
          <cell r="E247">
            <v>2.5000000000000001E-2</v>
          </cell>
          <cell r="F247">
            <v>3836.6528925619837</v>
          </cell>
          <cell r="G247">
            <v>95.916322314049594</v>
          </cell>
          <cell r="H247">
            <v>44130</v>
          </cell>
        </row>
        <row r="248">
          <cell r="B248" t="str">
            <v>T1278</v>
          </cell>
          <cell r="C248" t="str">
            <v>Ejecución Mampostería De Ladrillo Hueco 18X18X33 (Mo)</v>
          </cell>
          <cell r="D248" t="str">
            <v>m2</v>
          </cell>
          <cell r="E248">
            <v>1</v>
          </cell>
          <cell r="F248">
            <v>1126.9138684675322</v>
          </cell>
          <cell r="G248">
            <v>1126.9138684675322</v>
          </cell>
          <cell r="H248">
            <v>44136</v>
          </cell>
        </row>
        <row r="251">
          <cell r="A251" t="str">
            <v>T1052</v>
          </cell>
          <cell r="C251" t="str">
            <v>Tabique Durlock Estruct+1 Placa Std 12.5Mm + 1 Placa Verde 12.5 (Mat+Mo)</v>
          </cell>
          <cell r="D251" t="str">
            <v>m2</v>
          </cell>
          <cell r="G251">
            <v>2704.3761795986047</v>
          </cell>
          <cell r="H251">
            <v>44110</v>
          </cell>
          <cell r="I251" t="str">
            <v>DURLOCK</v>
          </cell>
        </row>
        <row r="252">
          <cell r="B252" t="str">
            <v>T1044</v>
          </cell>
          <cell r="C252" t="str">
            <v>Estructura Para Tabique De Durlock</v>
          </cell>
          <cell r="D252" t="str">
            <v>m2</v>
          </cell>
          <cell r="E252">
            <v>1</v>
          </cell>
          <cell r="F252">
            <v>977.73509456634986</v>
          </cell>
          <cell r="G252">
            <v>977.73509456634986</v>
          </cell>
          <cell r="H252">
            <v>44136</v>
          </cell>
        </row>
        <row r="253">
          <cell r="B253" t="str">
            <v>I1030</v>
          </cell>
          <cell r="C253" t="str">
            <v>Durlock Placa Std Esp 12.5Mm (1.20Mx2.40M)</v>
          </cell>
          <cell r="D253" t="str">
            <v>u</v>
          </cell>
          <cell r="E253">
            <v>0.41699999999999998</v>
          </cell>
          <cell r="F253">
            <v>561.15702479338847</v>
          </cell>
          <cell r="G253">
            <v>234.00247933884299</v>
          </cell>
          <cell r="H253">
            <v>44155</v>
          </cell>
        </row>
        <row r="254">
          <cell r="B254" t="str">
            <v>I1028</v>
          </cell>
          <cell r="C254" t="str">
            <v>Durlock Placa(120X240X0,125)Cm R. Humedad</v>
          </cell>
          <cell r="D254" t="str">
            <v>u</v>
          </cell>
          <cell r="E254">
            <v>0.41699999999999998</v>
          </cell>
          <cell r="F254">
            <v>896.69421487603313</v>
          </cell>
          <cell r="G254">
            <v>373.92148760330582</v>
          </cell>
          <cell r="H254">
            <v>44155</v>
          </cell>
        </row>
        <row r="255">
          <cell r="B255" t="str">
            <v>T1045</v>
          </cell>
          <cell r="C255" t="str">
            <v>Colocación De Placa Durlock Una Cara (Mat+Mo) No Incluye La Placa</v>
          </cell>
          <cell r="D255" t="str">
            <v>m2</v>
          </cell>
          <cell r="E255">
            <v>2</v>
          </cell>
          <cell r="F255">
            <v>559.35855904505308</v>
          </cell>
          <cell r="G255">
            <v>1118.7171180901062</v>
          </cell>
          <cell r="H255">
            <v>44110</v>
          </cell>
        </row>
        <row r="257">
          <cell r="A257" t="str">
            <v>T1053</v>
          </cell>
          <cell r="C257" t="str">
            <v>Ejecucion De Revoque Grueso Interior A La Cal (Mo)</v>
          </cell>
          <cell r="D257" t="str">
            <v>m2</v>
          </cell>
          <cell r="E257">
            <v>15.094339622641508</v>
          </cell>
          <cell r="G257">
            <v>597.26435028779213</v>
          </cell>
          <cell r="H257">
            <v>44136</v>
          </cell>
          <cell r="I257" t="str">
            <v>08 REVOQUES</v>
          </cell>
        </row>
        <row r="258">
          <cell r="B258" t="str">
            <v>I1004</v>
          </cell>
          <cell r="C258" t="str">
            <v>Oficial</v>
          </cell>
          <cell r="D258" t="str">
            <v>hs</v>
          </cell>
          <cell r="E258">
            <v>0.53</v>
          </cell>
          <cell r="F258">
            <v>604.80605423376619</v>
          </cell>
          <cell r="G258">
            <v>320.54720874389608</v>
          </cell>
          <cell r="H258">
            <v>44136</v>
          </cell>
          <cell r="I258" t="str">
            <v>Chandías dice: 0,35</v>
          </cell>
        </row>
        <row r="259">
          <cell r="B259" t="str">
            <v>I1005</v>
          </cell>
          <cell r="C259" t="str">
            <v>Ayudante</v>
          </cell>
          <cell r="D259" t="str">
            <v>hs</v>
          </cell>
          <cell r="E259">
            <v>0.53</v>
          </cell>
          <cell r="F259">
            <v>522.10781423376613</v>
          </cell>
          <cell r="G259">
            <v>276.71714154389605</v>
          </cell>
          <cell r="H259">
            <v>44136</v>
          </cell>
          <cell r="I259" t="str">
            <v>Chandías dice: 0,25</v>
          </cell>
        </row>
        <row r="261">
          <cell r="A261" t="str">
            <v>T1054</v>
          </cell>
          <cell r="C261" t="str">
            <v xml:space="preserve"> Mortero 1/8:1:3 (Mat)</v>
          </cell>
          <cell r="D261" t="str">
            <v>m3</v>
          </cell>
          <cell r="G261">
            <v>6288.3471074380168</v>
          </cell>
          <cell r="H261">
            <v>44130</v>
          </cell>
          <cell r="I261" t="str">
            <v>91 MEZCLAS</v>
          </cell>
        </row>
        <row r="262">
          <cell r="B262" t="str">
            <v>I1001</v>
          </cell>
          <cell r="C262" t="str">
            <v>Cemento Portland X 50 Kg</v>
          </cell>
          <cell r="D262" t="str">
            <v>kg</v>
          </cell>
          <cell r="E262">
            <v>55</v>
          </cell>
          <cell r="F262">
            <v>10.90909090909091</v>
          </cell>
          <cell r="G262">
            <v>600</v>
          </cell>
          <cell r="H262">
            <v>44155</v>
          </cell>
        </row>
        <row r="263">
          <cell r="B263" t="str">
            <v>I1032</v>
          </cell>
          <cell r="C263" t="str">
            <v>Cal Aerea Hidratada En Polvo X 25 Kg</v>
          </cell>
          <cell r="D263" t="str">
            <v>kg</v>
          </cell>
          <cell r="E263">
            <v>141</v>
          </cell>
          <cell r="F263">
            <v>29.256198347107439</v>
          </cell>
          <cell r="G263">
            <v>4125.1239669421493</v>
          </cell>
          <cell r="H263">
            <v>44155</v>
          </cell>
        </row>
        <row r="264">
          <cell r="B264" t="str">
            <v>I1002</v>
          </cell>
          <cell r="C264" t="str">
            <v>Arena X M3 A Granel</v>
          </cell>
          <cell r="D264" t="str">
            <v>m3</v>
          </cell>
          <cell r="E264">
            <v>0.97</v>
          </cell>
          <cell r="F264">
            <v>1611.5702479338843</v>
          </cell>
          <cell r="G264">
            <v>1563.2231404958677</v>
          </cell>
          <cell r="H264">
            <v>44130</v>
          </cell>
        </row>
        <row r="266">
          <cell r="A266" t="str">
            <v>T1055</v>
          </cell>
          <cell r="C266" t="str">
            <v>Ejecucion De Revoque Fino Interior Sobre Grueso (Mo)</v>
          </cell>
          <cell r="D266" t="str">
            <v>m2</v>
          </cell>
          <cell r="E266">
            <v>16</v>
          </cell>
          <cell r="G266">
            <v>563.45693423376611</v>
          </cell>
          <cell r="H266">
            <v>44136</v>
          </cell>
          <cell r="I266" t="str">
            <v>08 REVOQUES</v>
          </cell>
        </row>
        <row r="267">
          <cell r="B267" t="str">
            <v>I1004</v>
          </cell>
          <cell r="C267" t="str">
            <v>Oficial</v>
          </cell>
          <cell r="D267" t="str">
            <v>hs</v>
          </cell>
          <cell r="E267">
            <v>0.5</v>
          </cell>
          <cell r="F267">
            <v>604.80605423376619</v>
          </cell>
          <cell r="G267">
            <v>302.4030271168831</v>
          </cell>
          <cell r="H267">
            <v>44136</v>
          </cell>
          <cell r="I267" t="str">
            <v>Chadias dice: 0,5 Análisis 73)</v>
          </cell>
        </row>
        <row r="268">
          <cell r="B268" t="str">
            <v>I1005</v>
          </cell>
          <cell r="C268" t="str">
            <v>Ayudante</v>
          </cell>
          <cell r="D268" t="str">
            <v>hs</v>
          </cell>
          <cell r="E268">
            <v>0.5</v>
          </cell>
          <cell r="F268">
            <v>522.10781423376613</v>
          </cell>
          <cell r="G268">
            <v>261.05390711688307</v>
          </cell>
          <cell r="H268">
            <v>44136</v>
          </cell>
          <cell r="I268" t="str">
            <v>Chadias dice: 0,3 Análisis 73)</v>
          </cell>
        </row>
        <row r="270">
          <cell r="A270" t="str">
            <v>T1056</v>
          </cell>
          <cell r="C270" t="str">
            <v>Ejecución De Revoque Impermeable + Grueso + Fino Exterior (Mo)</v>
          </cell>
          <cell r="D270" t="str">
            <v>m2</v>
          </cell>
          <cell r="E270">
            <v>5</v>
          </cell>
          <cell r="G270">
            <v>1385.3759381610389</v>
          </cell>
          <cell r="H270">
            <v>44136</v>
          </cell>
          <cell r="I270" t="str">
            <v>08 REVOQUES</v>
          </cell>
        </row>
        <row r="271">
          <cell r="B271" t="str">
            <v>I1004</v>
          </cell>
          <cell r="C271" t="str">
            <v>Oficial</v>
          </cell>
          <cell r="D271" t="str">
            <v>hs</v>
          </cell>
          <cell r="E271">
            <v>1.6</v>
          </cell>
          <cell r="F271">
            <v>604.80605423376619</v>
          </cell>
          <cell r="G271">
            <v>967.68968677402597</v>
          </cell>
          <cell r="H271">
            <v>44136</v>
          </cell>
          <cell r="I271" t="str">
            <v>Chandías dice 1,55, Ana 69)</v>
          </cell>
        </row>
        <row r="272">
          <cell r="B272" t="str">
            <v>I1005</v>
          </cell>
          <cell r="C272" t="str">
            <v>Ayudante</v>
          </cell>
          <cell r="D272" t="str">
            <v>hs</v>
          </cell>
          <cell r="E272">
            <v>0.8</v>
          </cell>
          <cell r="F272">
            <v>522.10781423376613</v>
          </cell>
          <cell r="G272">
            <v>417.68625138701293</v>
          </cell>
          <cell r="H272">
            <v>44136</v>
          </cell>
          <cell r="I272" t="str">
            <v>Chandías dice 0,80, Ana 69)</v>
          </cell>
        </row>
        <row r="274">
          <cell r="A274" t="str">
            <v>T1057</v>
          </cell>
          <cell r="C274" t="str">
            <v>Ejecucion De Revoque Fino Con Revear (Mo)</v>
          </cell>
          <cell r="D274" t="str">
            <v>m2</v>
          </cell>
          <cell r="E274">
            <v>10</v>
          </cell>
          <cell r="G274">
            <v>901.53109477402586</v>
          </cell>
          <cell r="H274">
            <v>44136</v>
          </cell>
          <cell r="I274" t="str">
            <v>08 REVOQUES</v>
          </cell>
        </row>
        <row r="275">
          <cell r="B275" t="str">
            <v>I1004</v>
          </cell>
          <cell r="C275" t="str">
            <v>Oficial</v>
          </cell>
          <cell r="D275" t="str">
            <v>hs</v>
          </cell>
          <cell r="E275">
            <v>0.8</v>
          </cell>
          <cell r="F275">
            <v>604.80605423376619</v>
          </cell>
          <cell r="G275">
            <v>483.84484338701299</v>
          </cell>
          <cell r="H275">
            <v>44136</v>
          </cell>
        </row>
        <row r="276">
          <cell r="B276" t="str">
            <v>I1005</v>
          </cell>
          <cell r="C276" t="str">
            <v>Ayudante</v>
          </cell>
          <cell r="D276" t="str">
            <v>hs</v>
          </cell>
          <cell r="E276">
            <v>0.8</v>
          </cell>
          <cell r="F276">
            <v>522.10781423376613</v>
          </cell>
          <cell r="G276">
            <v>417.68625138701293</v>
          </cell>
          <cell r="H276">
            <v>44136</v>
          </cell>
        </row>
        <row r="278">
          <cell r="A278" t="str">
            <v>T1061</v>
          </cell>
          <cell r="C278" t="str">
            <v>Jaharro Frat. Interior A La Cal 1/4:1:4</v>
          </cell>
          <cell r="D278" t="str">
            <v>m2</v>
          </cell>
          <cell r="G278">
            <v>804.11042661414842</v>
          </cell>
          <cell r="H278">
            <v>44130</v>
          </cell>
          <cell r="I278" t="str">
            <v>08 REVOQUES</v>
          </cell>
        </row>
        <row r="279">
          <cell r="B279" t="str">
            <v>T1022</v>
          </cell>
          <cell r="C279" t="str">
            <v>Mortero 1/4:1:4 (Mat)</v>
          </cell>
          <cell r="D279" t="str">
            <v>m3</v>
          </cell>
          <cell r="E279">
            <v>2.5000000000000001E-2</v>
          </cell>
          <cell r="F279">
            <v>3836.6528925619837</v>
          </cell>
          <cell r="G279">
            <v>95.916322314049594</v>
          </cell>
          <cell r="H279">
            <v>44130</v>
          </cell>
        </row>
        <row r="280">
          <cell r="B280" t="str">
            <v>T1260</v>
          </cell>
          <cell r="C280" t="str">
            <v>Ejecución De Revoque Grueso Interior (Mo)</v>
          </cell>
          <cell r="D280" t="str">
            <v>m2</v>
          </cell>
          <cell r="E280">
            <v>1</v>
          </cell>
          <cell r="F280">
            <v>708.19410430009884</v>
          </cell>
          <cell r="G280">
            <v>708.19410430009884</v>
          </cell>
          <cell r="H280">
            <v>44136</v>
          </cell>
        </row>
        <row r="282">
          <cell r="A282" t="str">
            <v>T1062</v>
          </cell>
          <cell r="C282" t="str">
            <v>Enlucido Interior 1/8:1:3</v>
          </cell>
          <cell r="D282" t="str">
            <v>m2</v>
          </cell>
          <cell r="G282">
            <v>681.21755528153108</v>
          </cell>
          <cell r="H282">
            <v>44130</v>
          </cell>
          <cell r="I282" t="str">
            <v>08 REVOQUES</v>
          </cell>
        </row>
        <row r="283">
          <cell r="B283" t="str">
            <v>T1054</v>
          </cell>
          <cell r="C283" t="str">
            <v xml:space="preserve"> Mortero 1/8:1:3 (Mat)</v>
          </cell>
          <cell r="D283" t="str">
            <v>m3</v>
          </cell>
          <cell r="E283">
            <v>0.01</v>
          </cell>
          <cell r="F283">
            <v>6288.3471074380168</v>
          </cell>
          <cell r="G283">
            <v>62.883471074380168</v>
          </cell>
          <cell r="H283">
            <v>44130</v>
          </cell>
        </row>
        <row r="284">
          <cell r="B284" t="str">
            <v>T1261</v>
          </cell>
          <cell r="C284" t="str">
            <v>Ejecución De Revoque Fino Interior (Mo)</v>
          </cell>
          <cell r="D284" t="str">
            <v>m2</v>
          </cell>
          <cell r="E284">
            <v>1</v>
          </cell>
          <cell r="F284">
            <v>618.33408420715091</v>
          </cell>
          <cell r="G284">
            <v>618.33408420715091</v>
          </cell>
          <cell r="H284">
            <v>44136</v>
          </cell>
        </row>
        <row r="286">
          <cell r="A286" t="str">
            <v>T1066</v>
          </cell>
          <cell r="C286" t="str">
            <v>Hormigon Pobre 1/8:1:4:8  (Mat)</v>
          </cell>
          <cell r="D286" t="str">
            <v>m3</v>
          </cell>
          <cell r="G286">
            <v>2811.0743801652889</v>
          </cell>
          <cell r="H286">
            <v>44130</v>
          </cell>
          <cell r="I286" t="str">
            <v>92 HORMIGONES</v>
          </cell>
        </row>
        <row r="287">
          <cell r="B287" t="str">
            <v>I1000</v>
          </cell>
          <cell r="C287" t="str">
            <v>Cal Hidráulica En Polvo</v>
          </cell>
          <cell r="D287" t="str">
            <v>kg</v>
          </cell>
          <cell r="E287">
            <v>63</v>
          </cell>
          <cell r="F287">
            <v>8.2644628099173563</v>
          </cell>
          <cell r="G287">
            <v>520.6611570247934</v>
          </cell>
          <cell r="H287">
            <v>44130</v>
          </cell>
        </row>
        <row r="288">
          <cell r="B288" t="str">
            <v>I1001</v>
          </cell>
          <cell r="C288" t="str">
            <v>Cemento Portland X 50 Kg</v>
          </cell>
          <cell r="D288" t="str">
            <v>kg</v>
          </cell>
          <cell r="E288">
            <v>18</v>
          </cell>
          <cell r="F288">
            <v>10.90909090909091</v>
          </cell>
          <cell r="G288">
            <v>196.36363636363637</v>
          </cell>
          <cell r="H288">
            <v>44155</v>
          </cell>
        </row>
        <row r="289">
          <cell r="B289" t="str">
            <v>I1002</v>
          </cell>
          <cell r="C289" t="str">
            <v>Arena X M3 A Granel</v>
          </cell>
          <cell r="D289" t="str">
            <v>m3</v>
          </cell>
          <cell r="E289">
            <v>0.41199999999999998</v>
          </cell>
          <cell r="F289">
            <v>1611.5702479338843</v>
          </cell>
          <cell r="G289">
            <v>663.96694214876027</v>
          </cell>
          <cell r="H289">
            <v>44130</v>
          </cell>
        </row>
        <row r="290">
          <cell r="B290" t="str">
            <v>I1036</v>
          </cell>
          <cell r="C290" t="str">
            <v>Cascote Picado X Bolson M3</v>
          </cell>
          <cell r="D290" t="str">
            <v>m3</v>
          </cell>
          <cell r="E290">
            <v>0.82399999999999995</v>
          </cell>
          <cell r="F290">
            <v>1735.5371900826447</v>
          </cell>
          <cell r="G290">
            <v>1430.0826446280992</v>
          </cell>
          <cell r="H290">
            <v>44155</v>
          </cell>
        </row>
        <row r="292">
          <cell r="A292" t="str">
            <v>T1067</v>
          </cell>
          <cell r="C292" t="str">
            <v>Contrapiso Alivianado Con Esferas De Poliest. Exp Esp 10 Cm</v>
          </cell>
          <cell r="D292" t="str">
            <v>m3</v>
          </cell>
          <cell r="G292">
            <v>1312.2172796883117</v>
          </cell>
          <cell r="H292">
            <v>44110</v>
          </cell>
          <cell r="I292" t="str">
            <v>09 CONTRAPISOS</v>
          </cell>
        </row>
        <row r="293">
          <cell r="B293" t="str">
            <v>I1001</v>
          </cell>
          <cell r="C293" t="str">
            <v>Cemento Portland X 50 Kg</v>
          </cell>
          <cell r="D293" t="str">
            <v>kg</v>
          </cell>
          <cell r="E293">
            <v>22.5</v>
          </cell>
          <cell r="F293">
            <v>10.90909090909091</v>
          </cell>
          <cell r="G293">
            <v>245.45454545454547</v>
          </cell>
          <cell r="H293">
            <v>44155</v>
          </cell>
        </row>
        <row r="294">
          <cell r="B294" t="str">
            <v>I1038</v>
          </cell>
          <cell r="C294" t="str">
            <v>Isocret Agregado Ultraliviano P/ Hormigón - Perlas Telgopor 170 Litros (Por M3. 5 Bls De Cemento Y 5 Bls De Isocret)</v>
          </cell>
          <cell r="D294" t="str">
            <v>bolsa</v>
          </cell>
          <cell r="E294">
            <v>0.5</v>
          </cell>
          <cell r="F294">
            <v>1006.6116</v>
          </cell>
          <cell r="G294">
            <v>503.30579999999998</v>
          </cell>
          <cell r="H294">
            <v>44110</v>
          </cell>
        </row>
        <row r="295">
          <cell r="B295" t="str">
            <v>I1004</v>
          </cell>
          <cell r="C295" t="str">
            <v>Oficial</v>
          </cell>
          <cell r="D295" t="str">
            <v>hs</v>
          </cell>
          <cell r="E295">
            <v>0.5</v>
          </cell>
          <cell r="F295">
            <v>604.80605423376619</v>
          </cell>
          <cell r="G295">
            <v>302.4030271168831</v>
          </cell>
          <cell r="H295">
            <v>44136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0.5</v>
          </cell>
          <cell r="F296">
            <v>522.10781423376613</v>
          </cell>
          <cell r="G296">
            <v>261.05390711688307</v>
          </cell>
          <cell r="H296">
            <v>44136</v>
          </cell>
        </row>
        <row r="298">
          <cell r="A298" t="str">
            <v>T1068</v>
          </cell>
          <cell r="C298" t="str">
            <v>Contrapiso De Hp Sobre Terreno Esp 12 Cm</v>
          </cell>
          <cell r="D298" t="str">
            <v>m2</v>
          </cell>
          <cell r="G298">
            <v>1107.8683228625919</v>
          </cell>
          <cell r="H298">
            <v>44130</v>
          </cell>
          <cell r="I298" t="str">
            <v>09 CONTRAPISOS</v>
          </cell>
        </row>
        <row r="299">
          <cell r="B299" t="str">
            <v>T1066</v>
          </cell>
          <cell r="C299" t="str">
            <v>Hormigon Pobre 1/8:1:4:8  (Mat)</v>
          </cell>
          <cell r="D299" t="str">
            <v>m3</v>
          </cell>
          <cell r="E299">
            <v>0.12</v>
          </cell>
          <cell r="F299">
            <v>2811.0743801652889</v>
          </cell>
          <cell r="G299">
            <v>337.32892561983465</v>
          </cell>
          <cell r="H299">
            <v>44130</v>
          </cell>
        </row>
        <row r="300">
          <cell r="B300" t="str">
            <v>T1288</v>
          </cell>
          <cell r="C300" t="str">
            <v>Ejecución De Contrapiso Esp 12 Cm (Mo)</v>
          </cell>
          <cell r="D300" t="str">
            <v>m2</v>
          </cell>
          <cell r="E300">
            <v>1</v>
          </cell>
          <cell r="F300">
            <v>770.5393972427571</v>
          </cell>
          <cell r="G300">
            <v>770.5393972427571</v>
          </cell>
          <cell r="H300">
            <v>44136</v>
          </cell>
        </row>
        <row r="302">
          <cell r="A302" t="str">
            <v>T1069</v>
          </cell>
          <cell r="C302" t="str">
            <v>Contrapiso De Hp Sobre Losa Esp 10 Cm</v>
          </cell>
          <cell r="D302" t="str">
            <v>m2</v>
          </cell>
          <cell r="G302">
            <v>1013.119865397148</v>
          </cell>
          <cell r="H302">
            <v>44130</v>
          </cell>
          <cell r="I302" t="str">
            <v>09 CONTRAPISOS</v>
          </cell>
        </row>
        <row r="303">
          <cell r="B303" t="str">
            <v>T1066</v>
          </cell>
          <cell r="C303" t="str">
            <v>Hormigon Pobre 1/8:1:4:8  (Mat)</v>
          </cell>
          <cell r="D303" t="str">
            <v>m3</v>
          </cell>
          <cell r="E303">
            <v>0.1</v>
          </cell>
          <cell r="F303">
            <v>2811.0743801652889</v>
          </cell>
          <cell r="G303">
            <v>281.10743801652887</v>
          </cell>
          <cell r="H303">
            <v>44130</v>
          </cell>
        </row>
        <row r="304">
          <cell r="B304" t="str">
            <v>T1288</v>
          </cell>
          <cell r="C304" t="str">
            <v>Ejecución De Contrapiso Esp 12 Cm (Mo)</v>
          </cell>
          <cell r="D304" t="str">
            <v>m2</v>
          </cell>
          <cell r="E304">
            <v>0.95</v>
          </cell>
          <cell r="F304">
            <v>770.5393972427571</v>
          </cell>
          <cell r="G304">
            <v>732.01242738061922</v>
          </cell>
          <cell r="H304">
            <v>44136</v>
          </cell>
        </row>
        <row r="306">
          <cell r="A306" t="str">
            <v>T1070</v>
          </cell>
          <cell r="C306" t="str">
            <v>Contrapiso S/Terreno Natural E=12Cm Con Malla</v>
          </cell>
          <cell r="D306" t="str">
            <v>m2</v>
          </cell>
          <cell r="G306">
            <v>1387.6422500504304</v>
          </cell>
          <cell r="H306">
            <v>44110</v>
          </cell>
          <cell r="I306" t="str">
            <v>09 CONTRAPISOS</v>
          </cell>
        </row>
        <row r="307">
          <cell r="B307" t="str">
            <v>I1037</v>
          </cell>
          <cell r="C307" t="str">
            <v>Malla 15X15 6Mm. (6X2.15Mts.) Q84</v>
          </cell>
          <cell r="D307" t="str">
            <v>u</v>
          </cell>
          <cell r="E307">
            <v>8.5271317829457391E-2</v>
          </cell>
          <cell r="F307">
            <v>2056.4050000000002</v>
          </cell>
          <cell r="G307">
            <v>175.35236434108535</v>
          </cell>
          <cell r="H307">
            <v>44110</v>
          </cell>
        </row>
        <row r="308">
          <cell r="B308" t="str">
            <v>I1005</v>
          </cell>
          <cell r="C308" t="str">
            <v>Ayudante</v>
          </cell>
          <cell r="D308" t="str">
            <v>hs</v>
          </cell>
          <cell r="E308">
            <v>0.2</v>
          </cell>
          <cell r="F308">
            <v>522.10781423376613</v>
          </cell>
          <cell r="G308">
            <v>104.42156284675323</v>
          </cell>
          <cell r="H308">
            <v>44136</v>
          </cell>
          <cell r="I308" t="str">
            <v>COLOCACION DE MALLA</v>
          </cell>
        </row>
        <row r="309">
          <cell r="B309" t="str">
            <v>T1068</v>
          </cell>
          <cell r="C309" t="str">
            <v>Contrapiso De Hp Sobre Terreno Esp 12 Cm</v>
          </cell>
          <cell r="D309" t="str">
            <v>m2</v>
          </cell>
          <cell r="E309">
            <v>1</v>
          </cell>
          <cell r="F309">
            <v>1107.8683228625919</v>
          </cell>
          <cell r="G309">
            <v>1107.8683228625919</v>
          </cell>
          <cell r="H309">
            <v>44130</v>
          </cell>
        </row>
        <row r="311">
          <cell r="A311" t="str">
            <v>T1071</v>
          </cell>
          <cell r="C311" t="str">
            <v>Carpeta De Cemento Impermeable 1:3 + Hidrófugo</v>
          </cell>
          <cell r="D311" t="str">
            <v>m2</v>
          </cell>
          <cell r="G311">
            <v>837.87907393813452</v>
          </cell>
          <cell r="H311">
            <v>44130</v>
          </cell>
          <cell r="I311" t="str">
            <v>10 CARPETAS</v>
          </cell>
        </row>
        <row r="312">
          <cell r="B312" t="str">
            <v>T1025</v>
          </cell>
          <cell r="C312" t="str">
            <v>Mortero 1:3 (Mat)</v>
          </cell>
          <cell r="D312" t="str">
            <v>m3</v>
          </cell>
          <cell r="E312">
            <v>0.03</v>
          </cell>
          <cell r="F312">
            <v>7255.7851239669426</v>
          </cell>
          <cell r="G312">
            <v>217.67355371900828</v>
          </cell>
          <cell r="H312">
            <v>44130</v>
          </cell>
        </row>
        <row r="313">
          <cell r="B313" t="str">
            <v>I1034</v>
          </cell>
          <cell r="C313" t="str">
            <v>Iggam Ceresita Tambor X 200 Litros</v>
          </cell>
          <cell r="D313" t="str">
            <v>u</v>
          </cell>
          <cell r="E313">
            <v>1.2500000000000001E-2</v>
          </cell>
          <cell r="F313">
            <v>32.231404958677686</v>
          </cell>
          <cell r="G313">
            <v>0.40289256198347112</v>
          </cell>
          <cell r="H313">
            <v>44155</v>
          </cell>
        </row>
        <row r="314">
          <cell r="B314" t="str">
            <v>T1291</v>
          </cell>
          <cell r="C314" t="str">
            <v>Ejecución De Carpeta Esp 2 Cm (Mo)</v>
          </cell>
          <cell r="D314" t="str">
            <v>m2</v>
          </cell>
          <cell r="E314">
            <v>1.1000000000000001</v>
          </cell>
          <cell r="F314">
            <v>563.45693423376611</v>
          </cell>
          <cell r="G314">
            <v>619.80262765714281</v>
          </cell>
          <cell r="H314">
            <v>44136</v>
          </cell>
        </row>
        <row r="316">
          <cell r="A316" t="str">
            <v>T1072</v>
          </cell>
          <cell r="C316" t="str">
            <v>Carpeta De Cal Reforzada 1/4:1:4</v>
          </cell>
          <cell r="D316" t="str">
            <v>m2</v>
          </cell>
          <cell r="G316">
            <v>685.94866977095614</v>
          </cell>
          <cell r="H316">
            <v>44130</v>
          </cell>
          <cell r="I316" t="str">
            <v>10 CARPETAS</v>
          </cell>
        </row>
        <row r="317">
          <cell r="B317" t="str">
            <v>T1015</v>
          </cell>
          <cell r="C317" t="str">
            <v xml:space="preserve"> Mortero Mhmr 1/4:1:4 (Mat)</v>
          </cell>
          <cell r="D317" t="str">
            <v>m3</v>
          </cell>
          <cell r="E317">
            <v>0.03</v>
          </cell>
          <cell r="F317">
            <v>4083.0578512396696</v>
          </cell>
          <cell r="G317">
            <v>122.49173553719008</v>
          </cell>
          <cell r="H317">
            <v>44130</v>
          </cell>
        </row>
        <row r="318">
          <cell r="B318" t="str">
            <v>T1291</v>
          </cell>
          <cell r="C318" t="str">
            <v>Ejecución De Carpeta Esp 2 Cm (Mo)</v>
          </cell>
          <cell r="D318" t="str">
            <v>m2</v>
          </cell>
          <cell r="E318">
            <v>1</v>
          </cell>
          <cell r="F318">
            <v>563.45693423376611</v>
          </cell>
          <cell r="G318">
            <v>563.45693423376611</v>
          </cell>
          <cell r="H318">
            <v>44136</v>
          </cell>
        </row>
        <row r="320">
          <cell r="A320" t="str">
            <v>T1073</v>
          </cell>
          <cell r="C320" t="str">
            <v>Colocacion De Piezas De 20X20 Con Klaukol (Mat+Mo)</v>
          </cell>
          <cell r="D320" t="str">
            <v>m2</v>
          </cell>
          <cell r="G320">
            <v>676.68007472963393</v>
          </cell>
          <cell r="H320">
            <v>44136</v>
          </cell>
          <cell r="I320" t="str">
            <v>11 PISOS</v>
          </cell>
        </row>
        <row r="321">
          <cell r="B321" t="str">
            <v>I1040</v>
          </cell>
          <cell r="C321" t="str">
            <v>Klaukol Impermeable Fluido X 30Kg</v>
          </cell>
          <cell r="D321" t="str">
            <v>bolsa</v>
          </cell>
          <cell r="E321">
            <v>0.16666666666666666</v>
          </cell>
          <cell r="F321">
            <v>679.3388429752066</v>
          </cell>
          <cell r="G321">
            <v>113.22314049586777</v>
          </cell>
          <cell r="H321">
            <v>44155</v>
          </cell>
        </row>
        <row r="322">
          <cell r="B322" t="str">
            <v>I1004</v>
          </cell>
          <cell r="C322" t="str">
            <v>Oficial</v>
          </cell>
          <cell r="D322" t="str">
            <v>hs</v>
          </cell>
          <cell r="E322">
            <v>0.5</v>
          </cell>
          <cell r="F322">
            <v>604.80605423376619</v>
          </cell>
          <cell r="G322">
            <v>302.4030271168831</v>
          </cell>
          <cell r="H322">
            <v>44136</v>
          </cell>
        </row>
        <row r="323">
          <cell r="B323" t="str">
            <v>I1005</v>
          </cell>
          <cell r="C323" t="str">
            <v>Ayudante</v>
          </cell>
          <cell r="D323" t="str">
            <v>hs</v>
          </cell>
          <cell r="E323">
            <v>0.5</v>
          </cell>
          <cell r="F323">
            <v>522.10781423376613</v>
          </cell>
          <cell r="G323">
            <v>261.05390711688307</v>
          </cell>
          <cell r="H323">
            <v>44136</v>
          </cell>
        </row>
        <row r="325">
          <cell r="A325" t="str">
            <v>T1074</v>
          </cell>
          <cell r="C325" t="str">
            <v>Colocacion De Piezas De 30X30 Con Klaukol (Mat+Mo)</v>
          </cell>
          <cell r="D325" t="str">
            <v>m2</v>
          </cell>
          <cell r="G325">
            <v>676.68007472963393</v>
          </cell>
          <cell r="H325">
            <v>44136</v>
          </cell>
          <cell r="I325" t="str">
            <v>11 PISOS</v>
          </cell>
        </row>
        <row r="326">
          <cell r="B326" t="str">
            <v>I1040</v>
          </cell>
          <cell r="C326" t="str">
            <v>Klaukol Impermeable Fluido X 30Kg</v>
          </cell>
          <cell r="D326" t="str">
            <v>bolsa</v>
          </cell>
          <cell r="E326">
            <v>0.16666666666666666</v>
          </cell>
          <cell r="F326">
            <v>679.3388429752066</v>
          </cell>
          <cell r="G326">
            <v>113.22314049586777</v>
          </cell>
          <cell r="H326">
            <v>44155</v>
          </cell>
        </row>
        <row r="327">
          <cell r="B327" t="str">
            <v>I1004</v>
          </cell>
          <cell r="C327" t="str">
            <v>Oficial</v>
          </cell>
          <cell r="D327" t="str">
            <v>hs</v>
          </cell>
          <cell r="E327">
            <v>0.5</v>
          </cell>
          <cell r="F327">
            <v>604.80605423376619</v>
          </cell>
          <cell r="G327">
            <v>302.4030271168831</v>
          </cell>
          <cell r="H327">
            <v>44136</v>
          </cell>
        </row>
        <row r="328">
          <cell r="B328" t="str">
            <v>I1005</v>
          </cell>
          <cell r="C328" t="str">
            <v>Ayudante</v>
          </cell>
          <cell r="D328" t="str">
            <v>hs</v>
          </cell>
          <cell r="E328">
            <v>0.5</v>
          </cell>
          <cell r="F328">
            <v>522.10781423376613</v>
          </cell>
          <cell r="G328">
            <v>261.05390711688307</v>
          </cell>
          <cell r="H328">
            <v>44136</v>
          </cell>
        </row>
        <row r="330">
          <cell r="A330" t="str">
            <v>T1075</v>
          </cell>
          <cell r="C330" t="str">
            <v>Colocacion De Piezas De 40X40 Con Klaukol (Mat+Mo)</v>
          </cell>
          <cell r="D330" t="str">
            <v>m2</v>
          </cell>
          <cell r="G330">
            <v>676.68007472963393</v>
          </cell>
          <cell r="H330">
            <v>44136</v>
          </cell>
          <cell r="I330" t="str">
            <v>11 PISOS</v>
          </cell>
        </row>
        <row r="331">
          <cell r="B331" t="str">
            <v>I1040</v>
          </cell>
          <cell r="C331" t="str">
            <v>Klaukol Impermeable Fluido X 30Kg</v>
          </cell>
          <cell r="D331" t="str">
            <v>bolsa</v>
          </cell>
          <cell r="E331">
            <v>0.16666666666666666</v>
          </cell>
          <cell r="F331">
            <v>679.3388429752066</v>
          </cell>
          <cell r="G331">
            <v>113.22314049586777</v>
          </cell>
          <cell r="H331">
            <v>44155</v>
          </cell>
        </row>
        <row r="332"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604.80605423376619</v>
          </cell>
          <cell r="G332">
            <v>302.4030271168831</v>
          </cell>
          <cell r="H332">
            <v>44136</v>
          </cell>
        </row>
        <row r="333"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522.10781423376613</v>
          </cell>
          <cell r="G333">
            <v>261.05390711688307</v>
          </cell>
          <cell r="H333">
            <v>44136</v>
          </cell>
        </row>
        <row r="335">
          <cell r="A335" t="str">
            <v>T1076</v>
          </cell>
          <cell r="C335" t="str">
            <v>Colocacion De Piezas De 8,5X17 Con Klaukol (Mat+Mo)</v>
          </cell>
          <cell r="D335" t="str">
            <v>m2</v>
          </cell>
          <cell r="G335">
            <v>1204.4658755400235</v>
          </cell>
          <cell r="H335">
            <v>44136</v>
          </cell>
          <cell r="I335" t="str">
            <v>11 PISOS</v>
          </cell>
        </row>
        <row r="336">
          <cell r="B336" t="str">
            <v>I1040</v>
          </cell>
          <cell r="C336" t="str">
            <v>Klaukol Impermeable Fluido X 30Kg</v>
          </cell>
          <cell r="D336" t="str">
            <v>bolsa</v>
          </cell>
          <cell r="E336">
            <v>0.16666666666666666</v>
          </cell>
          <cell r="F336">
            <v>679.3388429752066</v>
          </cell>
          <cell r="G336">
            <v>113.22314049586777</v>
          </cell>
          <cell r="H336">
            <v>44155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1.2</v>
          </cell>
          <cell r="F337">
            <v>604.80605423376619</v>
          </cell>
          <cell r="G337">
            <v>725.76726508051945</v>
          </cell>
          <cell r="H337">
            <v>44136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0.7</v>
          </cell>
          <cell r="F338">
            <v>522.10781423376613</v>
          </cell>
          <cell r="G338">
            <v>365.47546996363627</v>
          </cell>
          <cell r="H338">
            <v>44136</v>
          </cell>
        </row>
        <row r="340">
          <cell r="A340" t="str">
            <v>T1077</v>
          </cell>
          <cell r="C340" t="str">
            <v>Cordon Nuevo De Hormigon Armado</v>
          </cell>
          <cell r="D340" t="str">
            <v>ml</v>
          </cell>
          <cell r="G340">
            <v>940.23705527250945</v>
          </cell>
          <cell r="H340">
            <v>44136</v>
          </cell>
          <cell r="I340" t="str">
            <v>11 PISOS</v>
          </cell>
        </row>
        <row r="341">
          <cell r="B341" t="str">
            <v>I1019</v>
          </cell>
          <cell r="C341" t="str">
            <v>Hormigon Elaborado H30</v>
          </cell>
          <cell r="D341" t="str">
            <v>m3</v>
          </cell>
          <cell r="E341">
            <v>4.0000000000000008E-2</v>
          </cell>
          <cell r="F341">
            <v>7429.7520661157023</v>
          </cell>
          <cell r="G341">
            <v>297.19008264462815</v>
          </cell>
          <cell r="H341">
            <v>44155</v>
          </cell>
        </row>
        <row r="342">
          <cell r="B342" t="str">
            <v>I1039</v>
          </cell>
          <cell r="C342" t="str">
            <v>Acero  Adn420 Diam 8 Mm</v>
          </cell>
          <cell r="D342" t="str">
            <v>ton</v>
          </cell>
          <cell r="E342">
            <v>4.8000000000000012E-4</v>
          </cell>
          <cell r="F342">
            <v>165812.57998773991</v>
          </cell>
          <cell r="G342">
            <v>79.590038394115183</v>
          </cell>
          <cell r="H342">
            <v>44155</v>
          </cell>
        </row>
        <row r="343">
          <cell r="B343" t="str">
            <v>I1004</v>
          </cell>
          <cell r="C343" t="str">
            <v>Oficial</v>
          </cell>
          <cell r="D343" t="str">
            <v>hs</v>
          </cell>
          <cell r="E343">
            <v>0.5</v>
          </cell>
          <cell r="F343">
            <v>604.80605423376619</v>
          </cell>
          <cell r="G343">
            <v>302.4030271168831</v>
          </cell>
          <cell r="H343">
            <v>44136</v>
          </cell>
        </row>
        <row r="344">
          <cell r="B344" t="str">
            <v>I1005</v>
          </cell>
          <cell r="C344" t="str">
            <v>Ayudante</v>
          </cell>
          <cell r="D344" t="str">
            <v>hs</v>
          </cell>
          <cell r="E344">
            <v>0.5</v>
          </cell>
          <cell r="F344">
            <v>522.10781423376613</v>
          </cell>
          <cell r="G344">
            <v>261.05390711688307</v>
          </cell>
          <cell r="H344">
            <v>44136</v>
          </cell>
        </row>
        <row r="346">
          <cell r="A346" t="str">
            <v>T1078</v>
          </cell>
          <cell r="C346" t="str">
            <v>Tierra Negra</v>
          </cell>
          <cell r="D346" t="str">
            <v>m3</v>
          </cell>
          <cell r="G346">
            <v>2164.1039511121603</v>
          </cell>
          <cell r="H346">
            <v>44136</v>
          </cell>
          <cell r="I346" t="str">
            <v>11 PISOS</v>
          </cell>
        </row>
        <row r="347">
          <cell r="B347" t="str">
            <v>I1051</v>
          </cell>
          <cell r="C347" t="str">
            <v>Tierra Negra X M3</v>
          </cell>
          <cell r="D347" t="str">
            <v>m3</v>
          </cell>
          <cell r="E347">
            <v>1</v>
          </cell>
          <cell r="F347">
            <v>1037.1900826446281</v>
          </cell>
          <cell r="G347">
            <v>1037.1900826446281</v>
          </cell>
          <cell r="H347">
            <v>44155</v>
          </cell>
        </row>
        <row r="348">
          <cell r="B348" t="str">
            <v>I1004</v>
          </cell>
          <cell r="C348" t="str">
            <v>Oficial</v>
          </cell>
          <cell r="D348" t="str">
            <v>hs</v>
          </cell>
          <cell r="E348">
            <v>1</v>
          </cell>
          <cell r="F348">
            <v>604.80605423376619</v>
          </cell>
          <cell r="G348">
            <v>604.80605423376619</v>
          </cell>
          <cell r="H348">
            <v>44136</v>
          </cell>
        </row>
        <row r="349">
          <cell r="B349" t="str">
            <v>I1005</v>
          </cell>
          <cell r="C349" t="str">
            <v>Ayudante</v>
          </cell>
          <cell r="D349" t="str">
            <v>hs</v>
          </cell>
          <cell r="E349">
            <v>1</v>
          </cell>
          <cell r="F349">
            <v>522.10781423376613</v>
          </cell>
          <cell r="G349">
            <v>522.10781423376613</v>
          </cell>
          <cell r="H349">
            <v>44136</v>
          </cell>
        </row>
        <row r="351">
          <cell r="A351" t="str">
            <v>T1079</v>
          </cell>
          <cell r="C351" t="str">
            <v>Cesped 4 Estaciones Sembrado A Boleo</v>
          </cell>
          <cell r="D351" t="str">
            <v>m2</v>
          </cell>
          <cell r="G351">
            <v>85.66321117544274</v>
          </cell>
          <cell r="H351">
            <v>44136</v>
          </cell>
          <cell r="I351" t="str">
            <v>11 PISOS</v>
          </cell>
        </row>
        <row r="352">
          <cell r="B352" t="str">
            <v>I1053</v>
          </cell>
          <cell r="C352" t="str">
            <v>Semilla Para Cesped X 25 Kg</v>
          </cell>
          <cell r="D352" t="str">
            <v>kg</v>
          </cell>
          <cell r="E352">
            <v>0.15</v>
          </cell>
          <cell r="F352">
            <v>223.01619834710743</v>
          </cell>
          <cell r="G352">
            <v>33.452429752066116</v>
          </cell>
          <cell r="H352">
            <v>44155</v>
          </cell>
        </row>
        <row r="353">
          <cell r="B353" t="str">
            <v>I1005</v>
          </cell>
          <cell r="C353" t="str">
            <v>Ayudante</v>
          </cell>
          <cell r="D353" t="str">
            <v>hs</v>
          </cell>
          <cell r="E353">
            <v>0.1</v>
          </cell>
          <cell r="F353">
            <v>522.10781423376613</v>
          </cell>
          <cell r="G353">
            <v>52.210781423376616</v>
          </cell>
          <cell r="H353">
            <v>44136</v>
          </cell>
        </row>
        <row r="355">
          <cell r="A355" t="str">
            <v>T1080</v>
          </cell>
          <cell r="C355" t="str">
            <v>Piso Baldosa Cementicia 30X40 Textura Rustica</v>
          </cell>
          <cell r="D355" t="str">
            <v>m2</v>
          </cell>
          <cell r="G355">
            <v>478.67768595041321</v>
          </cell>
          <cell r="H355">
            <v>42248</v>
          </cell>
          <cell r="I355" t="str">
            <v>11 PISOS</v>
          </cell>
        </row>
        <row r="356">
          <cell r="B356" t="str">
            <v>I1048</v>
          </cell>
          <cell r="C356" t="str">
            <v>Baldosa Cementicia Textura Rustica  40X30</v>
          </cell>
          <cell r="D356" t="str">
            <v>m2</v>
          </cell>
          <cell r="E356">
            <v>1.05</v>
          </cell>
          <cell r="F356">
            <v>260</v>
          </cell>
          <cell r="G356">
            <v>273</v>
          </cell>
          <cell r="H356">
            <v>42705</v>
          </cell>
        </row>
        <row r="357">
          <cell r="B357" t="str">
            <v>T1022</v>
          </cell>
          <cell r="C357" t="str">
            <v>Mortero 1/4:1:4 (Mat)</v>
          </cell>
          <cell r="D357" t="str">
            <v>m3</v>
          </cell>
          <cell r="E357">
            <v>0.04</v>
          </cell>
          <cell r="F357">
            <v>3836.6528925619837</v>
          </cell>
          <cell r="G357">
            <v>153.46611570247936</v>
          </cell>
          <cell r="H357">
            <v>44130</v>
          </cell>
        </row>
        <row r="358">
          <cell r="B358" t="str">
            <v>T1013</v>
          </cell>
          <cell r="C358" t="str">
            <v xml:space="preserve"> Mortero Mc 1:4 (Mat)</v>
          </cell>
          <cell r="D358" t="str">
            <v>m3</v>
          </cell>
          <cell r="E358">
            <v>5.0000000000000001E-3</v>
          </cell>
          <cell r="F358">
            <v>5842.3140495867774</v>
          </cell>
          <cell r="G358">
            <v>29.211570247933889</v>
          </cell>
          <cell r="H358">
            <v>44130</v>
          </cell>
        </row>
        <row r="359">
          <cell r="B359" t="str">
            <v>I1045</v>
          </cell>
          <cell r="C359" t="str">
            <v>Colocacion De Baldosa</v>
          </cell>
          <cell r="D359" t="str">
            <v>m2</v>
          </cell>
          <cell r="E359">
            <v>1</v>
          </cell>
          <cell r="F359">
            <v>23</v>
          </cell>
          <cell r="G359">
            <v>23</v>
          </cell>
          <cell r="H359">
            <v>42248</v>
          </cell>
        </row>
        <row r="361">
          <cell r="A361" t="str">
            <v>T1081</v>
          </cell>
          <cell r="C361" t="str">
            <v>Piso Baldosa Calcarea Para Vereda</v>
          </cell>
          <cell r="D361" t="str">
            <v>m2</v>
          </cell>
          <cell r="G361">
            <v>228.19561570247936</v>
          </cell>
          <cell r="H361">
            <v>1</v>
          </cell>
          <cell r="I361" t="str">
            <v>11 PISOS</v>
          </cell>
        </row>
        <row r="362">
          <cell r="B362" t="str">
            <v>T1022</v>
          </cell>
          <cell r="C362" t="str">
            <v>Mortero 1/4:1:4 (Mat)</v>
          </cell>
          <cell r="D362" t="str">
            <v>m3</v>
          </cell>
          <cell r="E362">
            <v>0.04</v>
          </cell>
          <cell r="F362">
            <v>3836.6528925619837</v>
          </cell>
          <cell r="G362">
            <v>153.46611570247936</v>
          </cell>
          <cell r="H362">
            <v>44130</v>
          </cell>
        </row>
        <row r="363">
          <cell r="B363" t="str">
            <v>I1043</v>
          </cell>
          <cell r="C363" t="str">
            <v>Baldosa Calcarea Para Vereda 20X20</v>
          </cell>
          <cell r="D363" t="str">
            <v>m2</v>
          </cell>
          <cell r="E363">
            <v>1.05</v>
          </cell>
          <cell r="F363">
            <v>62.99</v>
          </cell>
          <cell r="G363">
            <v>66.139499999999998</v>
          </cell>
          <cell r="H363">
            <v>1</v>
          </cell>
        </row>
        <row r="364">
          <cell r="B364" t="str">
            <v>I1044</v>
          </cell>
          <cell r="C364" t="str">
            <v>Colocacion De Baldosa Vereda</v>
          </cell>
          <cell r="D364" t="str">
            <v>m2</v>
          </cell>
          <cell r="E364">
            <v>1</v>
          </cell>
          <cell r="F364">
            <v>8.59</v>
          </cell>
          <cell r="G364">
            <v>8.59</v>
          </cell>
          <cell r="H364">
            <v>1</v>
          </cell>
        </row>
        <row r="366">
          <cell r="A366" t="str">
            <v>T1082</v>
          </cell>
          <cell r="C366" t="str">
            <v>Piso Ceramico 20X20 Junta Fina Empastinada</v>
          </cell>
          <cell r="D366" t="str">
            <v>m2</v>
          </cell>
          <cell r="G366">
            <v>871.405279729634</v>
          </cell>
          <cell r="H366">
            <v>42948</v>
          </cell>
          <cell r="I366" t="str">
            <v>11 PISOS</v>
          </cell>
        </row>
        <row r="367">
          <cell r="B367" t="str">
            <v>I1047</v>
          </cell>
          <cell r="C367" t="str">
            <v>Ceramica Esmaltada 20X20 Cerro Negro</v>
          </cell>
          <cell r="D367" t="str">
            <v>m2</v>
          </cell>
          <cell r="E367">
            <v>1.05</v>
          </cell>
          <cell r="F367">
            <v>135</v>
          </cell>
          <cell r="G367">
            <v>141.75</v>
          </cell>
          <cell r="H367">
            <v>42948</v>
          </cell>
        </row>
        <row r="368">
          <cell r="B368" t="str">
            <v>I1041</v>
          </cell>
          <cell r="C368" t="str">
            <v>Klaukol Pastina Mercurio X 5 Kg.</v>
          </cell>
          <cell r="D368" t="str">
            <v>bolsa</v>
          </cell>
          <cell r="E368">
            <v>0.05</v>
          </cell>
          <cell r="F368">
            <v>1059.5041000000001</v>
          </cell>
          <cell r="G368">
            <v>52.97520500000001</v>
          </cell>
          <cell r="H368">
            <v>44110</v>
          </cell>
        </row>
        <row r="369">
          <cell r="B369" t="str">
            <v>T1073</v>
          </cell>
          <cell r="C369" t="str">
            <v>Colocacion De Piezas De 20X20 Con Klaukol (Mat+Mo)</v>
          </cell>
          <cell r="D369" t="str">
            <v>m2</v>
          </cell>
          <cell r="E369">
            <v>1</v>
          </cell>
          <cell r="F369">
            <v>676.68007472963393</v>
          </cell>
          <cell r="G369">
            <v>676.68007472963393</v>
          </cell>
          <cell r="H369">
            <v>44136</v>
          </cell>
        </row>
        <row r="371">
          <cell r="A371" t="str">
            <v>T1083</v>
          </cell>
          <cell r="C371" t="str">
            <v>Piso Ceramico 30X30 Junta Fina Empastinada</v>
          </cell>
          <cell r="D371" t="str">
            <v>m2</v>
          </cell>
          <cell r="G371">
            <v>892.31023872963397</v>
          </cell>
          <cell r="H371">
            <v>42948</v>
          </cell>
          <cell r="I371" t="str">
            <v>11 PISOS</v>
          </cell>
        </row>
        <row r="372">
          <cell r="B372" t="str">
            <v>I1046</v>
          </cell>
          <cell r="C372" t="str">
            <v>Ceramico Alberdi 30X30 Rojo Liso</v>
          </cell>
          <cell r="D372" t="str">
            <v>m2</v>
          </cell>
          <cell r="E372">
            <v>1.05</v>
          </cell>
          <cell r="F372">
            <v>165</v>
          </cell>
          <cell r="G372">
            <v>173.25</v>
          </cell>
          <cell r="H372">
            <v>42948</v>
          </cell>
        </row>
        <row r="373">
          <cell r="B373" t="str">
            <v>I1041</v>
          </cell>
          <cell r="C373" t="str">
            <v>Klaukol Pastina Mercurio X 5 Kg.</v>
          </cell>
          <cell r="D373" t="str">
            <v>bolsa</v>
          </cell>
          <cell r="E373">
            <v>0.04</v>
          </cell>
          <cell r="F373">
            <v>1059.5041000000001</v>
          </cell>
          <cell r="G373">
            <v>42.380164000000008</v>
          </cell>
          <cell r="H373">
            <v>44110</v>
          </cell>
        </row>
        <row r="374">
          <cell r="B374" t="str">
            <v>T1074</v>
          </cell>
          <cell r="C374" t="str">
            <v>Colocacion De Piezas De 30X30 Con Klaukol (Mat+Mo)</v>
          </cell>
          <cell r="D374" t="str">
            <v>m2</v>
          </cell>
          <cell r="E374">
            <v>1</v>
          </cell>
          <cell r="F374">
            <v>676.68007472963393</v>
          </cell>
          <cell r="G374">
            <v>676.68007472963393</v>
          </cell>
          <cell r="H374">
            <v>44136</v>
          </cell>
        </row>
        <row r="376">
          <cell r="A376" t="str">
            <v>T1084</v>
          </cell>
          <cell r="C376" t="str">
            <v>Piso Cemento Alisado</v>
          </cell>
          <cell r="D376" t="str">
            <v>m2</v>
          </cell>
          <cell r="E376">
            <v>12</v>
          </cell>
          <cell r="G376">
            <v>818.69428356835886</v>
          </cell>
          <cell r="H376">
            <v>44130</v>
          </cell>
          <cell r="I376" t="str">
            <v>11 PISOS</v>
          </cell>
        </row>
        <row r="377">
          <cell r="B377" t="str">
            <v>I1004</v>
          </cell>
          <cell r="C377" t="str">
            <v>Oficial</v>
          </cell>
          <cell r="D377" t="str">
            <v>hs</v>
          </cell>
          <cell r="E377">
            <v>0.53333333333333333</v>
          </cell>
          <cell r="F377">
            <v>604.80605423376619</v>
          </cell>
          <cell r="G377">
            <v>322.56322892467529</v>
          </cell>
          <cell r="H377">
            <v>44136</v>
          </cell>
          <cell r="I377" t="str">
            <v>12m2/día</v>
          </cell>
        </row>
        <row r="378">
          <cell r="B378" t="str">
            <v>I1005</v>
          </cell>
          <cell r="C378" t="str">
            <v>Ayudante</v>
          </cell>
          <cell r="D378" t="str">
            <v>hs</v>
          </cell>
          <cell r="E378">
            <v>0.53333333333333333</v>
          </cell>
          <cell r="F378">
            <v>522.10781423376613</v>
          </cell>
          <cell r="G378">
            <v>278.45750092467529</v>
          </cell>
          <cell r="H378">
            <v>44136</v>
          </cell>
        </row>
        <row r="379">
          <cell r="B379" t="str">
            <v>T1025</v>
          </cell>
          <cell r="C379" t="str">
            <v>Mortero 1:3 (Mat)</v>
          </cell>
          <cell r="D379" t="str">
            <v>m3</v>
          </cell>
          <cell r="E379">
            <v>0.03</v>
          </cell>
          <cell r="F379">
            <v>7255.7851239669426</v>
          </cell>
          <cell r="G379">
            <v>217.67355371900828</v>
          </cell>
          <cell r="H379">
            <v>44130</v>
          </cell>
        </row>
        <row r="381">
          <cell r="A381" t="str">
            <v>T1085</v>
          </cell>
          <cell r="C381" t="str">
            <v>Mosaico Calcareo</v>
          </cell>
          <cell r="D381" t="str">
            <v>m2</v>
          </cell>
          <cell r="G381">
            <v>1274.8606532420306</v>
          </cell>
          <cell r="H381">
            <v>44130</v>
          </cell>
          <cell r="I381" t="str">
            <v>11 PISOS</v>
          </cell>
        </row>
        <row r="382">
          <cell r="B382" t="str">
            <v>I1050</v>
          </cell>
          <cell r="C382" t="str">
            <v>Mosaico Cementicio 40 X 40 Liso</v>
          </cell>
          <cell r="D382" t="str">
            <v>m2</v>
          </cell>
          <cell r="E382">
            <v>1.1000000000000001</v>
          </cell>
          <cell r="F382">
            <v>537.19008264462809</v>
          </cell>
          <cell r="G382">
            <v>590.90909090909099</v>
          </cell>
          <cell r="H382">
            <v>44155</v>
          </cell>
        </row>
        <row r="383">
          <cell r="B383" t="str">
            <v>T1019</v>
          </cell>
          <cell r="C383" t="str">
            <v xml:space="preserve"> Mortero Mhr 1/4:1:4 (Mat)</v>
          </cell>
          <cell r="D383" t="str">
            <v>m3</v>
          </cell>
          <cell r="E383">
            <v>0.03</v>
          </cell>
          <cell r="F383">
            <v>4016.4876033057853</v>
          </cell>
          <cell r="G383">
            <v>120.49462809917355</v>
          </cell>
          <cell r="H383">
            <v>44130</v>
          </cell>
        </row>
        <row r="384">
          <cell r="B384" t="str">
            <v>I1004</v>
          </cell>
          <cell r="C384" t="str">
            <v>Oficial</v>
          </cell>
          <cell r="D384" t="str">
            <v>hs</v>
          </cell>
          <cell r="E384">
            <v>0.5</v>
          </cell>
          <cell r="F384">
            <v>604.80605423376619</v>
          </cell>
          <cell r="G384">
            <v>302.4030271168831</v>
          </cell>
          <cell r="H384">
            <v>44136</v>
          </cell>
        </row>
        <row r="385">
          <cell r="B385" t="str">
            <v>I1005</v>
          </cell>
          <cell r="C385" t="str">
            <v>Ayudante</v>
          </cell>
          <cell r="D385" t="str">
            <v>hs</v>
          </cell>
          <cell r="E385">
            <v>0.5</v>
          </cell>
          <cell r="F385">
            <v>522.10781423376613</v>
          </cell>
          <cell r="G385">
            <v>261.05390711688307</v>
          </cell>
          <cell r="H385">
            <v>44136</v>
          </cell>
        </row>
        <row r="387">
          <cell r="A387" t="str">
            <v>T1086</v>
          </cell>
          <cell r="C387" t="str">
            <v>Porcellanato Pulido 40X40</v>
          </cell>
          <cell r="D387" t="str">
            <v>m2</v>
          </cell>
          <cell r="G387">
            <v>1993.0437557213697</v>
          </cell>
          <cell r="H387">
            <v>44110</v>
          </cell>
          <cell r="I387" t="str">
            <v>11 PISOS</v>
          </cell>
        </row>
        <row r="388">
          <cell r="B388" t="str">
            <v>I1054</v>
          </cell>
          <cell r="C388" t="str">
            <v>Porcellanato 40X40</v>
          </cell>
          <cell r="D388" t="str">
            <v>m2</v>
          </cell>
          <cell r="E388">
            <v>1</v>
          </cell>
          <cell r="F388">
            <v>1109.9174</v>
          </cell>
          <cell r="G388">
            <v>1109.9174</v>
          </cell>
          <cell r="H388">
            <v>44110</v>
          </cell>
        </row>
        <row r="389">
          <cell r="B389" t="str">
            <v>T1075</v>
          </cell>
          <cell r="C389" t="str">
            <v>Colocacion De Piezas De 40X40 Con Klaukol (Mat+Mo)</v>
          </cell>
          <cell r="D389" t="str">
            <v>m2</v>
          </cell>
          <cell r="E389">
            <v>1</v>
          </cell>
          <cell r="F389">
            <v>676.68007472963393</v>
          </cell>
          <cell r="G389">
            <v>676.68007472963393</v>
          </cell>
          <cell r="H389">
            <v>44136</v>
          </cell>
        </row>
        <row r="390">
          <cell r="B390" t="str">
            <v>I1042</v>
          </cell>
          <cell r="C390" t="str">
            <v>Klaukol Pastina P/Porcel.Gris Plomo X 5 Kg.</v>
          </cell>
          <cell r="D390" t="str">
            <v>bolsa</v>
          </cell>
          <cell r="E390">
            <v>0.2</v>
          </cell>
          <cell r="F390">
            <v>1032.2314049586778</v>
          </cell>
          <cell r="G390">
            <v>206.44628099173556</v>
          </cell>
          <cell r="H390">
            <v>44155</v>
          </cell>
        </row>
        <row r="392">
          <cell r="A392" t="str">
            <v>T1087</v>
          </cell>
          <cell r="C392" t="str">
            <v>Piso De Cemento Con Color</v>
          </cell>
          <cell r="D392" t="str">
            <v>m2</v>
          </cell>
          <cell r="G392">
            <v>1429.8769316310743</v>
          </cell>
          <cell r="H392">
            <v>44130</v>
          </cell>
          <cell r="I392" t="str">
            <v>11 PISOS</v>
          </cell>
        </row>
        <row r="393">
          <cell r="B393" t="str">
            <v>T1084</v>
          </cell>
          <cell r="C393" t="str">
            <v>Piso Cemento Alisado</v>
          </cell>
          <cell r="D393" t="str">
            <v>m2</v>
          </cell>
          <cell r="E393">
            <v>1.05</v>
          </cell>
          <cell r="F393">
            <v>818.69428356835886</v>
          </cell>
          <cell r="G393">
            <v>859.6289977467768</v>
          </cell>
          <cell r="H393">
            <v>44130</v>
          </cell>
        </row>
        <row r="394">
          <cell r="B394" t="str">
            <v>I1049</v>
          </cell>
          <cell r="C394" t="str">
            <v>Ferrite Color Negro</v>
          </cell>
          <cell r="D394" t="str">
            <v>kg</v>
          </cell>
          <cell r="E394">
            <v>1</v>
          </cell>
          <cell r="F394">
            <v>570.24793388429748</v>
          </cell>
          <cell r="G394">
            <v>570.24793388429748</v>
          </cell>
          <cell r="H394">
            <v>44155</v>
          </cell>
        </row>
        <row r="396">
          <cell r="A396" t="str">
            <v>T1088</v>
          </cell>
          <cell r="C396" t="str">
            <v>Zocalo De Madera</v>
          </cell>
          <cell r="D396" t="str">
            <v>m3</v>
          </cell>
          <cell r="G396">
            <v>235.14591684675327</v>
          </cell>
          <cell r="H396">
            <v>44110</v>
          </cell>
          <cell r="I396" t="str">
            <v>12 ZOCALOS</v>
          </cell>
        </row>
        <row r="397">
          <cell r="B397" t="str">
            <v>I1055</v>
          </cell>
          <cell r="C397" t="str">
            <v>Zocalo De Madera</v>
          </cell>
          <cell r="D397" t="str">
            <v>ml</v>
          </cell>
          <cell r="E397">
            <v>1.1000000000000001</v>
          </cell>
          <cell r="F397">
            <v>111.3223</v>
          </cell>
          <cell r="G397">
            <v>122.45453000000001</v>
          </cell>
          <cell r="H397">
            <v>44110</v>
          </cell>
        </row>
        <row r="398">
          <cell r="B398" t="str">
            <v>I1004</v>
          </cell>
          <cell r="C398" t="str">
            <v>Oficial</v>
          </cell>
          <cell r="D398" t="str">
            <v>hs</v>
          </cell>
          <cell r="E398">
            <v>0.1</v>
          </cell>
          <cell r="F398">
            <v>604.80605423376619</v>
          </cell>
          <cell r="G398">
            <v>60.480605423376623</v>
          </cell>
          <cell r="H398">
            <v>44136</v>
          </cell>
        </row>
        <row r="399">
          <cell r="B399" t="str">
            <v>I1005</v>
          </cell>
          <cell r="C399" t="str">
            <v>Ayudante</v>
          </cell>
          <cell r="D399" t="str">
            <v>hs</v>
          </cell>
          <cell r="E399">
            <v>0.1</v>
          </cell>
          <cell r="F399">
            <v>522.10781423376613</v>
          </cell>
          <cell r="G399">
            <v>52.210781423376616</v>
          </cell>
          <cell r="H399">
            <v>44136</v>
          </cell>
        </row>
        <row r="401">
          <cell r="A401" t="str">
            <v>T1089</v>
          </cell>
          <cell r="C401" t="str">
            <v>Zocalo Cerámico 10 X 20</v>
          </cell>
          <cell r="D401" t="str">
            <v>ml</v>
          </cell>
          <cell r="G401">
            <v>344.55884113342779</v>
          </cell>
          <cell r="H401">
            <v>44105</v>
          </cell>
          <cell r="I401" t="str">
            <v>12 ZOCALOS</v>
          </cell>
        </row>
        <row r="402">
          <cell r="B402" t="str">
            <v>I1056</v>
          </cell>
          <cell r="C402" t="str">
            <v>Zocalo Cerámico</v>
          </cell>
          <cell r="D402" t="str">
            <v>ml</v>
          </cell>
          <cell r="E402">
            <v>1.1000000000000001</v>
          </cell>
          <cell r="F402">
            <v>121.21212121212123</v>
          </cell>
          <cell r="G402">
            <v>133.33333333333337</v>
          </cell>
          <cell r="H402">
            <v>44105</v>
          </cell>
        </row>
        <row r="403">
          <cell r="B403" t="str">
            <v>I1040</v>
          </cell>
          <cell r="C403" t="str">
            <v>Klaukol Impermeable Fluido X 30Kg</v>
          </cell>
          <cell r="D403" t="str">
            <v>bolsa</v>
          </cell>
          <cell r="E403">
            <v>0.08</v>
          </cell>
          <cell r="F403">
            <v>679.3388429752066</v>
          </cell>
          <cell r="G403">
            <v>54.347107438016529</v>
          </cell>
          <cell r="H403">
            <v>44155</v>
          </cell>
        </row>
        <row r="404">
          <cell r="B404" t="str">
            <v>I1041</v>
          </cell>
          <cell r="C404" t="str">
            <v>Klaukol Pastina Mercurio X 5 Kg.</v>
          </cell>
          <cell r="D404" t="str">
            <v>bolsa</v>
          </cell>
          <cell r="E404">
            <v>0.05</v>
          </cell>
          <cell r="F404">
            <v>1059.5041000000001</v>
          </cell>
          <cell r="G404">
            <v>52.97520500000001</v>
          </cell>
          <cell r="H404">
            <v>44110</v>
          </cell>
        </row>
        <row r="405">
          <cell r="B405" t="str">
            <v>I1004</v>
          </cell>
          <cell r="C405" t="str">
            <v>Oficial</v>
          </cell>
          <cell r="D405" t="str">
            <v>hs</v>
          </cell>
          <cell r="E405">
            <v>0.12</v>
          </cell>
          <cell r="F405">
            <v>604.80605423376619</v>
          </cell>
          <cell r="G405">
            <v>72.576726508051934</v>
          </cell>
          <cell r="H405">
            <v>44136</v>
          </cell>
        </row>
        <row r="406">
          <cell r="B406" t="str">
            <v>I1005</v>
          </cell>
          <cell r="C406" t="str">
            <v>Ayudante</v>
          </cell>
          <cell r="D406" t="str">
            <v>hs</v>
          </cell>
          <cell r="E406">
            <v>0.06</v>
          </cell>
          <cell r="F406">
            <v>522.10781423376613</v>
          </cell>
          <cell r="G406">
            <v>31.326468854025968</v>
          </cell>
          <cell r="H406">
            <v>44136</v>
          </cell>
        </row>
        <row r="408">
          <cell r="A408" t="str">
            <v>T1090</v>
          </cell>
          <cell r="C408" t="str">
            <v>Zocalo De Cemento</v>
          </cell>
          <cell r="D408" t="str">
            <v>ml</v>
          </cell>
          <cell r="G408">
            <v>585.22428960566697</v>
          </cell>
          <cell r="H408">
            <v>44130</v>
          </cell>
          <cell r="I408" t="str">
            <v>12 ZOCALOS</v>
          </cell>
        </row>
        <row r="409">
          <cell r="B409" t="str">
            <v>T1025</v>
          </cell>
          <cell r="C409" t="str">
            <v>Mortero 1:3 (Mat)</v>
          </cell>
          <cell r="D409" t="str">
            <v>m3</v>
          </cell>
          <cell r="E409">
            <v>3.0000000000000001E-3</v>
          </cell>
          <cell r="F409">
            <v>7255.7851239669426</v>
          </cell>
          <cell r="G409">
            <v>21.767355371900827</v>
          </cell>
          <cell r="H409">
            <v>44130</v>
          </cell>
        </row>
        <row r="410">
          <cell r="B410" t="str">
            <v>I1004</v>
          </cell>
          <cell r="C410" t="str">
            <v>Oficial</v>
          </cell>
          <cell r="D410" t="str">
            <v>hs</v>
          </cell>
          <cell r="E410">
            <v>0.5</v>
          </cell>
          <cell r="F410">
            <v>604.80605423376619</v>
          </cell>
          <cell r="G410">
            <v>302.4030271168831</v>
          </cell>
          <cell r="H410">
            <v>44136</v>
          </cell>
        </row>
        <row r="411">
          <cell r="B411" t="str">
            <v>I1005</v>
          </cell>
          <cell r="C411" t="str">
            <v>Ayudante</v>
          </cell>
          <cell r="D411" t="str">
            <v>hs</v>
          </cell>
          <cell r="E411">
            <v>0.5</v>
          </cell>
          <cell r="F411">
            <v>522.10781423376613</v>
          </cell>
          <cell r="G411">
            <v>261.05390711688307</v>
          </cell>
          <cell r="H411">
            <v>44136</v>
          </cell>
        </row>
        <row r="413">
          <cell r="A413" t="str">
            <v>T1091</v>
          </cell>
          <cell r="C413" t="str">
            <v>Zocalo De Cemento En Escaleras Rampante</v>
          </cell>
          <cell r="D413" t="str">
            <v>ml</v>
          </cell>
          <cell r="G413">
            <v>792.66599536434455</v>
          </cell>
          <cell r="H413">
            <v>44130</v>
          </cell>
          <cell r="I413" t="str">
            <v>12 ZOCALOS</v>
          </cell>
        </row>
        <row r="414">
          <cell r="B414" t="str">
            <v>T1013</v>
          </cell>
          <cell r="C414" t="str">
            <v xml:space="preserve"> Mortero Mc 1:4 (Mat)</v>
          </cell>
          <cell r="D414" t="str">
            <v>m3</v>
          </cell>
          <cell r="E414">
            <v>3.0000000000000001E-3</v>
          </cell>
          <cell r="F414">
            <v>5842.3140495867774</v>
          </cell>
          <cell r="G414">
            <v>17.526942148760334</v>
          </cell>
          <cell r="H414">
            <v>44130</v>
          </cell>
        </row>
        <row r="415">
          <cell r="B415" t="str">
            <v>I1004</v>
          </cell>
          <cell r="C415" t="str">
            <v>Oficial</v>
          </cell>
          <cell r="D415" t="str">
            <v>hs</v>
          </cell>
          <cell r="E415">
            <v>0.85</v>
          </cell>
          <cell r="F415">
            <v>604.80605423376619</v>
          </cell>
          <cell r="G415">
            <v>514.08514609870122</v>
          </cell>
          <cell r="H415">
            <v>44136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0.5</v>
          </cell>
          <cell r="F416">
            <v>522.10781423376613</v>
          </cell>
          <cell r="G416">
            <v>261.05390711688307</v>
          </cell>
          <cell r="H416">
            <v>44136</v>
          </cell>
        </row>
        <row r="418">
          <cell r="A418" t="str">
            <v>T1092</v>
          </cell>
          <cell r="C418" t="str">
            <v>Cielorraso Suspendido Durlock Placa Normal 9.5 Mm (Mat + Mo)</v>
          </cell>
          <cell r="D418" t="str">
            <v>m2</v>
          </cell>
          <cell r="G418">
            <v>1711.5625120954567</v>
          </cell>
          <cell r="H418">
            <v>44110</v>
          </cell>
          <cell r="I418" t="str">
            <v>DURLOCK</v>
          </cell>
        </row>
        <row r="419">
          <cell r="B419" t="str">
            <v>I1059</v>
          </cell>
          <cell r="C419" t="str">
            <v>Solera  35 Mm X 2,60 M. Esp 0.52</v>
          </cell>
          <cell r="D419" t="str">
            <v>u</v>
          </cell>
          <cell r="E419">
            <v>0.46153846153846151</v>
          </cell>
          <cell r="F419">
            <v>234.71074380165291</v>
          </cell>
          <cell r="G419">
            <v>108.32803560076287</v>
          </cell>
          <cell r="H419">
            <v>44155</v>
          </cell>
          <cell r="I419" t="str">
            <v>1 A 1,3 ML/M2</v>
          </cell>
        </row>
        <row r="420">
          <cell r="B420" t="str">
            <v>I1060</v>
          </cell>
          <cell r="C420" t="str">
            <v>Montante De 34 Mm X 2.60 Esp 0.52</v>
          </cell>
          <cell r="D420" t="str">
            <v>u</v>
          </cell>
          <cell r="E420">
            <v>1.2692307692307692</v>
          </cell>
          <cell r="F420">
            <v>307.93388429752071</v>
          </cell>
          <cell r="G420">
            <v>390.83916083916085</v>
          </cell>
          <cell r="H420">
            <v>44155</v>
          </cell>
          <cell r="I420" t="str">
            <v>3 a 3,5 ML/M2</v>
          </cell>
        </row>
        <row r="421">
          <cell r="B421" t="str">
            <v>I1024</v>
          </cell>
          <cell r="C421" t="str">
            <v>Fijaciones Nro 8 C / Tarugos (2000 Unidades)</v>
          </cell>
          <cell r="D421" t="str">
            <v>u</v>
          </cell>
          <cell r="E421">
            <v>3.5000000000000003E-2</v>
          </cell>
          <cell r="F421">
            <v>4.9586776859504136</v>
          </cell>
          <cell r="G421">
            <v>0.1735537190082645</v>
          </cell>
          <cell r="H421">
            <v>44155</v>
          </cell>
          <cell r="I421" t="str">
            <v>3,5 / M2</v>
          </cell>
        </row>
        <row r="422">
          <cell r="B422" t="str">
            <v>I1057</v>
          </cell>
          <cell r="C422" t="str">
            <v>Durlock Tornillos T1</v>
          </cell>
          <cell r="D422" t="str">
            <v>u</v>
          </cell>
          <cell r="E422">
            <v>10</v>
          </cell>
          <cell r="F422">
            <v>1.353719008264463</v>
          </cell>
          <cell r="G422">
            <v>13.53719008264463</v>
          </cell>
          <cell r="H422">
            <v>44155</v>
          </cell>
          <cell r="I422" t="str">
            <v>10 / M2</v>
          </cell>
        </row>
        <row r="423">
          <cell r="B423" t="str">
            <v>I1058</v>
          </cell>
          <cell r="C423" t="str">
            <v>Durlock Placa(120X240X0,095)</v>
          </cell>
          <cell r="D423" t="str">
            <v>u</v>
          </cell>
          <cell r="E423">
            <v>0.36458333333333337</v>
          </cell>
          <cell r="F423">
            <v>495.86779999999999</v>
          </cell>
          <cell r="G423">
            <v>180.78513541666669</v>
          </cell>
          <cell r="H423">
            <v>44110</v>
          </cell>
          <cell r="I423" t="str">
            <v>1,05 / M2 (1,20 X 2,40 = 2,88 M2/PLACA)</v>
          </cell>
        </row>
        <row r="424">
          <cell r="B424" t="str">
            <v>I1025</v>
          </cell>
          <cell r="C424" t="str">
            <v>Durlock Tornillos T2</v>
          </cell>
          <cell r="D424" t="str">
            <v>u</v>
          </cell>
          <cell r="E424">
            <v>15</v>
          </cell>
          <cell r="F424">
            <v>0.6945371900826447</v>
          </cell>
          <cell r="G424">
            <v>10.41805785123967</v>
          </cell>
          <cell r="H424">
            <v>44155</v>
          </cell>
          <cell r="I424" t="str">
            <v>15 / M2</v>
          </cell>
        </row>
        <row r="425">
          <cell r="B425" t="str">
            <v>I1026</v>
          </cell>
          <cell r="C425" t="str">
            <v>Cinta Papel Durlock 150 Ml</v>
          </cell>
          <cell r="D425" t="str">
            <v>ml</v>
          </cell>
          <cell r="E425">
            <v>1.65</v>
          </cell>
          <cell r="F425">
            <v>3.2561983471074383</v>
          </cell>
          <cell r="G425">
            <v>5.372727272727273</v>
          </cell>
          <cell r="H425">
            <v>44155</v>
          </cell>
          <cell r="I425" t="str">
            <v>1,65 ML/M2</v>
          </cell>
        </row>
        <row r="426">
          <cell r="B426" t="str">
            <v>I1027</v>
          </cell>
          <cell r="C426" t="str">
            <v>Masilla Durlock X 32 Kg</v>
          </cell>
          <cell r="D426" t="str">
            <v>kg</v>
          </cell>
          <cell r="E426">
            <v>0.9</v>
          </cell>
          <cell r="F426">
            <v>55.759300000000003</v>
          </cell>
          <cell r="G426">
            <v>50.183370000000004</v>
          </cell>
          <cell r="H426">
            <v>44110</v>
          </cell>
          <cell r="I426" t="str">
            <v>0,90 KG/M2</v>
          </cell>
        </row>
        <row r="427">
          <cell r="B427" t="str">
            <v>I1851</v>
          </cell>
          <cell r="C427" t="str">
            <v>Oficial Durlock</v>
          </cell>
          <cell r="D427" t="str">
            <v>hs</v>
          </cell>
          <cell r="E427">
            <v>0.6</v>
          </cell>
          <cell r="F427">
            <v>907.80197701818179</v>
          </cell>
          <cell r="G427">
            <v>544.681186210909</v>
          </cell>
          <cell r="H427">
            <v>44136</v>
          </cell>
        </row>
        <row r="428">
          <cell r="B428" t="str">
            <v>I1852</v>
          </cell>
          <cell r="C428" t="str">
            <v>Ayudante Durlock</v>
          </cell>
          <cell r="D428" t="str">
            <v>hs</v>
          </cell>
          <cell r="E428">
            <v>0.6</v>
          </cell>
          <cell r="F428">
            <v>678.74015850389594</v>
          </cell>
          <cell r="G428">
            <v>407.24409510233755</v>
          </cell>
          <cell r="H428">
            <v>44136</v>
          </cell>
        </row>
        <row r="430">
          <cell r="A430" t="str">
            <v>T1093</v>
          </cell>
          <cell r="C430" t="str">
            <v>Cielorraso Grueso Y Fino A La Cal</v>
          </cell>
          <cell r="D430" t="str">
            <v>m2</v>
          </cell>
          <cell r="G430">
            <v>1281.2448162780636</v>
          </cell>
          <cell r="H430">
            <v>44130</v>
          </cell>
          <cell r="I430" t="str">
            <v>13 CIELORRASOS</v>
          </cell>
        </row>
        <row r="431">
          <cell r="B431" t="str">
            <v>T1028</v>
          </cell>
          <cell r="C431" t="str">
            <v>Mortero 1/4:1:4 (Mat)</v>
          </cell>
          <cell r="D431" t="str">
            <v>m3</v>
          </cell>
          <cell r="E431">
            <v>1.4999999999999999E-2</v>
          </cell>
          <cell r="F431">
            <v>3684.9586776859505</v>
          </cell>
          <cell r="G431">
            <v>55.274380165289259</v>
          </cell>
          <cell r="H431">
            <v>44130</v>
          </cell>
        </row>
        <row r="432">
          <cell r="B432" t="str">
            <v>T1054</v>
          </cell>
          <cell r="C432" t="str">
            <v xml:space="preserve"> Mortero 1/8:1:3 (Mat)</v>
          </cell>
          <cell r="D432" t="str">
            <v>m3</v>
          </cell>
          <cell r="E432">
            <v>5.0000000000000001E-3</v>
          </cell>
          <cell r="F432">
            <v>6288.3471074380168</v>
          </cell>
          <cell r="G432">
            <v>31.441735537190084</v>
          </cell>
          <cell r="H432">
            <v>44130</v>
          </cell>
        </row>
        <row r="433">
          <cell r="B433" t="str">
            <v>T2272</v>
          </cell>
          <cell r="C433" t="str">
            <v>Ejecución De Cielorraso A La Cal Grueso + Fino</v>
          </cell>
          <cell r="D433" t="str">
            <v>m2</v>
          </cell>
          <cell r="E433">
            <v>1</v>
          </cell>
          <cell r="F433">
            <v>1194.5287005755843</v>
          </cell>
          <cell r="G433">
            <v>1194.5287005755843</v>
          </cell>
          <cell r="H433">
            <v>44136</v>
          </cell>
        </row>
        <row r="435">
          <cell r="A435" t="str">
            <v>T1094</v>
          </cell>
          <cell r="C435" t="str">
            <v>Cielorraso Aplicado Recto Bajo Losa</v>
          </cell>
          <cell r="D435" t="str">
            <v>m2</v>
          </cell>
          <cell r="G435">
            <v>297.15917999999999</v>
          </cell>
          <cell r="H435">
            <v>42948</v>
          </cell>
          <cell r="I435" t="str">
            <v>15 YESERIA</v>
          </cell>
        </row>
        <row r="436">
          <cell r="B436" t="str">
            <v>I1061</v>
          </cell>
          <cell r="C436" t="str">
            <v>Yeso Knauf X 40 Kg.</v>
          </cell>
          <cell r="D436" t="str">
            <v>bolsa</v>
          </cell>
          <cell r="E436">
            <v>0.2</v>
          </cell>
          <cell r="F436">
            <v>640.49590000000001</v>
          </cell>
          <cell r="G436">
            <v>128.09918000000002</v>
          </cell>
          <cell r="H436">
            <v>44110</v>
          </cell>
        </row>
        <row r="437">
          <cell r="B437" t="str">
            <v>I1062</v>
          </cell>
          <cell r="C437" t="str">
            <v>Cielorraso Aplicado Recto Bajo Losa</v>
          </cell>
          <cell r="D437" t="str">
            <v>m2</v>
          </cell>
          <cell r="E437">
            <v>1</v>
          </cell>
          <cell r="F437">
            <v>169.06</v>
          </cell>
          <cell r="G437">
            <v>169.06</v>
          </cell>
          <cell r="H437">
            <v>42948</v>
          </cell>
        </row>
        <row r="439">
          <cell r="A439" t="str">
            <v>T1095</v>
          </cell>
          <cell r="C439" t="str">
            <v>Cielorraso Armado Con Madera Y Metal Desplegado</v>
          </cell>
          <cell r="D439" t="str">
            <v>m2</v>
          </cell>
          <cell r="G439">
            <v>470.82</v>
          </cell>
          <cell r="H439">
            <v>42736</v>
          </cell>
          <cell r="I439" t="str">
            <v>15 YESERIA</v>
          </cell>
        </row>
        <row r="440">
          <cell r="B440" t="str">
            <v>I1063</v>
          </cell>
          <cell r="C440" t="str">
            <v>Cielorraso Armado Con Madera Y Metal Desplegado</v>
          </cell>
          <cell r="D440" t="str">
            <v>m2</v>
          </cell>
          <cell r="E440">
            <v>1</v>
          </cell>
          <cell r="F440">
            <v>470.82</v>
          </cell>
          <cell r="G440">
            <v>470.82</v>
          </cell>
          <cell r="H440">
            <v>42736</v>
          </cell>
        </row>
        <row r="442">
          <cell r="A442" t="str">
            <v>T1096</v>
          </cell>
          <cell r="C442" t="str">
            <v>Cielorraso Armado Con Hierro Y Metal Desplegado</v>
          </cell>
          <cell r="D442" t="str">
            <v>m2</v>
          </cell>
          <cell r="G442">
            <v>573.79999999999995</v>
          </cell>
          <cell r="H442">
            <v>42736</v>
          </cell>
          <cell r="I442" t="str">
            <v>15 YESERIA</v>
          </cell>
        </row>
        <row r="443">
          <cell r="B443" t="str">
            <v>I1064</v>
          </cell>
          <cell r="C443" t="str">
            <v>Cielorraso Armado Con Hierro Y Metal Desplegado</v>
          </cell>
          <cell r="D443" t="str">
            <v>m2</v>
          </cell>
          <cell r="E443">
            <v>1</v>
          </cell>
          <cell r="F443">
            <v>573.79999999999995</v>
          </cell>
          <cell r="G443">
            <v>573.79999999999995</v>
          </cell>
          <cell r="H443">
            <v>42736</v>
          </cell>
        </row>
        <row r="445">
          <cell r="A445" t="str">
            <v>T1097</v>
          </cell>
          <cell r="C445" t="str">
            <v>Enlucido De Yeso Manual En Muros E=4Mm</v>
          </cell>
          <cell r="D445" t="str">
            <v>m2</v>
          </cell>
          <cell r="G445">
            <v>777.02615031844152</v>
          </cell>
          <cell r="H445">
            <v>44110</v>
          </cell>
          <cell r="I445" t="str">
            <v>15 YESERIA</v>
          </cell>
        </row>
        <row r="446">
          <cell r="B446" t="str">
            <v>I1061</v>
          </cell>
          <cell r="C446" t="str">
            <v>Yeso Knauf X 40 Kg.</v>
          </cell>
          <cell r="D446" t="str">
            <v>bolsa</v>
          </cell>
          <cell r="E446">
            <v>0.25</v>
          </cell>
          <cell r="F446">
            <v>640.49590000000001</v>
          </cell>
          <cell r="G446">
            <v>160.123975</v>
          </cell>
          <cell r="H446">
            <v>44110</v>
          </cell>
        </row>
        <row r="447">
          <cell r="B447" t="str">
            <v>I1065</v>
          </cell>
          <cell r="C447" t="str">
            <v>Enlucido De Yeso Subontrato</v>
          </cell>
          <cell r="D447" t="str">
            <v>m2</v>
          </cell>
          <cell r="E447">
            <v>1</v>
          </cell>
          <cell r="F447">
            <v>616.90217531844155</v>
          </cell>
          <cell r="G447">
            <v>616.90217531844155</v>
          </cell>
          <cell r="H447">
            <v>44136</v>
          </cell>
        </row>
        <row r="449">
          <cell r="A449" t="str">
            <v>T1098</v>
          </cell>
          <cell r="C449" t="str">
            <v>Aristas En General</v>
          </cell>
          <cell r="D449" t="str">
            <v>ml</v>
          </cell>
          <cell r="G449">
            <v>777.02615031844152</v>
          </cell>
          <cell r="H449">
            <v>44110</v>
          </cell>
          <cell r="I449" t="str">
            <v>15 YESERIA</v>
          </cell>
        </row>
        <row r="450">
          <cell r="B450" t="str">
            <v>I1066</v>
          </cell>
          <cell r="C450" t="str">
            <v>Aristas En General</v>
          </cell>
          <cell r="D450" t="str">
            <v>ml</v>
          </cell>
          <cell r="E450">
            <v>1</v>
          </cell>
          <cell r="F450">
            <v>777.02615031844152</v>
          </cell>
          <cell r="G450">
            <v>777.02615031844152</v>
          </cell>
          <cell r="H450">
            <v>44110</v>
          </cell>
        </row>
        <row r="452">
          <cell r="A452" t="str">
            <v>T1099</v>
          </cell>
          <cell r="C452" t="str">
            <v>Buñas (Prof=5Mm Ancho=2Cm)</v>
          </cell>
          <cell r="D452" t="str">
            <v>ml</v>
          </cell>
          <cell r="G452">
            <v>126.71</v>
          </cell>
          <cell r="H452">
            <v>42736</v>
          </cell>
          <cell r="I452" t="str">
            <v>15 YESERIA</v>
          </cell>
        </row>
        <row r="453">
          <cell r="B453" t="str">
            <v>I1067</v>
          </cell>
          <cell r="C453" t="str">
            <v>Buñas (Prof=5Mm Ancho=2Cm)</v>
          </cell>
          <cell r="D453" t="str">
            <v>ml</v>
          </cell>
          <cell r="E453">
            <v>1</v>
          </cell>
          <cell r="F453">
            <v>126.71</v>
          </cell>
          <cell r="G453">
            <v>126.71</v>
          </cell>
          <cell r="H453">
            <v>42736</v>
          </cell>
        </row>
        <row r="455">
          <cell r="A455" t="str">
            <v>T1100</v>
          </cell>
          <cell r="C455" t="str">
            <v>Colocacion De Revestimiento (Incluye Pegamento Klaukol)</v>
          </cell>
          <cell r="D455" t="str">
            <v>m2</v>
          </cell>
          <cell r="G455">
            <v>789.37146157638722</v>
          </cell>
          <cell r="H455">
            <v>44136</v>
          </cell>
          <cell r="I455" t="str">
            <v>14 REVESTIMIENTOS</v>
          </cell>
        </row>
        <row r="456">
          <cell r="B456" t="str">
            <v>I1040</v>
          </cell>
          <cell r="C456" t="str">
            <v>Klaukol Impermeable Fluido X 30Kg</v>
          </cell>
          <cell r="D456" t="str">
            <v>bolsa</v>
          </cell>
          <cell r="E456">
            <v>0.16666666666666666</v>
          </cell>
          <cell r="F456">
            <v>679.3388429752066</v>
          </cell>
          <cell r="G456">
            <v>113.22314049586777</v>
          </cell>
          <cell r="H456">
            <v>44155</v>
          </cell>
        </row>
        <row r="457">
          <cell r="B457" t="str">
            <v>I1004</v>
          </cell>
          <cell r="C457" t="str">
            <v>Oficial</v>
          </cell>
          <cell r="D457" t="str">
            <v>hs</v>
          </cell>
          <cell r="E457">
            <v>0.6</v>
          </cell>
          <cell r="F457">
            <v>604.80605423376619</v>
          </cell>
          <cell r="G457">
            <v>362.88363254025973</v>
          </cell>
          <cell r="H457">
            <v>44136</v>
          </cell>
        </row>
        <row r="458">
          <cell r="B458" t="str">
            <v>I1005</v>
          </cell>
          <cell r="C458" t="str">
            <v>Ayudante</v>
          </cell>
          <cell r="D458" t="str">
            <v>hs</v>
          </cell>
          <cell r="E458">
            <v>0.6</v>
          </cell>
          <cell r="F458">
            <v>522.10781423376613</v>
          </cell>
          <cell r="G458">
            <v>313.26468854025967</v>
          </cell>
          <cell r="H458">
            <v>44136</v>
          </cell>
        </row>
        <row r="460">
          <cell r="A460" t="str">
            <v>T1102</v>
          </cell>
          <cell r="C460" t="str">
            <v>Accesorios De Baño</v>
          </cell>
          <cell r="D460" t="str">
            <v>u</v>
          </cell>
          <cell r="G460">
            <v>10939.848102969303</v>
          </cell>
          <cell r="H460">
            <v>42979</v>
          </cell>
          <cell r="I460" t="str">
            <v>14 REVESTIMIENTOS</v>
          </cell>
        </row>
        <row r="461">
          <cell r="B461" t="str">
            <v>I1040</v>
          </cell>
          <cell r="C461" t="str">
            <v>Klaukol Impermeable Fluido X 30Kg</v>
          </cell>
          <cell r="D461" t="str">
            <v>bolsa</v>
          </cell>
          <cell r="E461">
            <v>0.01</v>
          </cell>
          <cell r="F461">
            <v>679.3388429752066</v>
          </cell>
          <cell r="G461">
            <v>6.7933884297520661</v>
          </cell>
          <cell r="H461">
            <v>44155</v>
          </cell>
        </row>
        <row r="462">
          <cell r="B462" t="str">
            <v>I1041</v>
          </cell>
          <cell r="C462" t="str">
            <v>Klaukol Pastina Mercurio X 5 Kg.</v>
          </cell>
          <cell r="D462" t="str">
            <v>bolsa</v>
          </cell>
          <cell r="E462">
            <v>0.01</v>
          </cell>
          <cell r="F462">
            <v>1059.5041000000001</v>
          </cell>
          <cell r="G462">
            <v>10.595041000000002</v>
          </cell>
          <cell r="H462">
            <v>44110</v>
          </cell>
        </row>
        <row r="463">
          <cell r="B463" t="str">
            <v>I1072</v>
          </cell>
          <cell r="C463" t="str">
            <v>Portavaso Y Cepillero Fix Blanco Avf2C (6)</v>
          </cell>
          <cell r="D463" t="str">
            <v>u</v>
          </cell>
          <cell r="E463">
            <v>1</v>
          </cell>
          <cell r="F463">
            <v>231.95</v>
          </cell>
          <cell r="G463">
            <v>231.95</v>
          </cell>
          <cell r="H463">
            <v>42979</v>
          </cell>
        </row>
        <row r="464">
          <cell r="B464" t="str">
            <v>I1071</v>
          </cell>
          <cell r="C464" t="str">
            <v>Ferrum Jabonera Chica Blanca Marina Abr1U B</v>
          </cell>
          <cell r="D464" t="str">
            <v>u</v>
          </cell>
          <cell r="E464">
            <v>1</v>
          </cell>
          <cell r="F464">
            <v>334.14</v>
          </cell>
          <cell r="G464">
            <v>334.14</v>
          </cell>
          <cell r="H464">
            <v>42979</v>
          </cell>
        </row>
        <row r="465">
          <cell r="B465" t="str">
            <v>I1073</v>
          </cell>
          <cell r="C465" t="str">
            <v>Jabonera Grande Bca Adhesiva Compacto Abe2K (6)</v>
          </cell>
          <cell r="D465" t="str">
            <v>u</v>
          </cell>
          <cell r="E465">
            <v>1</v>
          </cell>
          <cell r="F465">
            <v>106.3</v>
          </cell>
          <cell r="G465">
            <v>106.3</v>
          </cell>
          <cell r="H465">
            <v>42979</v>
          </cell>
        </row>
        <row r="466">
          <cell r="B466" t="str">
            <v>I1074</v>
          </cell>
          <cell r="C466" t="str">
            <v>Ferrum Percha Simple Blanca Marina Apr3U B</v>
          </cell>
          <cell r="D466" t="str">
            <v>u</v>
          </cell>
          <cell r="E466">
            <v>1</v>
          </cell>
          <cell r="F466">
            <v>486.77685950413223</v>
          </cell>
          <cell r="G466">
            <v>486.77685950413223</v>
          </cell>
          <cell r="H466">
            <v>44105</v>
          </cell>
        </row>
        <row r="467">
          <cell r="B467" t="str">
            <v>I1075</v>
          </cell>
          <cell r="C467" t="str">
            <v>Ferrum Toallero Integral Blanco Marina Atr8U B</v>
          </cell>
          <cell r="D467" t="str">
            <v>u</v>
          </cell>
          <cell r="E467">
            <v>1</v>
          </cell>
          <cell r="F467">
            <v>1331.404958677686</v>
          </cell>
          <cell r="G467">
            <v>1331.404958677686</v>
          </cell>
          <cell r="H467">
            <v>44105</v>
          </cell>
        </row>
        <row r="468">
          <cell r="B468" t="str">
            <v>I1076</v>
          </cell>
          <cell r="C468" t="str">
            <v>Portarrollo Blanco Clasica Als1C (6)</v>
          </cell>
          <cell r="D468" t="str">
            <v>u</v>
          </cell>
          <cell r="E468">
            <v>1</v>
          </cell>
          <cell r="F468">
            <v>379.3388429752066</v>
          </cell>
          <cell r="G468">
            <v>379.3388429752066</v>
          </cell>
          <cell r="H468">
            <v>44155</v>
          </cell>
        </row>
        <row r="469">
          <cell r="B469" t="str">
            <v>I1077</v>
          </cell>
          <cell r="C469" t="str">
            <v>Rodillo P/Portarrollo Plastico</v>
          </cell>
          <cell r="D469" t="str">
            <v>u</v>
          </cell>
          <cell r="E469">
            <v>1</v>
          </cell>
          <cell r="F469">
            <v>1260.3305785123966</v>
          </cell>
          <cell r="G469">
            <v>1260.3305785123966</v>
          </cell>
          <cell r="H469">
            <v>44155</v>
          </cell>
        </row>
        <row r="470">
          <cell r="B470" t="str">
            <v>I1078</v>
          </cell>
          <cell r="C470" t="str">
            <v>Faravelli 713 Botiquin 55X70 1Pta.C/Repisa</v>
          </cell>
          <cell r="D470" t="str">
            <v>u</v>
          </cell>
          <cell r="E470">
            <v>1</v>
          </cell>
          <cell r="F470">
            <v>1953.77</v>
          </cell>
          <cell r="G470">
            <v>1953.77</v>
          </cell>
          <cell r="H470">
            <v>42979</v>
          </cell>
        </row>
        <row r="471">
          <cell r="B471" t="str">
            <v>I1004</v>
          </cell>
          <cell r="C471" t="str">
            <v>Oficial</v>
          </cell>
          <cell r="D471" t="str">
            <v>hs</v>
          </cell>
          <cell r="E471">
            <v>8</v>
          </cell>
          <cell r="F471">
            <v>604.80605423376619</v>
          </cell>
          <cell r="G471">
            <v>4838.4484338701295</v>
          </cell>
          <cell r="H471">
            <v>44136</v>
          </cell>
        </row>
        <row r="473">
          <cell r="A473" t="str">
            <v>T1103</v>
          </cell>
          <cell r="C473" t="str">
            <v>Accesorios De Baño Discapacitados</v>
          </cell>
          <cell r="D473" t="str">
            <v>u</v>
          </cell>
          <cell r="G473">
            <v>57933.074948654539</v>
          </cell>
          <cell r="H473">
            <v>42979</v>
          </cell>
          <cell r="I473" t="str">
            <v>14 REVESTIMIENTOS</v>
          </cell>
        </row>
        <row r="474">
          <cell r="B474" t="str">
            <v>I1079</v>
          </cell>
          <cell r="C474" t="str">
            <v>Ferrum Espejo Rebatible Basculante Vtee1</v>
          </cell>
          <cell r="D474" t="str">
            <v>u</v>
          </cell>
          <cell r="E474">
            <v>1</v>
          </cell>
          <cell r="F474">
            <v>8022.4</v>
          </cell>
          <cell r="G474">
            <v>8022.4</v>
          </cell>
          <cell r="H474">
            <v>42979</v>
          </cell>
        </row>
        <row r="475">
          <cell r="B475" t="str">
            <v>I1080</v>
          </cell>
          <cell r="C475" t="str">
            <v>Ferrum Barral Fijo Derecho Vtep</v>
          </cell>
          <cell r="D475" t="str">
            <v>u</v>
          </cell>
          <cell r="E475">
            <v>2</v>
          </cell>
          <cell r="F475">
            <v>4687.4399999999996</v>
          </cell>
          <cell r="G475">
            <v>9374.8799999999992</v>
          </cell>
          <cell r="H475">
            <v>42979</v>
          </cell>
        </row>
        <row r="476">
          <cell r="B476" t="str">
            <v>I1081</v>
          </cell>
          <cell r="C476" t="str">
            <v>Ferrum Barral Rebatible 80 Cm. Vteb8</v>
          </cell>
          <cell r="D476" t="str">
            <v>u</v>
          </cell>
          <cell r="E476">
            <v>4</v>
          </cell>
          <cell r="F476">
            <v>7357.5</v>
          </cell>
          <cell r="G476">
            <v>29430</v>
          </cell>
          <cell r="H476">
            <v>42979</v>
          </cell>
        </row>
        <row r="477">
          <cell r="B477" t="str">
            <v>I1069</v>
          </cell>
          <cell r="C477" t="str">
            <v>Oficial Sanitarista, Gasista</v>
          </cell>
          <cell r="D477" t="str">
            <v>hs</v>
          </cell>
          <cell r="E477">
            <v>7</v>
          </cell>
          <cell r="F477">
            <v>907.80197701818179</v>
          </cell>
          <cell r="G477">
            <v>6354.6138391272725</v>
          </cell>
          <cell r="H477">
            <v>44136</v>
          </cell>
        </row>
        <row r="478">
          <cell r="B478" t="str">
            <v>I1070</v>
          </cell>
          <cell r="C478" t="str">
            <v>Ayudante Sanitarista, Gasista</v>
          </cell>
          <cell r="D478" t="str">
            <v>hs</v>
          </cell>
          <cell r="E478">
            <v>7</v>
          </cell>
          <cell r="F478">
            <v>678.74015850389594</v>
          </cell>
          <cell r="G478">
            <v>4751.1811095272715</v>
          </cell>
          <cell r="H478">
            <v>44136</v>
          </cell>
        </row>
        <row r="480">
          <cell r="A480" t="str">
            <v>T1104</v>
          </cell>
          <cell r="C480" t="str">
            <v>Accesorios De Toilette</v>
          </cell>
          <cell r="D480" t="str">
            <v>u</v>
          </cell>
          <cell r="G480">
            <v>10370.109781757732</v>
          </cell>
          <cell r="H480">
            <v>42979</v>
          </cell>
          <cell r="I480" t="str">
            <v>14 REVESTIMIENTOS</v>
          </cell>
        </row>
        <row r="481">
          <cell r="B481" t="str">
            <v>I1072</v>
          </cell>
          <cell r="C481" t="str">
            <v>Portavaso Y Cepillero Fix Blanco Avf2C (6)</v>
          </cell>
          <cell r="D481" t="str">
            <v>u</v>
          </cell>
          <cell r="E481">
            <v>1</v>
          </cell>
          <cell r="F481">
            <v>231.95</v>
          </cell>
          <cell r="G481">
            <v>231.95</v>
          </cell>
          <cell r="H481">
            <v>42979</v>
          </cell>
        </row>
        <row r="482">
          <cell r="B482" t="str">
            <v>I1071</v>
          </cell>
          <cell r="C482" t="str">
            <v>Ferrum Jabonera Chica Blanca Marina Abr1U B</v>
          </cell>
          <cell r="D482" t="str">
            <v>u</v>
          </cell>
          <cell r="E482">
            <v>1</v>
          </cell>
          <cell r="F482">
            <v>334.14</v>
          </cell>
          <cell r="G482">
            <v>334.14</v>
          </cell>
          <cell r="H482">
            <v>42979</v>
          </cell>
        </row>
        <row r="483">
          <cell r="B483" t="str">
            <v>I1074</v>
          </cell>
          <cell r="C483" t="str">
            <v>Ferrum Percha Simple Blanca Marina Apr3U B</v>
          </cell>
          <cell r="D483" t="str">
            <v>u</v>
          </cell>
          <cell r="E483">
            <v>1</v>
          </cell>
          <cell r="F483">
            <v>486.77685950413223</v>
          </cell>
          <cell r="G483">
            <v>486.77685950413223</v>
          </cell>
          <cell r="H483">
            <v>44105</v>
          </cell>
        </row>
        <row r="484">
          <cell r="B484" t="str">
            <v>I1075</v>
          </cell>
          <cell r="C484" t="str">
            <v>Ferrum Toallero Integral Blanco Marina Atr8U B</v>
          </cell>
          <cell r="D484" t="str">
            <v>u</v>
          </cell>
          <cell r="E484">
            <v>1</v>
          </cell>
          <cell r="F484">
            <v>1331.404958677686</v>
          </cell>
          <cell r="G484">
            <v>1331.404958677686</v>
          </cell>
          <cell r="H484">
            <v>44105</v>
          </cell>
        </row>
        <row r="485">
          <cell r="B485" t="str">
            <v>I1076</v>
          </cell>
          <cell r="C485" t="str">
            <v>Portarrollo Blanco Clasica Als1C (6)</v>
          </cell>
          <cell r="D485" t="str">
            <v>u</v>
          </cell>
          <cell r="E485">
            <v>1</v>
          </cell>
          <cell r="F485">
            <v>379.3388429752066</v>
          </cell>
          <cell r="G485">
            <v>379.3388429752066</v>
          </cell>
          <cell r="H485">
            <v>44155</v>
          </cell>
        </row>
        <row r="486">
          <cell r="B486" t="str">
            <v>I1077</v>
          </cell>
          <cell r="C486" t="str">
            <v>Rodillo P/Portarrollo Plastico</v>
          </cell>
          <cell r="D486" t="str">
            <v>u</v>
          </cell>
          <cell r="E486">
            <v>1</v>
          </cell>
          <cell r="F486">
            <v>1260.3305785123966</v>
          </cell>
          <cell r="G486">
            <v>1260.3305785123966</v>
          </cell>
          <cell r="H486">
            <v>44155</v>
          </cell>
        </row>
        <row r="487">
          <cell r="B487" t="str">
            <v>I1069</v>
          </cell>
          <cell r="C487" t="str">
            <v>Oficial Sanitarista, Gasista</v>
          </cell>
          <cell r="D487" t="str">
            <v>hs</v>
          </cell>
          <cell r="E487">
            <v>4</v>
          </cell>
          <cell r="F487">
            <v>907.80197701818179</v>
          </cell>
          <cell r="G487">
            <v>3631.2079080727272</v>
          </cell>
          <cell r="H487">
            <v>44136</v>
          </cell>
        </row>
        <row r="488">
          <cell r="B488" t="str">
            <v>I1070</v>
          </cell>
          <cell r="C488" t="str">
            <v>Ayudante Sanitarista, Gasista</v>
          </cell>
          <cell r="D488" t="str">
            <v>hs</v>
          </cell>
          <cell r="E488">
            <v>4</v>
          </cell>
          <cell r="F488">
            <v>678.74015850389594</v>
          </cell>
          <cell r="G488">
            <v>2714.9606340155838</v>
          </cell>
          <cell r="H488">
            <v>44136</v>
          </cell>
        </row>
        <row r="490">
          <cell r="A490" t="str">
            <v>T1105</v>
          </cell>
          <cell r="C490" t="str">
            <v>Cordon De Hormigón</v>
          </cell>
          <cell r="D490" t="str">
            <v>ml</v>
          </cell>
          <cell r="G490">
            <v>1185.3159836410491</v>
          </cell>
          <cell r="H490">
            <v>44136</v>
          </cell>
          <cell r="I490" t="str">
            <v>04 FUNDACIONES</v>
          </cell>
        </row>
        <row r="491">
          <cell r="B491" t="str">
            <v>I1019</v>
          </cell>
          <cell r="C491" t="str">
            <v>Hormigon Elaborado H30</v>
          </cell>
          <cell r="D491" t="str">
            <v>m3</v>
          </cell>
          <cell r="E491">
            <v>2.2499999999999999E-2</v>
          </cell>
          <cell r="F491">
            <v>7429.7520661157023</v>
          </cell>
          <cell r="G491">
            <v>167.1694214876033</v>
          </cell>
          <cell r="H491">
            <v>44155</v>
          </cell>
          <cell r="I491" t="str">
            <v>15X15</v>
          </cell>
        </row>
        <row r="492">
          <cell r="B492" t="str">
            <v>I1011</v>
          </cell>
          <cell r="C492" t="str">
            <v>Acero  Adn420 Diam 12 Mm</v>
          </cell>
          <cell r="D492" t="str">
            <v>ton</v>
          </cell>
          <cell r="E492">
            <v>1.8E-3</v>
          </cell>
          <cell r="F492">
            <v>209447.46945819791</v>
          </cell>
          <cell r="G492">
            <v>377.00544502475623</v>
          </cell>
          <cell r="H492">
            <v>44155</v>
          </cell>
          <cell r="I492" t="str">
            <v>4,4 ML / ML</v>
          </cell>
        </row>
        <row r="493">
          <cell r="B493" t="str">
            <v>I1014</v>
          </cell>
          <cell r="C493" t="str">
            <v>Alambre Negro Recocido N 16</v>
          </cell>
          <cell r="D493" t="str">
            <v>kg</v>
          </cell>
          <cell r="E493">
            <v>2.2499999999999999E-2</v>
          </cell>
          <cell r="F493">
            <v>322.31404958677689</v>
          </cell>
          <cell r="G493">
            <v>7.2520661157024797</v>
          </cell>
          <cell r="H493">
            <v>44155</v>
          </cell>
        </row>
        <row r="494">
          <cell r="B494" t="str">
            <v>I1004</v>
          </cell>
          <cell r="C494" t="str">
            <v>Oficial</v>
          </cell>
          <cell r="D494" t="str">
            <v>hs</v>
          </cell>
          <cell r="E494">
            <v>0.5625</v>
          </cell>
          <cell r="F494">
            <v>604.80605423376619</v>
          </cell>
          <cell r="G494">
            <v>340.20340550649348</v>
          </cell>
          <cell r="H494">
            <v>44136</v>
          </cell>
          <cell r="I494">
            <v>2</v>
          </cell>
        </row>
        <row r="495">
          <cell r="B495" t="str">
            <v>I1005</v>
          </cell>
          <cell r="C495" t="str">
            <v>Ayudante</v>
          </cell>
          <cell r="D495" t="str">
            <v>hs</v>
          </cell>
          <cell r="E495">
            <v>0.5625</v>
          </cell>
          <cell r="F495">
            <v>522.10781423376613</v>
          </cell>
          <cell r="G495">
            <v>293.68564550649347</v>
          </cell>
          <cell r="H495">
            <v>44136</v>
          </cell>
          <cell r="I495">
            <v>2</v>
          </cell>
        </row>
        <row r="497">
          <cell r="A497" t="str">
            <v>T1106</v>
          </cell>
          <cell r="C497" t="str">
            <v>Hormigon 1:3:3 (Mat)</v>
          </cell>
          <cell r="D497" t="str">
            <v>m3</v>
          </cell>
          <cell r="G497">
            <v>7376.0330578512394</v>
          </cell>
          <cell r="H497">
            <v>44130</v>
          </cell>
          <cell r="I497" t="str">
            <v>92 HORMIGONES</v>
          </cell>
        </row>
        <row r="498">
          <cell r="B498" t="str">
            <v>I1001</v>
          </cell>
          <cell r="C498" t="str">
            <v>Cemento Portland X 50 Kg</v>
          </cell>
          <cell r="D498" t="str">
            <v>kg</v>
          </cell>
          <cell r="E498">
            <v>350</v>
          </cell>
          <cell r="F498">
            <v>10.90909090909091</v>
          </cell>
          <cell r="G498">
            <v>3818.1818181818185</v>
          </cell>
          <cell r="H498">
            <v>44155</v>
          </cell>
        </row>
        <row r="499">
          <cell r="B499" t="str">
            <v>I1002</v>
          </cell>
          <cell r="C499" t="str">
            <v>Arena X M3 A Granel</v>
          </cell>
          <cell r="D499" t="str">
            <v>m3</v>
          </cell>
          <cell r="E499">
            <v>0.7</v>
          </cell>
          <cell r="F499">
            <v>1611.5702479338843</v>
          </cell>
          <cell r="G499">
            <v>1128.0991735537189</v>
          </cell>
          <cell r="H499">
            <v>44130</v>
          </cell>
        </row>
        <row r="500">
          <cell r="B500" t="str">
            <v>I1068</v>
          </cell>
          <cell r="C500" t="str">
            <v>Piedra Partida X M3</v>
          </cell>
          <cell r="D500" t="str">
            <v>m3</v>
          </cell>
          <cell r="E500">
            <v>0.7</v>
          </cell>
          <cell r="F500">
            <v>3471.0743801652893</v>
          </cell>
          <cell r="G500">
            <v>2429.7520661157023</v>
          </cell>
          <cell r="H500">
            <v>44155</v>
          </cell>
        </row>
        <row r="502">
          <cell r="A502" t="str">
            <v>T1108</v>
          </cell>
          <cell r="C502" t="str">
            <v>Revestimiento De Ceramica Esmaltada 20X20 1º Calidad</v>
          </cell>
          <cell r="D502" t="str">
            <v>m2</v>
          </cell>
          <cell r="G502">
            <v>2236.9183415763873</v>
          </cell>
          <cell r="H502">
            <v>44110</v>
          </cell>
          <cell r="I502" t="str">
            <v>14 REVESTIMIENTOS</v>
          </cell>
        </row>
        <row r="503">
          <cell r="B503" t="str">
            <v>I1082</v>
          </cell>
          <cell r="C503" t="str">
            <v>Revestimiento Ilva Porcellanato Soho 45X90</v>
          </cell>
          <cell r="D503" t="str">
            <v>m2</v>
          </cell>
          <cell r="E503">
            <v>1.05</v>
          </cell>
          <cell r="F503">
            <v>1277.6859999999999</v>
          </cell>
          <cell r="G503">
            <v>1341.5702999999999</v>
          </cell>
          <cell r="H503">
            <v>44110</v>
          </cell>
        </row>
        <row r="504">
          <cell r="B504" t="str">
            <v>I1084</v>
          </cell>
          <cell r="C504" t="str">
            <v>Separadores 5.0 Mm Juntas Exactas Porcelanato Piso Ceramicos (100 Un)</v>
          </cell>
          <cell r="D504" t="str">
            <v>u</v>
          </cell>
          <cell r="E504">
            <v>3.3333333333333333E-2</v>
          </cell>
          <cell r="F504">
            <v>0.78510000000000002</v>
          </cell>
          <cell r="G504">
            <v>2.6169999999999999E-2</v>
          </cell>
          <cell r="H504">
            <v>44110</v>
          </cell>
        </row>
        <row r="505">
          <cell r="B505" t="str">
            <v>I1041</v>
          </cell>
          <cell r="C505" t="str">
            <v>Klaukol Pastina Mercurio X 5 Kg.</v>
          </cell>
          <cell r="D505" t="str">
            <v>bolsa</v>
          </cell>
          <cell r="E505">
            <v>0.1</v>
          </cell>
          <cell r="F505">
            <v>1059.5041000000001</v>
          </cell>
          <cell r="G505">
            <v>105.95041000000002</v>
          </cell>
          <cell r="H505">
            <v>44110</v>
          </cell>
        </row>
        <row r="506">
          <cell r="B506" t="str">
            <v>T1100</v>
          </cell>
          <cell r="C506" t="str">
            <v>Colocacion De Revestimiento (Incluye Pegamento Klaukol)</v>
          </cell>
          <cell r="D506" t="str">
            <v>m2</v>
          </cell>
          <cell r="E506">
            <v>1</v>
          </cell>
          <cell r="F506">
            <v>789.37146157638722</v>
          </cell>
          <cell r="G506">
            <v>789.37146157638722</v>
          </cell>
          <cell r="H506">
            <v>44136</v>
          </cell>
        </row>
        <row r="508">
          <cell r="A508" t="str">
            <v>T1109</v>
          </cell>
          <cell r="C508" t="str">
            <v>Pilotin Diam 0,20 X 1,50 De Prof Incluida Excavacion</v>
          </cell>
          <cell r="D508" t="str">
            <v>un</v>
          </cell>
          <cell r="G508">
            <v>2937.9323329228432</v>
          </cell>
          <cell r="H508">
            <v>44130</v>
          </cell>
          <cell r="I508" t="str">
            <v>04 FUNDACIONES</v>
          </cell>
        </row>
        <row r="509">
          <cell r="B509" t="str">
            <v>T1106</v>
          </cell>
          <cell r="C509" t="str">
            <v>Hormigon 1:3:3 (Mat)</v>
          </cell>
          <cell r="D509" t="str">
            <v>m3</v>
          </cell>
          <cell r="E509">
            <v>4.7100000000000003E-2</v>
          </cell>
          <cell r="F509">
            <v>7376.0330578512394</v>
          </cell>
          <cell r="G509">
            <v>347.4111570247934</v>
          </cell>
          <cell r="H509">
            <v>44130</v>
          </cell>
        </row>
        <row r="510">
          <cell r="B510" t="str">
            <v>I1010</v>
          </cell>
          <cell r="C510" t="str">
            <v>Acero  Adn420 Diam 6 Mm</v>
          </cell>
          <cell r="D510" t="str">
            <v>ton</v>
          </cell>
          <cell r="E510">
            <v>1.3320000000000001E-3</v>
          </cell>
          <cell r="F510">
            <v>216273.90549979807</v>
          </cell>
          <cell r="G510">
            <v>288.07684212573105</v>
          </cell>
          <cell r="H510">
            <v>44155</v>
          </cell>
        </row>
        <row r="511">
          <cell r="B511" t="str">
            <v>I1083</v>
          </cell>
          <cell r="C511" t="str">
            <v>Acero Adn 420 Diam 4,2</v>
          </cell>
          <cell r="D511" t="str">
            <v>ton</v>
          </cell>
          <cell r="E511">
            <v>1.65E-4</v>
          </cell>
          <cell r="F511">
            <v>202640.030919496</v>
          </cell>
          <cell r="G511">
            <v>33.435605101716838</v>
          </cell>
          <cell r="H511">
            <v>44155</v>
          </cell>
        </row>
        <row r="512">
          <cell r="B512" t="str">
            <v>I1014</v>
          </cell>
          <cell r="C512" t="str">
            <v>Alambre Negro Recocido N 16</v>
          </cell>
          <cell r="D512" t="str">
            <v>kg</v>
          </cell>
          <cell r="E512">
            <v>4.7100000000000003E-2</v>
          </cell>
          <cell r="F512">
            <v>322.31404958677689</v>
          </cell>
          <cell r="G512">
            <v>15.180991735537193</v>
          </cell>
          <cell r="H512">
            <v>44155</v>
          </cell>
        </row>
        <row r="513">
          <cell r="B513" t="str">
            <v>I1004</v>
          </cell>
          <cell r="C513" t="str">
            <v>Oficial</v>
          </cell>
          <cell r="D513" t="str">
            <v>hs</v>
          </cell>
          <cell r="E513">
            <v>2</v>
          </cell>
          <cell r="F513">
            <v>604.80605423376619</v>
          </cell>
          <cell r="G513">
            <v>1209.6121084675324</v>
          </cell>
          <cell r="H513">
            <v>44136</v>
          </cell>
          <cell r="I513" t="str">
            <v xml:space="preserve">(1 OFICIALES + 1 AYU) HACEN 8 PILOTES EN 2 DIAS </v>
          </cell>
        </row>
        <row r="514">
          <cell r="B514" t="str">
            <v>I1005</v>
          </cell>
          <cell r="C514" t="str">
            <v>Ayudante</v>
          </cell>
          <cell r="D514" t="str">
            <v>hs</v>
          </cell>
          <cell r="E514">
            <v>2</v>
          </cell>
          <cell r="F514">
            <v>522.10781423376613</v>
          </cell>
          <cell r="G514">
            <v>1044.2156284675323</v>
          </cell>
          <cell r="H514">
            <v>44136</v>
          </cell>
        </row>
        <row r="516">
          <cell r="A516" t="str">
            <v>T1110</v>
          </cell>
          <cell r="C516" t="str">
            <v>Capa Aisladora Htal. En Muros Esp=2Cm Mci 1:3+H</v>
          </cell>
          <cell r="D516" t="str">
            <v>m2</v>
          </cell>
          <cell r="G516">
            <v>491.54026553199526</v>
          </cell>
          <cell r="H516">
            <v>44130</v>
          </cell>
          <cell r="I516" t="str">
            <v>07 AISLACIONES</v>
          </cell>
        </row>
        <row r="517">
          <cell r="B517" t="str">
            <v>I1034</v>
          </cell>
          <cell r="C517" t="str">
            <v>Iggam Ceresita Tambor X 200 Litros</v>
          </cell>
          <cell r="D517" t="str">
            <v>u</v>
          </cell>
          <cell r="E517">
            <v>2.5000000000000001E-3</v>
          </cell>
          <cell r="F517">
            <v>32.231404958677686</v>
          </cell>
          <cell r="G517">
            <v>8.057851239669421E-2</v>
          </cell>
          <cell r="H517">
            <v>44155</v>
          </cell>
        </row>
        <row r="518">
          <cell r="B518" t="str">
            <v>T1025</v>
          </cell>
          <cell r="C518" t="str">
            <v>Mortero 1:3 (Mat)</v>
          </cell>
          <cell r="D518" t="str">
            <v>m3</v>
          </cell>
          <cell r="E518">
            <v>0.02</v>
          </cell>
          <cell r="F518">
            <v>7255.7851239669426</v>
          </cell>
          <cell r="G518">
            <v>145.11570247933886</v>
          </cell>
          <cell r="H518">
            <v>44130</v>
          </cell>
        </row>
        <row r="519">
          <cell r="B519" t="str">
            <v>I1004</v>
          </cell>
          <cell r="C519" t="str">
            <v>Oficial</v>
          </cell>
          <cell r="D519" t="str">
            <v>hs</v>
          </cell>
          <cell r="E519">
            <v>0.4</v>
          </cell>
          <cell r="F519">
            <v>604.80605423376619</v>
          </cell>
          <cell r="G519">
            <v>241.92242169350649</v>
          </cell>
          <cell r="H519">
            <v>44136</v>
          </cell>
        </row>
        <row r="520">
          <cell r="B520" t="str">
            <v>I1005</v>
          </cell>
          <cell r="C520" t="str">
            <v>Ayudante</v>
          </cell>
          <cell r="D520" t="str">
            <v>hs</v>
          </cell>
          <cell r="E520">
            <v>0.2</v>
          </cell>
          <cell r="F520">
            <v>522.10781423376613</v>
          </cell>
          <cell r="G520">
            <v>104.42156284675323</v>
          </cell>
          <cell r="H520">
            <v>44136</v>
          </cell>
        </row>
        <row r="522">
          <cell r="A522" t="str">
            <v>T1111</v>
          </cell>
          <cell r="C522" t="str">
            <v>Azotado Impermeable Y Jaharro Frat. Exterior</v>
          </cell>
          <cell r="D522" t="str">
            <v>m2</v>
          </cell>
          <cell r="G522">
            <v>1310.0605407199052</v>
          </cell>
          <cell r="H522">
            <v>44130</v>
          </cell>
          <cell r="I522" t="str">
            <v>08 REVOQUES</v>
          </cell>
        </row>
        <row r="523">
          <cell r="B523" t="str">
            <v>I1034</v>
          </cell>
          <cell r="C523" t="str">
            <v>Iggam Ceresita Tambor X 200 Litros</v>
          </cell>
          <cell r="D523" t="str">
            <v>u</v>
          </cell>
          <cell r="E523">
            <v>1.5E-3</v>
          </cell>
          <cell r="F523">
            <v>32.231404958677686</v>
          </cell>
          <cell r="G523">
            <v>4.8347107438016533E-2</v>
          </cell>
          <cell r="H523">
            <v>44155</v>
          </cell>
        </row>
        <row r="524">
          <cell r="B524" t="str">
            <v>T1025</v>
          </cell>
          <cell r="C524" t="str">
            <v>Mortero 1:3 (Mat)</v>
          </cell>
          <cell r="D524" t="str">
            <v>m3</v>
          </cell>
          <cell r="E524">
            <v>0.01</v>
          </cell>
          <cell r="F524">
            <v>7255.7851239669426</v>
          </cell>
          <cell r="G524">
            <v>72.557851239669432</v>
          </cell>
          <cell r="H524">
            <v>44130</v>
          </cell>
        </row>
        <row r="525">
          <cell r="B525" t="str">
            <v>T1022</v>
          </cell>
          <cell r="C525" t="str">
            <v>Mortero 1/4:1:4 (Mat)</v>
          </cell>
          <cell r="D525" t="str">
            <v>m3</v>
          </cell>
          <cell r="E525">
            <v>0.02</v>
          </cell>
          <cell r="F525">
            <v>3836.6528925619837</v>
          </cell>
          <cell r="G525">
            <v>76.733057851239678</v>
          </cell>
          <cell r="H525">
            <v>44130</v>
          </cell>
        </row>
        <row r="526">
          <cell r="B526" t="str">
            <v>T1264</v>
          </cell>
          <cell r="C526" t="str">
            <v>Ejecución De Revoque Completo Interior (Mo)</v>
          </cell>
          <cell r="D526" t="str">
            <v>m3</v>
          </cell>
          <cell r="E526">
            <v>1</v>
          </cell>
          <cell r="F526">
            <v>1160.7212845215581</v>
          </cell>
          <cell r="G526">
            <v>1160.7212845215581</v>
          </cell>
          <cell r="H526">
            <v>44136</v>
          </cell>
        </row>
        <row r="528">
          <cell r="A528" t="str">
            <v>T1112</v>
          </cell>
          <cell r="C528" t="str">
            <v>Encadenado (Excavacion, Viga Y Pilotines)</v>
          </cell>
          <cell r="D528" t="str">
            <v>ml</v>
          </cell>
          <cell r="G528">
            <v>3645.1610405873598</v>
          </cell>
          <cell r="H528">
            <v>44130</v>
          </cell>
          <cell r="I528" t="str">
            <v>04 FUNDACIONES</v>
          </cell>
        </row>
        <row r="529">
          <cell r="B529" t="str">
            <v>T1109</v>
          </cell>
          <cell r="C529" t="str">
            <v>Pilotin Diam 0,20 X 1,50 De Prof Incluida Excavacion</v>
          </cell>
          <cell r="D529" t="str">
            <v>un</v>
          </cell>
          <cell r="E529">
            <v>0.66666666666666663</v>
          </cell>
          <cell r="F529">
            <v>2937.9323329228432</v>
          </cell>
          <cell r="G529">
            <v>1958.6215552818953</v>
          </cell>
          <cell r="H529">
            <v>44130</v>
          </cell>
        </row>
        <row r="530">
          <cell r="B530" t="str">
            <v>T1105</v>
          </cell>
          <cell r="C530" t="str">
            <v>Cordon De Hormigón</v>
          </cell>
          <cell r="D530" t="str">
            <v>ml</v>
          </cell>
          <cell r="E530">
            <v>1</v>
          </cell>
          <cell r="F530">
            <v>1185.3159836410491</v>
          </cell>
          <cell r="G530">
            <v>1185.3159836410491</v>
          </cell>
          <cell r="H530">
            <v>44136</v>
          </cell>
        </row>
        <row r="531">
          <cell r="B531" t="str">
            <v>T1003</v>
          </cell>
          <cell r="C531" t="str">
            <v>Excavación Manual De Zanjas Y Relleno Hasta 1,50 Mts (Mo) (4Hs/M3)</v>
          </cell>
          <cell r="D531" t="str">
            <v>m3</v>
          </cell>
          <cell r="E531">
            <v>0.3</v>
          </cell>
          <cell r="F531">
            <v>1670.7450055480517</v>
          </cell>
          <cell r="G531">
            <v>501.22350166441549</v>
          </cell>
          <cell r="H531">
            <v>44136</v>
          </cell>
        </row>
        <row r="533">
          <cell r="A533" t="str">
            <v>T1113</v>
          </cell>
          <cell r="C533" t="str">
            <v>Pozo De Desagote Pluvial Según Lo Que Se Indica En Plano De Instalación Sanitaria Incluyendo La Provisión Y Colocación De Bombas.</v>
          </cell>
          <cell r="D533" t="str">
            <v>gl</v>
          </cell>
          <cell r="G533">
            <v>96229.888141031159</v>
          </cell>
          <cell r="H533">
            <v>42278</v>
          </cell>
          <cell r="I533" t="str">
            <v>SANITARIA</v>
          </cell>
        </row>
        <row r="534">
          <cell r="B534" t="str">
            <v>I1069</v>
          </cell>
          <cell r="C534" t="str">
            <v>Oficial Sanitarista, Gasista</v>
          </cell>
          <cell r="D534" t="str">
            <v>hs</v>
          </cell>
          <cell r="E534">
            <v>40</v>
          </cell>
          <cell r="F534">
            <v>907.80197701818179</v>
          </cell>
          <cell r="G534">
            <v>36312.079080727272</v>
          </cell>
          <cell r="H534">
            <v>44136</v>
          </cell>
        </row>
        <row r="535">
          <cell r="B535" t="str">
            <v>I1070</v>
          </cell>
          <cell r="C535" t="str">
            <v>Ayudante Sanitarista, Gasista</v>
          </cell>
          <cell r="D535" t="str">
            <v>hs</v>
          </cell>
          <cell r="E535">
            <v>40</v>
          </cell>
          <cell r="F535">
            <v>678.74015850389594</v>
          </cell>
          <cell r="G535">
            <v>27149.606340155839</v>
          </cell>
          <cell r="H535">
            <v>44136</v>
          </cell>
        </row>
        <row r="536">
          <cell r="B536" t="str">
            <v>I1087</v>
          </cell>
          <cell r="C536" t="str">
            <v>Bomba Pozo Bombeo</v>
          </cell>
          <cell r="D536" t="str">
            <v>u</v>
          </cell>
          <cell r="E536">
            <v>2</v>
          </cell>
          <cell r="F536">
            <v>3500</v>
          </cell>
          <cell r="G536">
            <v>7000</v>
          </cell>
          <cell r="H536">
            <v>42278</v>
          </cell>
        </row>
        <row r="537">
          <cell r="B537" t="str">
            <v>T1003</v>
          </cell>
          <cell r="C537" t="str">
            <v>Excavación Manual De Zanjas Y Relleno Hasta 1,50 Mts (Mo) (4Hs/M3)</v>
          </cell>
          <cell r="D537" t="str">
            <v>m3</v>
          </cell>
          <cell r="E537">
            <v>2</v>
          </cell>
          <cell r="F537">
            <v>1670.7450055480517</v>
          </cell>
          <cell r="G537">
            <v>3341.4900110961034</v>
          </cell>
          <cell r="H537">
            <v>44136</v>
          </cell>
        </row>
        <row r="538">
          <cell r="B538" t="str">
            <v>T1068</v>
          </cell>
          <cell r="C538" t="str">
            <v>Contrapiso De Hp Sobre Terreno Esp 12 Cm</v>
          </cell>
          <cell r="D538" t="str">
            <v>m2</v>
          </cell>
          <cell r="E538">
            <v>1</v>
          </cell>
          <cell r="F538">
            <v>1107.8683228625919</v>
          </cell>
          <cell r="G538">
            <v>1107.8683228625919</v>
          </cell>
          <cell r="H538">
            <v>44130</v>
          </cell>
        </row>
        <row r="539">
          <cell r="B539" t="str">
            <v>T1047</v>
          </cell>
          <cell r="C539" t="str">
            <v>Mampostería De Ladrillo Comun Esp 15 Cm En Elevacion</v>
          </cell>
          <cell r="D539" t="str">
            <v>m3</v>
          </cell>
          <cell r="E539">
            <v>0.6</v>
          </cell>
          <cell r="F539">
            <v>16872.905097548995</v>
          </cell>
          <cell r="G539">
            <v>10123.743058529397</v>
          </cell>
          <cell r="H539">
            <v>44130</v>
          </cell>
        </row>
        <row r="540">
          <cell r="B540" t="str">
            <v>T1110</v>
          </cell>
          <cell r="C540" t="str">
            <v>Capa Aisladora Htal. En Muros Esp=2Cm Mci 1:3+H</v>
          </cell>
          <cell r="D540" t="str">
            <v>m2</v>
          </cell>
          <cell r="E540">
            <v>5</v>
          </cell>
          <cell r="F540">
            <v>491.54026553199526</v>
          </cell>
          <cell r="G540">
            <v>2457.7013276599764</v>
          </cell>
          <cell r="H540">
            <v>44130</v>
          </cell>
        </row>
        <row r="541">
          <cell r="B541" t="str">
            <v>I1085</v>
          </cell>
          <cell r="C541" t="str">
            <v>Cano Acqua System Pn-20 Magnum 20Mm A.Caliente</v>
          </cell>
          <cell r="D541" t="str">
            <v>tira</v>
          </cell>
          <cell r="E541">
            <v>6</v>
          </cell>
          <cell r="F541">
            <v>134.02000000000001</v>
          </cell>
          <cell r="G541">
            <v>804.12000000000012</v>
          </cell>
          <cell r="H541">
            <v>42979</v>
          </cell>
        </row>
        <row r="542">
          <cell r="B542" t="str">
            <v>I1086</v>
          </cell>
          <cell r="C542" t="str">
            <v>Curva De 20 A 90 Acqua System (1/2)</v>
          </cell>
          <cell r="D542" t="str">
            <v>u</v>
          </cell>
          <cell r="E542">
            <v>8</v>
          </cell>
          <cell r="F542">
            <v>26.66</v>
          </cell>
          <cell r="G542">
            <v>213.28</v>
          </cell>
          <cell r="H542">
            <v>42979</v>
          </cell>
        </row>
        <row r="543">
          <cell r="B543" t="str">
            <v>I1088</v>
          </cell>
          <cell r="C543" t="str">
            <v>Union Doble De 50 Bridada Acqua System</v>
          </cell>
          <cell r="D543" t="str">
            <v>u</v>
          </cell>
          <cell r="E543">
            <v>2</v>
          </cell>
          <cell r="F543">
            <v>197.14</v>
          </cell>
          <cell r="G543">
            <v>394.28</v>
          </cell>
          <cell r="H543">
            <v>42979</v>
          </cell>
        </row>
        <row r="544">
          <cell r="B544" t="str">
            <v>I1089</v>
          </cell>
          <cell r="C544" t="str">
            <v>Valvula Retencion Vert. 2 1/2 Bce.</v>
          </cell>
          <cell r="D544" t="str">
            <v>u</v>
          </cell>
          <cell r="E544">
            <v>1</v>
          </cell>
          <cell r="F544">
            <v>1940.12</v>
          </cell>
          <cell r="G544">
            <v>1940.12</v>
          </cell>
          <cell r="H544">
            <v>42979</v>
          </cell>
        </row>
        <row r="545">
          <cell r="B545" t="str">
            <v>I1090</v>
          </cell>
          <cell r="C545" t="str">
            <v>Rosca C/Tuerca Bce 2 1/2</v>
          </cell>
          <cell r="D545" t="str">
            <v>u</v>
          </cell>
          <cell r="E545">
            <v>10</v>
          </cell>
          <cell r="F545">
            <v>538.55999999999995</v>
          </cell>
          <cell r="G545">
            <v>5385.5999999999995</v>
          </cell>
          <cell r="H545">
            <v>42979</v>
          </cell>
        </row>
        <row r="547">
          <cell r="A547" t="str">
            <v>T1114</v>
          </cell>
          <cell r="C547" t="str">
            <v>Cantero Rectangular De Ladrillo Comun Revocado</v>
          </cell>
          <cell r="D547" t="str">
            <v>u</v>
          </cell>
          <cell r="G547">
            <v>10302.113692144319</v>
          </cell>
          <cell r="H547">
            <v>44130</v>
          </cell>
          <cell r="I547" t="str">
            <v>24 INSTALACIÓN CONTRA INCENDIO</v>
          </cell>
        </row>
        <row r="548">
          <cell r="B548" t="str">
            <v>T1047</v>
          </cell>
          <cell r="C548" t="str">
            <v>Mampostería De Ladrillo Comun Esp 15 Cm En Elevacion</v>
          </cell>
          <cell r="D548" t="str">
            <v>m3</v>
          </cell>
          <cell r="E548">
            <v>0.3</v>
          </cell>
          <cell r="F548">
            <v>16872.905097548995</v>
          </cell>
          <cell r="G548">
            <v>5061.8715292646984</v>
          </cell>
          <cell r="H548">
            <v>44130</v>
          </cell>
        </row>
        <row r="549">
          <cell r="B549" t="str">
            <v>T1111</v>
          </cell>
          <cell r="C549" t="str">
            <v>Azotado Impermeable Y Jaharro Frat. Exterior</v>
          </cell>
          <cell r="D549" t="str">
            <v>m2</v>
          </cell>
          <cell r="E549">
            <v>4</v>
          </cell>
          <cell r="F549">
            <v>1310.0605407199052</v>
          </cell>
          <cell r="G549">
            <v>5240.242162879621</v>
          </cell>
          <cell r="H549">
            <v>44130</v>
          </cell>
        </row>
        <row r="551">
          <cell r="A551" t="str">
            <v>T1115</v>
          </cell>
          <cell r="C551" t="str">
            <v>Derecho De Conexión, Agua En Acera 13 A 32 Mm</v>
          </cell>
          <cell r="D551" t="str">
            <v>u</v>
          </cell>
          <cell r="G551">
            <v>2399.6799999999998</v>
          </cell>
          <cell r="H551">
            <v>42736</v>
          </cell>
          <cell r="I551" t="str">
            <v>23 INSTALACIÓN SANITARIA</v>
          </cell>
        </row>
        <row r="552">
          <cell r="B552" t="str">
            <v>I1093</v>
          </cell>
          <cell r="C552" t="str">
            <v>Derecho De Conexión, Agua En Acera 13 A 32 Mm</v>
          </cell>
          <cell r="D552" t="str">
            <v>u</v>
          </cell>
          <cell r="E552">
            <v>1</v>
          </cell>
          <cell r="F552">
            <v>2399.6799999999998</v>
          </cell>
          <cell r="G552">
            <v>2399.6799999999998</v>
          </cell>
          <cell r="H552">
            <v>42736</v>
          </cell>
        </row>
        <row r="554">
          <cell r="A554" t="str">
            <v>T1116</v>
          </cell>
          <cell r="C554" t="str">
            <v>Apertura De Canaleta En Muro De Ladrillo Comun 7X 5 Cm</v>
          </cell>
          <cell r="D554" t="str">
            <v>ml</v>
          </cell>
          <cell r="G554">
            <v>261.05390711688307</v>
          </cell>
          <cell r="H554">
            <v>44136</v>
          </cell>
          <cell r="I554" t="str">
            <v>90 AUXILIARES</v>
          </cell>
        </row>
        <row r="555">
          <cell r="B555" t="str">
            <v>I1005</v>
          </cell>
          <cell r="C555" t="str">
            <v>Ayudante</v>
          </cell>
          <cell r="D555" t="str">
            <v>hs</v>
          </cell>
          <cell r="E555">
            <v>0.5</v>
          </cell>
          <cell r="F555">
            <v>522.10781423376613</v>
          </cell>
          <cell r="G555">
            <v>261.05390711688307</v>
          </cell>
          <cell r="H555">
            <v>44136</v>
          </cell>
        </row>
        <row r="557">
          <cell r="A557" t="str">
            <v>T1117</v>
          </cell>
          <cell r="C557" t="str">
            <v>Colector De Tanque De Bombeo 2"</v>
          </cell>
          <cell r="D557" t="str">
            <v>u</v>
          </cell>
          <cell r="G557">
            <v>32978.439268353242</v>
          </cell>
          <cell r="H557">
            <v>42979</v>
          </cell>
          <cell r="I557" t="str">
            <v>23 INSTALACIÓN SANITARIA</v>
          </cell>
        </row>
        <row r="558">
          <cell r="B558" t="str">
            <v>I1155</v>
          </cell>
          <cell r="C558" t="str">
            <v>Niple Bce 1 X 20 Cm.</v>
          </cell>
          <cell r="D558" t="str">
            <v>u</v>
          </cell>
          <cell r="E558">
            <v>2</v>
          </cell>
          <cell r="F558">
            <v>202.76</v>
          </cell>
          <cell r="G558">
            <v>405.52</v>
          </cell>
          <cell r="H558">
            <v>42979</v>
          </cell>
        </row>
        <row r="559">
          <cell r="B559" t="str">
            <v>I1156</v>
          </cell>
          <cell r="C559" t="str">
            <v>Brida Bce 1</v>
          </cell>
          <cell r="D559" t="str">
            <v>u</v>
          </cell>
          <cell r="E559">
            <v>4</v>
          </cell>
          <cell r="F559">
            <v>55.27</v>
          </cell>
          <cell r="G559">
            <v>221.08</v>
          </cell>
          <cell r="H559">
            <v>42979</v>
          </cell>
        </row>
        <row r="560">
          <cell r="B560" t="str">
            <v>I1157</v>
          </cell>
          <cell r="C560" t="str">
            <v>Tee Bce 1</v>
          </cell>
          <cell r="D560" t="str">
            <v>u</v>
          </cell>
          <cell r="E560">
            <v>2</v>
          </cell>
          <cell r="F560">
            <v>90.59</v>
          </cell>
          <cell r="G560">
            <v>181.18</v>
          </cell>
          <cell r="H560">
            <v>42979</v>
          </cell>
        </row>
        <row r="561">
          <cell r="B561" t="str">
            <v>I1126</v>
          </cell>
          <cell r="C561" t="str">
            <v>Rosca C/Tuerca Bce 2</v>
          </cell>
          <cell r="D561" t="str">
            <v>u</v>
          </cell>
          <cell r="E561">
            <v>6</v>
          </cell>
          <cell r="F561">
            <v>159.19</v>
          </cell>
          <cell r="G561">
            <v>955.14</v>
          </cell>
          <cell r="H561">
            <v>42979</v>
          </cell>
        </row>
        <row r="562">
          <cell r="B562" t="str">
            <v>I1158</v>
          </cell>
          <cell r="C562" t="str">
            <v>Union Doble Bce 2</v>
          </cell>
          <cell r="D562" t="str">
            <v>u</v>
          </cell>
          <cell r="E562">
            <v>2</v>
          </cell>
          <cell r="F562">
            <v>703.15</v>
          </cell>
          <cell r="G562">
            <v>1406.3</v>
          </cell>
          <cell r="H562">
            <v>42979</v>
          </cell>
        </row>
        <row r="563">
          <cell r="B563" t="str">
            <v>I1159</v>
          </cell>
          <cell r="C563" t="str">
            <v>Llave De Paso De 25 (Polimero-Bronce)Acqua System</v>
          </cell>
          <cell r="D563" t="str">
            <v>u</v>
          </cell>
          <cell r="E563">
            <v>4</v>
          </cell>
          <cell r="F563">
            <v>265.94</v>
          </cell>
          <cell r="G563">
            <v>1063.76</v>
          </cell>
          <cell r="H563">
            <v>42979</v>
          </cell>
        </row>
        <row r="564">
          <cell r="B564" t="str">
            <v>I1160</v>
          </cell>
          <cell r="C564" t="str">
            <v>Tubo Macho P/Hb 25 S/Estanar</v>
          </cell>
          <cell r="D564" t="str">
            <v>u</v>
          </cell>
          <cell r="E564">
            <v>2</v>
          </cell>
          <cell r="F564">
            <v>94.51</v>
          </cell>
          <cell r="G564">
            <v>189.02</v>
          </cell>
          <cell r="H564">
            <v>42979</v>
          </cell>
        </row>
        <row r="565">
          <cell r="B565" t="str">
            <v>I1161</v>
          </cell>
          <cell r="C565" t="str">
            <v>Buje P/Hb 51 X 25 S/Estanar</v>
          </cell>
          <cell r="D565" t="str">
            <v>u</v>
          </cell>
          <cell r="E565">
            <v>2</v>
          </cell>
          <cell r="F565">
            <v>172.48</v>
          </cell>
          <cell r="G565">
            <v>344.96</v>
          </cell>
          <cell r="H565">
            <v>42979</v>
          </cell>
        </row>
        <row r="566">
          <cell r="B566" t="str">
            <v>I1162</v>
          </cell>
          <cell r="C566" t="str">
            <v>Tee P/Hb 50 S/Estanar</v>
          </cell>
          <cell r="D566" t="str">
            <v>u</v>
          </cell>
          <cell r="E566">
            <v>2</v>
          </cell>
          <cell r="F566">
            <v>519.82000000000005</v>
          </cell>
          <cell r="G566">
            <v>1039.6400000000001</v>
          </cell>
          <cell r="H566">
            <v>42979</v>
          </cell>
        </row>
        <row r="567">
          <cell r="B567" t="str">
            <v>I1163</v>
          </cell>
          <cell r="C567" t="str">
            <v>Codo P/Hb 50 A 90 S/Estanar</v>
          </cell>
          <cell r="D567" t="str">
            <v>u</v>
          </cell>
          <cell r="E567">
            <v>1</v>
          </cell>
          <cell r="F567">
            <v>393.41</v>
          </cell>
          <cell r="G567">
            <v>393.41</v>
          </cell>
          <cell r="H567">
            <v>42979</v>
          </cell>
        </row>
        <row r="568">
          <cell r="B568" t="str">
            <v>I1164</v>
          </cell>
          <cell r="C568" t="str">
            <v>Codo P/Hb 50 A 90 S/Estanar</v>
          </cell>
          <cell r="D568" t="str">
            <v>u</v>
          </cell>
          <cell r="E568">
            <v>2</v>
          </cell>
          <cell r="F568">
            <v>393.41</v>
          </cell>
          <cell r="G568">
            <v>786.82</v>
          </cell>
          <cell r="H568">
            <v>42979</v>
          </cell>
        </row>
        <row r="569">
          <cell r="B569" t="str">
            <v>I1131</v>
          </cell>
          <cell r="C569" t="str">
            <v>Madeja De Canamo Peinado X 100 Grs.</v>
          </cell>
          <cell r="D569" t="str">
            <v>u</v>
          </cell>
          <cell r="E569">
            <v>1</v>
          </cell>
          <cell r="F569">
            <v>47.43</v>
          </cell>
          <cell r="G569">
            <v>47.43</v>
          </cell>
          <cell r="H569">
            <v>42979</v>
          </cell>
        </row>
        <row r="570">
          <cell r="B570" t="str">
            <v>I1132</v>
          </cell>
          <cell r="C570" t="str">
            <v>Sellador Hidro 3 X 50 Cm3 (85)</v>
          </cell>
          <cell r="D570" t="str">
            <v>u</v>
          </cell>
          <cell r="E570">
            <v>1</v>
          </cell>
          <cell r="F570">
            <v>198.34710000000001</v>
          </cell>
          <cell r="G570">
            <v>198.34710000000001</v>
          </cell>
          <cell r="H570">
            <v>44110</v>
          </cell>
        </row>
        <row r="571">
          <cell r="B571" t="str">
            <v>I1165</v>
          </cell>
          <cell r="C571" t="str">
            <v>Masilla Nodulo X 1 Kg.</v>
          </cell>
          <cell r="D571" t="str">
            <v>u</v>
          </cell>
          <cell r="E571">
            <v>1</v>
          </cell>
          <cell r="F571">
            <v>83.48</v>
          </cell>
          <cell r="G571">
            <v>83.48</v>
          </cell>
          <cell r="H571">
            <v>42979</v>
          </cell>
        </row>
        <row r="572">
          <cell r="B572" t="str">
            <v>I1154</v>
          </cell>
          <cell r="C572" t="str">
            <v>Soldadura Fuerte</v>
          </cell>
          <cell r="D572" t="str">
            <v>u</v>
          </cell>
          <cell r="E572">
            <v>0.2</v>
          </cell>
          <cell r="F572">
            <v>1388.39</v>
          </cell>
          <cell r="G572">
            <v>277.67800000000005</v>
          </cell>
          <cell r="H572">
            <v>42979</v>
          </cell>
        </row>
        <row r="573">
          <cell r="B573" t="str">
            <v>I1069</v>
          </cell>
          <cell r="C573" t="str">
            <v>Oficial Sanitarista, Gasista</v>
          </cell>
          <cell r="D573" t="str">
            <v>hs</v>
          </cell>
          <cell r="E573">
            <v>16</v>
          </cell>
          <cell r="F573">
            <v>907.80197701818179</v>
          </cell>
          <cell r="G573">
            <v>14524.831632290909</v>
          </cell>
          <cell r="H573">
            <v>44136</v>
          </cell>
        </row>
        <row r="574">
          <cell r="B574" t="str">
            <v>I1070</v>
          </cell>
          <cell r="C574" t="str">
            <v>Ayudante Sanitarista, Gasista</v>
          </cell>
          <cell r="D574" t="str">
            <v>hs</v>
          </cell>
          <cell r="E574">
            <v>16</v>
          </cell>
          <cell r="F574">
            <v>678.74015850389594</v>
          </cell>
          <cell r="G574">
            <v>10859.842536062335</v>
          </cell>
          <cell r="H574">
            <v>44136</v>
          </cell>
        </row>
        <row r="576">
          <cell r="A576" t="str">
            <v>T1118</v>
          </cell>
          <cell r="C576" t="str">
            <v>Tramo Desde Colector De Tb Hasta Entrada A Bombas</v>
          </cell>
          <cell r="D576" t="str">
            <v>ml</v>
          </cell>
          <cell r="G576">
            <v>5005.7489085441557</v>
          </cell>
          <cell r="H576">
            <v>42979</v>
          </cell>
          <cell r="I576" t="str">
            <v>23 INSTALACIÓN SANITARIA</v>
          </cell>
        </row>
        <row r="577">
          <cell r="B577" t="str">
            <v>I1095</v>
          </cell>
          <cell r="C577" t="str">
            <v>Cano Acqua System Pn-12 50 Agua Fria (1 1/2)</v>
          </cell>
          <cell r="D577" t="str">
            <v>tira</v>
          </cell>
          <cell r="E577">
            <v>0.25</v>
          </cell>
          <cell r="F577">
            <v>512.29</v>
          </cell>
          <cell r="G577">
            <v>128.07249999999999</v>
          </cell>
          <cell r="H577">
            <v>42979</v>
          </cell>
        </row>
        <row r="578">
          <cell r="B578" t="str">
            <v>I1106</v>
          </cell>
          <cell r="C578" t="str">
            <v>Tee De 50 Acqua System (1 1/2)</v>
          </cell>
          <cell r="D578" t="str">
            <v>u</v>
          </cell>
          <cell r="E578">
            <v>0.5</v>
          </cell>
          <cell r="F578">
            <v>109.85</v>
          </cell>
          <cell r="G578">
            <v>54.924999999999997</v>
          </cell>
          <cell r="H578">
            <v>42979</v>
          </cell>
        </row>
        <row r="579">
          <cell r="B579" t="str">
            <v>I1104</v>
          </cell>
          <cell r="C579" t="str">
            <v>Codo De 50 A 90 Acqua System (1 1/2)</v>
          </cell>
          <cell r="D579" t="str">
            <v>u</v>
          </cell>
          <cell r="E579">
            <v>1</v>
          </cell>
          <cell r="F579">
            <v>78.87</v>
          </cell>
          <cell r="G579">
            <v>78.87</v>
          </cell>
          <cell r="H579">
            <v>42979</v>
          </cell>
        </row>
        <row r="580">
          <cell r="B580" t="str">
            <v>I1116</v>
          </cell>
          <cell r="C580" t="str">
            <v>Tubo Hembra 50X1 1/2 Acqua System</v>
          </cell>
          <cell r="D580" t="str">
            <v>u</v>
          </cell>
          <cell r="E580">
            <v>1</v>
          </cell>
          <cell r="F580">
            <v>386.13</v>
          </cell>
          <cell r="G580">
            <v>386.13</v>
          </cell>
          <cell r="H580">
            <v>42979</v>
          </cell>
        </row>
        <row r="581">
          <cell r="B581" t="str">
            <v>I1123</v>
          </cell>
          <cell r="C581" t="str">
            <v>Esferica 50 Mm P/Exterior Paso Total Acqua System</v>
          </cell>
          <cell r="D581" t="str">
            <v>u</v>
          </cell>
          <cell r="E581">
            <v>1</v>
          </cell>
          <cell r="F581">
            <v>1105.6300000000001</v>
          </cell>
          <cell r="G581">
            <v>1105.6300000000001</v>
          </cell>
          <cell r="H581">
            <v>42979</v>
          </cell>
        </row>
        <row r="582">
          <cell r="B582" t="str">
            <v>I1125</v>
          </cell>
          <cell r="C582" t="str">
            <v>Rosca C/Tuerca Bce 1 1/2</v>
          </cell>
          <cell r="D582" t="str">
            <v>u</v>
          </cell>
          <cell r="E582">
            <v>0.5</v>
          </cell>
          <cell r="F582">
            <v>96.63</v>
          </cell>
          <cell r="G582">
            <v>48.314999999999998</v>
          </cell>
          <cell r="H582">
            <v>42979</v>
          </cell>
        </row>
        <row r="583">
          <cell r="B583" t="str">
            <v>I1131</v>
          </cell>
          <cell r="C583" t="str">
            <v>Madeja De Canamo Peinado X 100 Grs.</v>
          </cell>
          <cell r="D583" t="str">
            <v>u</v>
          </cell>
          <cell r="E583">
            <v>0.125</v>
          </cell>
          <cell r="F583">
            <v>47.43</v>
          </cell>
          <cell r="G583">
            <v>5.92875</v>
          </cell>
          <cell r="H583">
            <v>42979</v>
          </cell>
        </row>
        <row r="584">
          <cell r="B584" t="str">
            <v>I1132</v>
          </cell>
          <cell r="C584" t="str">
            <v>Sellador Hidro 3 X 50 Cm3 (85)</v>
          </cell>
          <cell r="D584" t="str">
            <v>u</v>
          </cell>
          <cell r="E584">
            <v>0.125</v>
          </cell>
          <cell r="F584">
            <v>198.34710000000001</v>
          </cell>
          <cell r="G584">
            <v>24.793387500000001</v>
          </cell>
          <cell r="H584">
            <v>44110</v>
          </cell>
        </row>
        <row r="585">
          <cell r="B585" t="str">
            <v>I1069</v>
          </cell>
          <cell r="C585" t="str">
            <v>Oficial Sanitarista, Gasista</v>
          </cell>
          <cell r="D585" t="str">
            <v>hs</v>
          </cell>
          <cell r="E585">
            <v>2</v>
          </cell>
          <cell r="F585">
            <v>907.80197701818179</v>
          </cell>
          <cell r="G585">
            <v>1815.6039540363636</v>
          </cell>
          <cell r="H585">
            <v>44136</v>
          </cell>
        </row>
        <row r="586">
          <cell r="B586" t="str">
            <v>I1070</v>
          </cell>
          <cell r="C586" t="str">
            <v>Ayudante Sanitarista, Gasista</v>
          </cell>
          <cell r="D586" t="str">
            <v>hs</v>
          </cell>
          <cell r="E586">
            <v>2</v>
          </cell>
          <cell r="F586">
            <v>678.74015850389594</v>
          </cell>
          <cell r="G586">
            <v>1357.4803170077919</v>
          </cell>
          <cell r="H586">
            <v>44136</v>
          </cell>
        </row>
        <row r="588">
          <cell r="A588" t="str">
            <v>T1119</v>
          </cell>
          <cell r="C588" t="str">
            <v>Tramo Desde Bombas Hasta Subida De Agua</v>
          </cell>
          <cell r="D588" t="str">
            <v>ml</v>
          </cell>
          <cell r="G588">
            <v>8250.9481795883112</v>
          </cell>
          <cell r="H588">
            <v>42948</v>
          </cell>
          <cell r="I588" t="str">
            <v>23 INSTALACIÓN SANITARIA</v>
          </cell>
        </row>
        <row r="589">
          <cell r="B589" t="str">
            <v>I1128</v>
          </cell>
          <cell r="C589" t="str">
            <v>Buje Red Bce 2 X 1 1/2</v>
          </cell>
          <cell r="D589" t="str">
            <v>u</v>
          </cell>
          <cell r="E589">
            <v>1</v>
          </cell>
          <cell r="F589">
            <v>102.09</v>
          </cell>
          <cell r="G589">
            <v>102.09</v>
          </cell>
          <cell r="H589">
            <v>42979</v>
          </cell>
        </row>
        <row r="590">
          <cell r="B590" t="str">
            <v>I1129</v>
          </cell>
          <cell r="C590" t="str">
            <v>Cupla Elastica 1 1/2 C/Brida Y Contra Brida (Cec)</v>
          </cell>
          <cell r="D590" t="str">
            <v>u</v>
          </cell>
          <cell r="E590">
            <v>1</v>
          </cell>
          <cell r="F590">
            <v>250</v>
          </cell>
          <cell r="G590">
            <v>250</v>
          </cell>
          <cell r="H590">
            <v>42948</v>
          </cell>
        </row>
        <row r="591">
          <cell r="B591" t="str">
            <v>I1130</v>
          </cell>
          <cell r="C591" t="str">
            <v>Valvula Retencion Vert. 1 1/2 Bce.</v>
          </cell>
          <cell r="D591" t="str">
            <v>u</v>
          </cell>
          <cell r="E591">
            <v>1</v>
          </cell>
          <cell r="F591">
            <v>685.93</v>
          </cell>
          <cell r="G591">
            <v>685.93</v>
          </cell>
          <cell r="H591">
            <v>42979</v>
          </cell>
        </row>
        <row r="592">
          <cell r="B592" t="str">
            <v>I1113</v>
          </cell>
          <cell r="C592" t="str">
            <v>Tubo Macho 50X1 1/2 Acqua System</v>
          </cell>
          <cell r="D592" t="str">
            <v>u</v>
          </cell>
          <cell r="E592">
            <v>1</v>
          </cell>
          <cell r="F592">
            <v>399.01</v>
          </cell>
          <cell r="G592">
            <v>399.01</v>
          </cell>
          <cell r="H592">
            <v>42979</v>
          </cell>
        </row>
        <row r="593">
          <cell r="B593" t="str">
            <v>I1101</v>
          </cell>
          <cell r="C593" t="str">
            <v>Codo De 50 A 45 Acqua System (1 1/2)</v>
          </cell>
          <cell r="D593" t="str">
            <v>u</v>
          </cell>
          <cell r="E593">
            <v>1</v>
          </cell>
          <cell r="F593">
            <v>98.57</v>
          </cell>
          <cell r="G593">
            <v>98.57</v>
          </cell>
          <cell r="H593">
            <v>42979</v>
          </cell>
        </row>
        <row r="594">
          <cell r="B594" t="str">
            <v>I1106</v>
          </cell>
          <cell r="C594" t="str">
            <v>Tee De 50 Acqua System (1 1/2)</v>
          </cell>
          <cell r="D594" t="str">
            <v>u</v>
          </cell>
          <cell r="E594">
            <v>0.5</v>
          </cell>
          <cell r="F594">
            <v>109.85</v>
          </cell>
          <cell r="G594">
            <v>54.924999999999997</v>
          </cell>
          <cell r="H594">
            <v>42979</v>
          </cell>
        </row>
        <row r="595"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</row>
        <row r="596">
          <cell r="B596" t="str">
            <v>I1108</v>
          </cell>
          <cell r="C596" t="str">
            <v>Tee Red 50X32X50 Acqua System (1 1/2X1X1 1/2)</v>
          </cell>
          <cell r="D596" t="str">
            <v>u</v>
          </cell>
          <cell r="E596">
            <v>0.5</v>
          </cell>
          <cell r="F596">
            <v>90.69</v>
          </cell>
          <cell r="G596">
            <v>45.344999999999999</v>
          </cell>
          <cell r="H596">
            <v>42979</v>
          </cell>
          <cell r="I596" t="str">
            <v>para la canilla y la subida</v>
          </cell>
        </row>
        <row r="597">
          <cell r="B597" t="str">
            <v>I1115</v>
          </cell>
          <cell r="C597" t="str">
            <v>Tubo Hembra 32X3/4 Acqua System</v>
          </cell>
          <cell r="D597" t="str">
            <v>u</v>
          </cell>
          <cell r="E597">
            <v>0.5</v>
          </cell>
          <cell r="F597">
            <v>102.93</v>
          </cell>
          <cell r="G597">
            <v>51.465000000000003</v>
          </cell>
          <cell r="H597">
            <v>42979</v>
          </cell>
        </row>
        <row r="598">
          <cell r="B598" t="str">
            <v>I1124</v>
          </cell>
          <cell r="C598" t="str">
            <v>Canilla Esferica 3/4 Niquel Manija Larga</v>
          </cell>
          <cell r="D598" t="str">
            <v>u</v>
          </cell>
          <cell r="E598">
            <v>0.5</v>
          </cell>
          <cell r="F598">
            <v>117.3</v>
          </cell>
          <cell r="G598">
            <v>58.65</v>
          </cell>
          <cell r="H598">
            <v>42979</v>
          </cell>
        </row>
        <row r="599">
          <cell r="B599" t="str">
            <v>I1131</v>
          </cell>
          <cell r="C599" t="str">
            <v>Madeja De Canamo Peinado X 100 Grs.</v>
          </cell>
          <cell r="D599" t="str">
            <v>u</v>
          </cell>
          <cell r="E599">
            <v>0.125</v>
          </cell>
          <cell r="F599">
            <v>47.43</v>
          </cell>
          <cell r="G599">
            <v>5.92875</v>
          </cell>
          <cell r="H599">
            <v>42979</v>
          </cell>
        </row>
        <row r="600">
          <cell r="B600" t="str">
            <v>I1132</v>
          </cell>
          <cell r="C600" t="str">
            <v>Sellador Hidro 3 X 50 Cm3 (85)</v>
          </cell>
          <cell r="D600" t="str">
            <v>u</v>
          </cell>
          <cell r="E600">
            <v>0.125</v>
          </cell>
          <cell r="F600">
            <v>198.34710000000001</v>
          </cell>
          <cell r="G600">
            <v>24.793387500000001</v>
          </cell>
          <cell r="H600">
            <v>44110</v>
          </cell>
        </row>
        <row r="601">
          <cell r="B601" t="str">
            <v>I1069</v>
          </cell>
          <cell r="C601" t="str">
            <v>Oficial Sanitarista, Gasista</v>
          </cell>
          <cell r="D601" t="str">
            <v>hs</v>
          </cell>
          <cell r="E601">
            <v>4</v>
          </cell>
          <cell r="F601">
            <v>907.80197701818179</v>
          </cell>
          <cell r="G601">
            <v>3631.2079080727272</v>
          </cell>
          <cell r="H601">
            <v>44136</v>
          </cell>
        </row>
        <row r="602">
          <cell r="B602" t="str">
            <v>I1070</v>
          </cell>
          <cell r="C602" t="str">
            <v>Ayudante Sanitarista, Gasista</v>
          </cell>
          <cell r="D602" t="str">
            <v>hs</v>
          </cell>
          <cell r="E602">
            <v>4</v>
          </cell>
          <cell r="F602">
            <v>678.74015850389594</v>
          </cell>
          <cell r="G602">
            <v>2714.9606340155838</v>
          </cell>
          <cell r="H602">
            <v>44136</v>
          </cell>
        </row>
        <row r="604">
          <cell r="A604" t="str">
            <v>T1120</v>
          </cell>
          <cell r="C604" t="str">
            <v>Subida A Tr Diam 1 1/2"</v>
          </cell>
          <cell r="D604" t="str">
            <v>ml</v>
          </cell>
          <cell r="G604">
            <v>964.63294276103898</v>
          </cell>
          <cell r="H604">
            <v>42948</v>
          </cell>
          <cell r="I604" t="str">
            <v>23 INSTALACIÓN SANITARIA</v>
          </cell>
        </row>
        <row r="605">
          <cell r="B605" t="str">
            <v>I1095</v>
          </cell>
          <cell r="C605" t="str">
            <v>Cano Acqua System Pn-12 50 Agua Fria (1 1/2)</v>
          </cell>
          <cell r="D605" t="str">
            <v>tira</v>
          </cell>
          <cell r="E605">
            <v>0.25</v>
          </cell>
          <cell r="F605">
            <v>512.29</v>
          </cell>
          <cell r="G605">
            <v>128.07249999999999</v>
          </cell>
          <cell r="H605">
            <v>42979</v>
          </cell>
          <cell r="I605" t="str">
            <v>32 m</v>
          </cell>
        </row>
        <row r="606">
          <cell r="B606" t="str">
            <v>I1099</v>
          </cell>
          <cell r="C606" t="str">
            <v>Union De 50 Acqua System (1 1/2)</v>
          </cell>
          <cell r="D606" t="str">
            <v>u</v>
          </cell>
          <cell r="E606">
            <v>0.25</v>
          </cell>
          <cell r="F606">
            <v>53.44</v>
          </cell>
          <cell r="G606">
            <v>13.36</v>
          </cell>
          <cell r="H606">
            <v>42979</v>
          </cell>
          <cell r="I606" t="str">
            <v>una cada 4 m</v>
          </cell>
        </row>
        <row r="607">
          <cell r="B607" t="str">
            <v>I1104</v>
          </cell>
          <cell r="C607" t="str">
            <v>Codo De 50 A 90 Acqua System (1 1/2)</v>
          </cell>
          <cell r="D607" t="str">
            <v>u</v>
          </cell>
          <cell r="E607">
            <v>6.25E-2</v>
          </cell>
          <cell r="F607">
            <v>78.87</v>
          </cell>
          <cell r="G607">
            <v>4.9293750000000003</v>
          </cell>
          <cell r="H607">
            <v>42979</v>
          </cell>
        </row>
        <row r="608">
          <cell r="B608" t="str">
            <v>I1133</v>
          </cell>
          <cell r="C608" t="str">
            <v>Grapa Acustica 40 Acustik (2685)</v>
          </cell>
          <cell r="D608" t="str">
            <v>u</v>
          </cell>
          <cell r="E608">
            <v>1</v>
          </cell>
          <cell r="F608">
            <v>25</v>
          </cell>
          <cell r="G608">
            <v>25</v>
          </cell>
          <cell r="H608">
            <v>42948</v>
          </cell>
          <cell r="I608" t="str">
            <v>4 por tira</v>
          </cell>
        </row>
        <row r="609">
          <cell r="B609" t="str">
            <v>I1069</v>
          </cell>
          <cell r="C609" t="str">
            <v>Oficial Sanitarista, Gasista</v>
          </cell>
          <cell r="D609" t="str">
            <v>hs</v>
          </cell>
          <cell r="E609">
            <v>0.5</v>
          </cell>
          <cell r="F609">
            <v>907.80197701818179</v>
          </cell>
          <cell r="G609">
            <v>453.90098850909089</v>
          </cell>
          <cell r="H609">
            <v>44136</v>
          </cell>
        </row>
        <row r="610">
          <cell r="B610" t="str">
            <v>I1070</v>
          </cell>
          <cell r="C610" t="str">
            <v>Ayudante Sanitarista, Gasista</v>
          </cell>
          <cell r="D610" t="str">
            <v>hs</v>
          </cell>
          <cell r="E610">
            <v>0.5</v>
          </cell>
          <cell r="F610">
            <v>678.74015850389594</v>
          </cell>
          <cell r="G610">
            <v>339.37007925194797</v>
          </cell>
          <cell r="H610">
            <v>44136</v>
          </cell>
        </row>
        <row r="612">
          <cell r="A612" t="str">
            <v>T1121</v>
          </cell>
          <cell r="C612" t="str">
            <v>Agua Fria Y Caliente Baño Principal</v>
          </cell>
          <cell r="D612" t="str">
            <v>u</v>
          </cell>
          <cell r="G612">
            <v>20445.726787069183</v>
          </cell>
          <cell r="H612">
            <v>44110</v>
          </cell>
          <cell r="I612" t="str">
            <v>23 INSTALACIÓN SANITARIA</v>
          </cell>
        </row>
        <row r="613">
          <cell r="B613" t="str">
            <v>I1127</v>
          </cell>
          <cell r="C613" t="str">
            <v>Buje Red Bce 1/2 X 3/8</v>
          </cell>
          <cell r="D613" t="str">
            <v>u</v>
          </cell>
          <cell r="E613">
            <v>3</v>
          </cell>
          <cell r="F613">
            <v>99.173553719008268</v>
          </cell>
          <cell r="G613">
            <v>297.52066115702479</v>
          </cell>
          <cell r="H613">
            <v>44155</v>
          </cell>
        </row>
        <row r="614">
          <cell r="B614" t="str">
            <v>I1109</v>
          </cell>
          <cell r="C614" t="str">
            <v>Buje Red 25X20 Acqua System (3/4X1/2)</v>
          </cell>
          <cell r="D614" t="str">
            <v>u</v>
          </cell>
          <cell r="E614">
            <v>2</v>
          </cell>
          <cell r="F614">
            <v>35.537190082644628</v>
          </cell>
          <cell r="G614">
            <v>71.074380165289256</v>
          </cell>
          <cell r="H614">
            <v>44155</v>
          </cell>
        </row>
        <row r="615">
          <cell r="B615" t="str">
            <v>I1096</v>
          </cell>
          <cell r="C615" t="str">
            <v>Cano Acqua System Pn-25 20 Mm  A.Caliente (1/2)</v>
          </cell>
          <cell r="D615" t="str">
            <v>tira</v>
          </cell>
          <cell r="E615">
            <v>2</v>
          </cell>
          <cell r="F615">
            <v>400</v>
          </cell>
          <cell r="G615">
            <v>800</v>
          </cell>
          <cell r="H615">
            <v>44155</v>
          </cell>
        </row>
        <row r="616">
          <cell r="B616" t="str">
            <v>I1097</v>
          </cell>
          <cell r="C616" t="str">
            <v>Cano Acqua System Pn-25 25 Mm A.Caliente (3/4)</v>
          </cell>
          <cell r="D616" t="str">
            <v>tira</v>
          </cell>
          <cell r="E616">
            <v>5.5</v>
          </cell>
          <cell r="F616">
            <v>579.3388429752066</v>
          </cell>
          <cell r="G616">
            <v>3186.3636363636365</v>
          </cell>
          <cell r="H616">
            <v>44155</v>
          </cell>
        </row>
        <row r="617">
          <cell r="B617" t="str">
            <v>I1102</v>
          </cell>
          <cell r="C617" t="str">
            <v>Codo De 20 A 90 Acqua System (1/2)</v>
          </cell>
          <cell r="D617" t="str">
            <v>u</v>
          </cell>
          <cell r="E617">
            <v>2</v>
          </cell>
          <cell r="F617">
            <v>34.553719008264466</v>
          </cell>
          <cell r="G617">
            <v>69.107438016528931</v>
          </cell>
          <cell r="H617">
            <v>44155</v>
          </cell>
        </row>
        <row r="618">
          <cell r="B618" t="str">
            <v>I1103</v>
          </cell>
          <cell r="C618" t="str">
            <v>Codo De 25 A 90 Acqua System (3/4)</v>
          </cell>
          <cell r="D618" t="str">
            <v>u</v>
          </cell>
          <cell r="E618">
            <v>12</v>
          </cell>
          <cell r="F618">
            <v>37.156999999999996</v>
          </cell>
          <cell r="G618">
            <v>445.88399999999996</v>
          </cell>
          <cell r="H618">
            <v>44110</v>
          </cell>
        </row>
        <row r="619">
          <cell r="B619" t="str">
            <v>I1118</v>
          </cell>
          <cell r="C619" t="str">
            <v>Codo Rosca Hembra 20X1/2 Acqua System</v>
          </cell>
          <cell r="D619" t="str">
            <v>u</v>
          </cell>
          <cell r="E619">
            <v>6</v>
          </cell>
          <cell r="F619">
            <v>98.347107438016536</v>
          </cell>
          <cell r="G619">
            <v>590.08264462809916</v>
          </cell>
          <cell r="H619">
            <v>44155</v>
          </cell>
        </row>
        <row r="620">
          <cell r="B620" t="str">
            <v>I1120</v>
          </cell>
          <cell r="C620" t="str">
            <v>Curva Sobrepasaje De 20 Acqua System</v>
          </cell>
          <cell r="D620" t="str">
            <v>u</v>
          </cell>
          <cell r="E620">
            <v>1</v>
          </cell>
          <cell r="F620">
            <v>69.132199999999997</v>
          </cell>
          <cell r="G620">
            <v>69.132199999999997</v>
          </cell>
          <cell r="H620">
            <v>44110</v>
          </cell>
        </row>
        <row r="621">
          <cell r="B621" t="str">
            <v>I1121</v>
          </cell>
          <cell r="C621" t="str">
            <v>Curva Sobrepasaje De 25 Acqua System</v>
          </cell>
          <cell r="D621" t="str">
            <v>u</v>
          </cell>
          <cell r="E621">
            <v>2</v>
          </cell>
          <cell r="F621">
            <v>113.72727272727275</v>
          </cell>
          <cell r="G621">
            <v>227.4545454545455</v>
          </cell>
          <cell r="H621">
            <v>44155</v>
          </cell>
        </row>
        <row r="622">
          <cell r="B622" t="str">
            <v>I1166</v>
          </cell>
          <cell r="C622" t="str">
            <v>Llave Esclusa De Bronce 1/2"</v>
          </cell>
          <cell r="D622" t="str">
            <v>u</v>
          </cell>
          <cell r="E622">
            <v>1</v>
          </cell>
          <cell r="F622">
            <v>438.84297520661158</v>
          </cell>
          <cell r="G622">
            <v>438.84297520661158</v>
          </cell>
          <cell r="H622">
            <v>44155</v>
          </cell>
        </row>
        <row r="623">
          <cell r="B623" t="str">
            <v>I1167</v>
          </cell>
          <cell r="C623" t="str">
            <v>Rollo Cinta Teflon De 3/4 X 20 Mts.</v>
          </cell>
          <cell r="D623" t="str">
            <v>u</v>
          </cell>
          <cell r="E623">
            <v>0.5</v>
          </cell>
          <cell r="F623">
            <v>520.6611570247934</v>
          </cell>
          <cell r="G623">
            <v>260.3305785123967</v>
          </cell>
          <cell r="H623">
            <v>44155</v>
          </cell>
        </row>
        <row r="624">
          <cell r="B624" t="str">
            <v>I1132</v>
          </cell>
          <cell r="C624" t="str">
            <v>Sellador Hidro 3 X 50 Cm3 (85)</v>
          </cell>
          <cell r="D624" t="str">
            <v>u</v>
          </cell>
          <cell r="E624">
            <v>0.5</v>
          </cell>
          <cell r="F624">
            <v>198.34710000000001</v>
          </cell>
          <cell r="G624">
            <v>99.173550000000006</v>
          </cell>
          <cell r="H624">
            <v>44110</v>
          </cell>
        </row>
        <row r="625">
          <cell r="B625" t="str">
            <v>I1168</v>
          </cell>
          <cell r="C625" t="str">
            <v>Tapa Acqua System 1/2</v>
          </cell>
          <cell r="D625" t="str">
            <v>u</v>
          </cell>
          <cell r="E625">
            <v>6</v>
          </cell>
          <cell r="F625">
            <v>19.462809917355372</v>
          </cell>
          <cell r="G625">
            <v>116.77685950413223</v>
          </cell>
          <cell r="H625">
            <v>44155</v>
          </cell>
        </row>
        <row r="626">
          <cell r="B626" t="str">
            <v>I1169</v>
          </cell>
          <cell r="C626" t="str">
            <v>Tapa Acqua System 3/4</v>
          </cell>
          <cell r="D626" t="str">
            <v>u</v>
          </cell>
          <cell r="E626">
            <v>1</v>
          </cell>
          <cell r="F626">
            <v>19.462809917355372</v>
          </cell>
          <cell r="G626">
            <v>19.462809917355372</v>
          </cell>
          <cell r="H626">
            <v>44155</v>
          </cell>
        </row>
        <row r="627">
          <cell r="B627" t="str">
            <v>I1105</v>
          </cell>
          <cell r="C627" t="str">
            <v>Tee De 25 Acqua System (3/4)</v>
          </cell>
          <cell r="D627" t="str">
            <v>u</v>
          </cell>
          <cell r="E627">
            <v>2</v>
          </cell>
          <cell r="F627">
            <v>57.925619834710751</v>
          </cell>
          <cell r="G627">
            <v>115.8512396694215</v>
          </cell>
          <cell r="H627">
            <v>44155</v>
          </cell>
        </row>
        <row r="628">
          <cell r="B628" t="str">
            <v>I1107</v>
          </cell>
          <cell r="C628" t="str">
            <v>Tee Red 25X20X25 Acqua System (3/4X1/2X3/4)</v>
          </cell>
          <cell r="D628" t="str">
            <v>u</v>
          </cell>
          <cell r="E628">
            <v>2</v>
          </cell>
          <cell r="F628">
            <v>49.008264462809919</v>
          </cell>
          <cell r="G628">
            <v>98.016528925619838</v>
          </cell>
          <cell r="H628">
            <v>44155</v>
          </cell>
        </row>
        <row r="629">
          <cell r="B629" t="str">
            <v>I1114</v>
          </cell>
          <cell r="C629" t="str">
            <v>Tubo Hembra 20X3/4 Acqua System</v>
          </cell>
          <cell r="D629" t="str">
            <v>u</v>
          </cell>
          <cell r="E629">
            <v>1</v>
          </cell>
          <cell r="F629">
            <v>142.45454545454547</v>
          </cell>
          <cell r="G629">
            <v>142.45454545454547</v>
          </cell>
          <cell r="H629">
            <v>44155</v>
          </cell>
        </row>
        <row r="630">
          <cell r="B630" t="str">
            <v>I1170</v>
          </cell>
          <cell r="C630" t="str">
            <v>Tubo Hembra Red. 3/4Xrh 1/2 Fus-Rca Met H3 (8302)</v>
          </cell>
          <cell r="D630" t="str">
            <v>u</v>
          </cell>
          <cell r="E630">
            <v>2</v>
          </cell>
          <cell r="F630">
            <v>155.37190082644628</v>
          </cell>
          <cell r="G630">
            <v>310.74380165289256</v>
          </cell>
          <cell r="H630">
            <v>44155</v>
          </cell>
        </row>
        <row r="631">
          <cell r="B631" t="str">
            <v>I1098</v>
          </cell>
          <cell r="C631" t="str">
            <v>Union De 25 Acqua System (3/4)</v>
          </cell>
          <cell r="D631" t="str">
            <v>u</v>
          </cell>
          <cell r="E631">
            <v>6</v>
          </cell>
          <cell r="F631">
            <v>30.396694214876035</v>
          </cell>
          <cell r="G631">
            <v>182.38016528925621</v>
          </cell>
          <cell r="H631">
            <v>44155</v>
          </cell>
        </row>
        <row r="632">
          <cell r="B632" t="str">
            <v>I1110</v>
          </cell>
          <cell r="C632" t="str">
            <v>Tubo Macho 20X1/2 Acqua System</v>
          </cell>
          <cell r="D632" t="str">
            <v>u</v>
          </cell>
          <cell r="E632">
            <v>1</v>
          </cell>
          <cell r="F632">
            <v>83.398300000000006</v>
          </cell>
          <cell r="G632">
            <v>83.398300000000006</v>
          </cell>
          <cell r="H632">
            <v>44110</v>
          </cell>
        </row>
        <row r="633">
          <cell r="B633" t="str">
            <v>I1111</v>
          </cell>
          <cell r="C633" t="str">
            <v>Tubo Macho 20X3/4 Acqua System</v>
          </cell>
          <cell r="D633" t="str">
            <v>u</v>
          </cell>
          <cell r="E633">
            <v>1</v>
          </cell>
          <cell r="F633">
            <v>129.33884297520663</v>
          </cell>
          <cell r="G633">
            <v>129.33884297520663</v>
          </cell>
          <cell r="H633">
            <v>44155</v>
          </cell>
        </row>
        <row r="634">
          <cell r="B634" t="str">
            <v>I1069</v>
          </cell>
          <cell r="C634" t="str">
            <v>Oficial Sanitarista, Gasista</v>
          </cell>
          <cell r="D634" t="str">
            <v>hs</v>
          </cell>
          <cell r="E634">
            <v>8</v>
          </cell>
          <cell r="F634">
            <v>907.80197701818179</v>
          </cell>
          <cell r="G634">
            <v>7262.4158161454543</v>
          </cell>
          <cell r="H634">
            <v>44136</v>
          </cell>
        </row>
        <row r="635">
          <cell r="B635" t="str">
            <v>I1070</v>
          </cell>
          <cell r="C635" t="str">
            <v>Ayudante Sanitarista, Gasista</v>
          </cell>
          <cell r="D635" t="str">
            <v>hs</v>
          </cell>
          <cell r="E635">
            <v>8</v>
          </cell>
          <cell r="F635">
            <v>678.74015850389594</v>
          </cell>
          <cell r="G635">
            <v>5429.9212680311675</v>
          </cell>
          <cell r="H635">
            <v>44136</v>
          </cell>
        </row>
        <row r="637">
          <cell r="A637" t="str">
            <v>T1122</v>
          </cell>
          <cell r="C637" t="str">
            <v>Desague Secundario Lavarropas A Ppa</v>
          </cell>
          <cell r="D637" t="str">
            <v>gl</v>
          </cell>
          <cell r="G637">
            <v>1118.8165223064934</v>
          </cell>
          <cell r="H637">
            <v>44136</v>
          </cell>
          <cell r="I637" t="str">
            <v>23 INSTALACIÓN SANITARIA</v>
          </cell>
        </row>
        <row r="638">
          <cell r="B638" t="str">
            <v>I1134</v>
          </cell>
          <cell r="C638" t="str">
            <v>Cano Pvc 40X4 Mts (3,2) Aprob.Cloacal Iram</v>
          </cell>
          <cell r="D638" t="str">
            <v>u</v>
          </cell>
          <cell r="E638">
            <v>0.25</v>
          </cell>
          <cell r="F638">
            <v>424.7933884297521</v>
          </cell>
          <cell r="G638">
            <v>106.19834710743802</v>
          </cell>
          <cell r="H638">
            <v>44155</v>
          </cell>
        </row>
        <row r="639">
          <cell r="B639" t="str">
            <v>I1138</v>
          </cell>
          <cell r="C639" t="str">
            <v>Codo Pvc 40 A 90 Tigre Ramat (29912343)</v>
          </cell>
          <cell r="D639" t="str">
            <v>u</v>
          </cell>
          <cell r="E639">
            <v>2</v>
          </cell>
          <cell r="F639">
            <v>30.603305785123968</v>
          </cell>
          <cell r="G639">
            <v>61.206611570247937</v>
          </cell>
          <cell r="H639">
            <v>44155</v>
          </cell>
        </row>
        <row r="640">
          <cell r="B640" t="str">
            <v>I1143</v>
          </cell>
          <cell r="C640" t="str">
            <v>Curva Pvc 40 A 45 Tigre Ramat (29913048)</v>
          </cell>
          <cell r="D640" t="str">
            <v>u</v>
          </cell>
          <cell r="E640">
            <v>1</v>
          </cell>
          <cell r="F640">
            <v>57.272727272727273</v>
          </cell>
          <cell r="G640">
            <v>57.272727272727273</v>
          </cell>
          <cell r="H640">
            <v>44155</v>
          </cell>
        </row>
        <row r="641">
          <cell r="B641" t="str">
            <v>I1145</v>
          </cell>
          <cell r="C641" t="str">
            <v>Ramal Pvc 40X40 A 90 Tigre Ramat</v>
          </cell>
          <cell r="D641" t="str">
            <v>u</v>
          </cell>
          <cell r="E641">
            <v>1</v>
          </cell>
          <cell r="F641">
            <v>67.421487603305792</v>
          </cell>
          <cell r="G641">
            <v>67.421487603305792</v>
          </cell>
          <cell r="H641">
            <v>44155</v>
          </cell>
        </row>
        <row r="642">
          <cell r="B642" t="str">
            <v>I1148</v>
          </cell>
          <cell r="C642" t="str">
            <v>Cupla Pvc 40 Tigre Ramat</v>
          </cell>
          <cell r="D642" t="str">
            <v>u</v>
          </cell>
          <cell r="E642">
            <v>1</v>
          </cell>
          <cell r="F642">
            <v>33.446280991735534</v>
          </cell>
          <cell r="G642">
            <v>33.446280991735534</v>
          </cell>
          <cell r="H642">
            <v>44155</v>
          </cell>
        </row>
        <row r="643">
          <cell r="B643" t="str">
            <v>I1069</v>
          </cell>
          <cell r="C643" t="str">
            <v>Oficial Sanitarista, Gasista</v>
          </cell>
          <cell r="D643" t="str">
            <v>hs</v>
          </cell>
          <cell r="E643">
            <v>0.5</v>
          </cell>
          <cell r="F643">
            <v>907.80197701818179</v>
          </cell>
          <cell r="G643">
            <v>453.90098850909089</v>
          </cell>
          <cell r="H643">
            <v>44136</v>
          </cell>
        </row>
        <row r="644">
          <cell r="B644" t="str">
            <v>I1070</v>
          </cell>
          <cell r="C644" t="str">
            <v>Ayudante Sanitarista, Gasista</v>
          </cell>
          <cell r="D644" t="str">
            <v>hs</v>
          </cell>
          <cell r="E644">
            <v>0.5</v>
          </cell>
          <cell r="F644">
            <v>678.74015850389594</v>
          </cell>
          <cell r="G644">
            <v>339.37007925194797</v>
          </cell>
          <cell r="H644">
            <v>44136</v>
          </cell>
        </row>
        <row r="646">
          <cell r="A646" t="str">
            <v>T1123</v>
          </cell>
          <cell r="C646" t="str">
            <v>Desague Secundario Pileta Lavar A Ppa</v>
          </cell>
          <cell r="D646" t="str">
            <v>gl</v>
          </cell>
          <cell r="G646">
            <v>1027.3123900750884</v>
          </cell>
          <cell r="H646">
            <v>44136</v>
          </cell>
          <cell r="I646" t="str">
            <v>23 INSTALACIÓN SANITARIA</v>
          </cell>
        </row>
        <row r="647">
          <cell r="B647" t="str">
            <v>I1134</v>
          </cell>
          <cell r="C647" t="str">
            <v>Cano Pvc 40X4 Mts (3,2) Aprob.Cloacal Iram</v>
          </cell>
          <cell r="D647" t="str">
            <v>u</v>
          </cell>
          <cell r="E647">
            <v>0.2</v>
          </cell>
          <cell r="F647">
            <v>424.7933884297521</v>
          </cell>
          <cell r="G647">
            <v>84.95867768595042</v>
          </cell>
          <cell r="H647">
            <v>44155</v>
          </cell>
        </row>
        <row r="648">
          <cell r="B648" t="str">
            <v>I1138</v>
          </cell>
          <cell r="C648" t="str">
            <v>Codo Pvc 40 A 90 Tigre Ramat (29912343)</v>
          </cell>
          <cell r="D648" t="str">
            <v>u</v>
          </cell>
          <cell r="E648">
            <v>3</v>
          </cell>
          <cell r="F648">
            <v>30.603305785123968</v>
          </cell>
          <cell r="G648">
            <v>91.809917355371908</v>
          </cell>
          <cell r="H648">
            <v>44155</v>
          </cell>
        </row>
        <row r="649">
          <cell r="B649" t="str">
            <v>I1143</v>
          </cell>
          <cell r="C649" t="str">
            <v>Curva Pvc 40 A 45 Tigre Ramat (29913048)</v>
          </cell>
          <cell r="D649" t="str">
            <v>u</v>
          </cell>
          <cell r="E649">
            <v>1</v>
          </cell>
          <cell r="F649">
            <v>57.272727272727273</v>
          </cell>
          <cell r="G649">
            <v>57.272727272727273</v>
          </cell>
          <cell r="H649">
            <v>44155</v>
          </cell>
        </row>
        <row r="650">
          <cell r="B650" t="str">
            <v>I1069</v>
          </cell>
          <cell r="C650" t="str">
            <v>Oficial Sanitarista, Gasista</v>
          </cell>
          <cell r="D650" t="str">
            <v>hs</v>
          </cell>
          <cell r="E650">
            <v>0.5</v>
          </cell>
          <cell r="F650">
            <v>907.80197701818179</v>
          </cell>
          <cell r="G650">
            <v>453.90098850909089</v>
          </cell>
          <cell r="H650">
            <v>44136</v>
          </cell>
        </row>
        <row r="651">
          <cell r="B651" t="str">
            <v>I1070</v>
          </cell>
          <cell r="C651" t="str">
            <v>Ayudante Sanitarista, Gasista</v>
          </cell>
          <cell r="D651" t="str">
            <v>hs</v>
          </cell>
          <cell r="E651">
            <v>0.5</v>
          </cell>
          <cell r="F651">
            <v>678.74015850389594</v>
          </cell>
          <cell r="G651">
            <v>339.37007925194797</v>
          </cell>
          <cell r="H651">
            <v>44136</v>
          </cell>
        </row>
        <row r="653">
          <cell r="A653" t="str">
            <v>T1124</v>
          </cell>
          <cell r="C653" t="str">
            <v>Desague Prmario De Pileta De Cocina A Boca De Acceso</v>
          </cell>
          <cell r="D653" t="str">
            <v>gl</v>
          </cell>
          <cell r="G653">
            <v>2585.5338470923257</v>
          </cell>
          <cell r="H653">
            <v>44110</v>
          </cell>
          <cell r="I653" t="str">
            <v>23 INSTALACIÓN SANITARIA</v>
          </cell>
        </row>
        <row r="654">
          <cell r="B654" t="str">
            <v>I1135</v>
          </cell>
          <cell r="C654" t="str">
            <v>Cano Pvc 50X4 Mts (3,2) Aprob.Cloacal Iram</v>
          </cell>
          <cell r="D654" t="str">
            <v>u</v>
          </cell>
          <cell r="E654">
            <v>0.1</v>
          </cell>
          <cell r="F654">
            <v>1004.9586776859504</v>
          </cell>
          <cell r="G654">
            <v>100.49586776859505</v>
          </cell>
          <cell r="H654">
            <v>44155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u</v>
          </cell>
          <cell r="E655">
            <v>0.45</v>
          </cell>
          <cell r="F655">
            <v>1123.1404958677685</v>
          </cell>
          <cell r="G655">
            <v>505.41322314049586</v>
          </cell>
          <cell r="H655">
            <v>44155</v>
          </cell>
        </row>
        <row r="656">
          <cell r="B656" t="str">
            <v>I1139</v>
          </cell>
          <cell r="C656" t="str">
            <v>Codo Pvc 50 A 90 Tigre Ramat</v>
          </cell>
          <cell r="D656" t="str">
            <v>u</v>
          </cell>
          <cell r="E656">
            <v>1</v>
          </cell>
          <cell r="F656">
            <v>47</v>
          </cell>
          <cell r="G656">
            <v>47</v>
          </cell>
          <cell r="H656">
            <v>44110</v>
          </cell>
        </row>
        <row r="657">
          <cell r="B657" t="str">
            <v>I1150</v>
          </cell>
          <cell r="C657" t="str">
            <v>Reduccion Pvc  63X 50 Tigre Ramat (29912769)</v>
          </cell>
          <cell r="D657" t="str">
            <v>u</v>
          </cell>
          <cell r="E657">
            <v>1</v>
          </cell>
          <cell r="F657">
            <v>61.413223140495873</v>
          </cell>
          <cell r="G657">
            <v>61.413223140495873</v>
          </cell>
          <cell r="H657">
            <v>44155</v>
          </cell>
        </row>
        <row r="658">
          <cell r="B658" t="str">
            <v>I1140</v>
          </cell>
          <cell r="C658" t="str">
            <v>Codo Pvc 63 A 90 Tigre Ramat (20215330)</v>
          </cell>
          <cell r="D658" t="str">
            <v>u</v>
          </cell>
          <cell r="E658">
            <v>2</v>
          </cell>
          <cell r="F658">
            <v>66.942148760330582</v>
          </cell>
          <cell r="G658">
            <v>133.88429752066116</v>
          </cell>
          <cell r="H658">
            <v>44155</v>
          </cell>
        </row>
        <row r="659">
          <cell r="B659" t="str">
            <v>I1141</v>
          </cell>
          <cell r="C659" t="str">
            <v>Codo Pvc  63 A 45 Tigre Ramat</v>
          </cell>
          <cell r="D659" t="str">
            <v>u</v>
          </cell>
          <cell r="E659">
            <v>1</v>
          </cell>
          <cell r="F659">
            <v>61.537199999999999</v>
          </cell>
          <cell r="G659">
            <v>61.537199999999999</v>
          </cell>
          <cell r="H659">
            <v>44110</v>
          </cell>
        </row>
        <row r="660">
          <cell r="B660" t="str">
            <v>I1144</v>
          </cell>
          <cell r="C660" t="str">
            <v>Curva Pvc 63 A 90 Larga Tigre Ramat</v>
          </cell>
          <cell r="D660" t="str">
            <v>u</v>
          </cell>
          <cell r="E660">
            <v>1</v>
          </cell>
          <cell r="F660">
            <v>89.247900000000001</v>
          </cell>
          <cell r="G660">
            <v>89.247900000000001</v>
          </cell>
          <cell r="H660">
            <v>44110</v>
          </cell>
        </row>
        <row r="661">
          <cell r="B661" t="str">
            <v>I1069</v>
          </cell>
          <cell r="C661" t="str">
            <v>Oficial Sanitarista, Gasista</v>
          </cell>
          <cell r="D661" t="str">
            <v>hs</v>
          </cell>
          <cell r="E661">
            <v>1</v>
          </cell>
          <cell r="F661">
            <v>907.80197701818179</v>
          </cell>
          <cell r="G661">
            <v>907.80197701818179</v>
          </cell>
          <cell r="H661">
            <v>44136</v>
          </cell>
        </row>
        <row r="662">
          <cell r="B662" t="str">
            <v>I1070</v>
          </cell>
          <cell r="C662" t="str">
            <v>Ayudante Sanitarista, Gasista</v>
          </cell>
          <cell r="D662" t="str">
            <v>hs</v>
          </cell>
          <cell r="E662">
            <v>1</v>
          </cell>
          <cell r="F662">
            <v>678.74015850389594</v>
          </cell>
          <cell r="G662">
            <v>678.74015850389594</v>
          </cell>
          <cell r="H662">
            <v>44136</v>
          </cell>
        </row>
        <row r="664">
          <cell r="A664" t="str">
            <v>T1125</v>
          </cell>
          <cell r="C664" t="str">
            <v>Desague Primario De Ppa A Ba</v>
          </cell>
          <cell r="D664" t="str">
            <v>gl</v>
          </cell>
          <cell r="G664">
            <v>1893.918168579929</v>
          </cell>
          <cell r="H664">
            <v>44136</v>
          </cell>
          <cell r="I664" t="str">
            <v>23 INSTALACIÓN SANITARIA</v>
          </cell>
        </row>
        <row r="665">
          <cell r="B665" t="str">
            <v>I1151</v>
          </cell>
          <cell r="C665" t="str">
            <v>Pileta De Patio Mod.110 Ent.40 Sal.63Mm</v>
          </cell>
          <cell r="D665" t="str">
            <v>u</v>
          </cell>
          <cell r="E665">
            <v>1</v>
          </cell>
          <cell r="F665">
            <v>223.14049586776861</v>
          </cell>
          <cell r="G665">
            <v>223.14049586776861</v>
          </cell>
          <cell r="H665">
            <v>44155</v>
          </cell>
        </row>
        <row r="666">
          <cell r="B666" t="str">
            <v>I1136</v>
          </cell>
          <cell r="C666" t="str">
            <v>Cano Pvc 63X4 Mts (3,2) Aprob.Cloacal Iram</v>
          </cell>
          <cell r="D666" t="str">
            <v>u</v>
          </cell>
          <cell r="E666">
            <v>7.4999999999999997E-2</v>
          </cell>
          <cell r="F666">
            <v>1123.1404958677685</v>
          </cell>
          <cell r="G666">
            <v>84.235537190082638</v>
          </cell>
          <cell r="H666">
            <v>44155</v>
          </cell>
        </row>
        <row r="667">
          <cell r="B667" t="str">
            <v>I1069</v>
          </cell>
          <cell r="C667" t="str">
            <v>Oficial Sanitarista, Gasista</v>
          </cell>
          <cell r="D667" t="str">
            <v>hs</v>
          </cell>
          <cell r="E667">
            <v>1</v>
          </cell>
          <cell r="F667">
            <v>907.80197701818179</v>
          </cell>
          <cell r="G667">
            <v>907.80197701818179</v>
          </cell>
          <cell r="H667">
            <v>44136</v>
          </cell>
        </row>
        <row r="668">
          <cell r="B668" t="str">
            <v>I1070</v>
          </cell>
          <cell r="C668" t="str">
            <v>Ayudante Sanitarista, Gasista</v>
          </cell>
          <cell r="D668" t="str">
            <v>hs</v>
          </cell>
          <cell r="E668">
            <v>1</v>
          </cell>
          <cell r="F668">
            <v>678.74015850389594</v>
          </cell>
          <cell r="G668">
            <v>678.74015850389594</v>
          </cell>
          <cell r="H668">
            <v>44136</v>
          </cell>
        </row>
        <row r="670">
          <cell r="A670" t="str">
            <v>T1126</v>
          </cell>
          <cell r="C670" t="str">
            <v>Desague Primario De Ba A Cdv</v>
          </cell>
          <cell r="D670" t="str">
            <v>gl</v>
          </cell>
          <cell r="G670">
            <v>3929.8065355220779</v>
          </cell>
          <cell r="H670">
            <v>44110</v>
          </cell>
          <cell r="I670" t="str">
            <v>23 INSTALACIÓN SANITARIA</v>
          </cell>
        </row>
        <row r="671">
          <cell r="B671" t="str">
            <v>I1152</v>
          </cell>
          <cell r="C671" t="str">
            <v>Boca Acceso Pvc Ent-Sal 110 Tapa 20X20</v>
          </cell>
          <cell r="D671" t="str">
            <v>u</v>
          </cell>
          <cell r="E671">
            <v>1</v>
          </cell>
          <cell r="F671">
            <v>1870.9421</v>
          </cell>
          <cell r="G671">
            <v>1870.9421</v>
          </cell>
          <cell r="H671">
            <v>44110</v>
          </cell>
        </row>
        <row r="672">
          <cell r="B672" t="str">
            <v>I1142</v>
          </cell>
          <cell r="C672" t="str">
            <v>Codo Pvc 110 C/3 Acometidas Tigre Ramat</v>
          </cell>
          <cell r="D672" t="str">
            <v>u</v>
          </cell>
          <cell r="E672">
            <v>1</v>
          </cell>
          <cell r="F672">
            <v>282.32229999999998</v>
          </cell>
          <cell r="G672">
            <v>282.32229999999998</v>
          </cell>
          <cell r="H672">
            <v>44110</v>
          </cell>
        </row>
        <row r="673">
          <cell r="B673" t="str">
            <v>I1137</v>
          </cell>
          <cell r="C673" t="str">
            <v>Cano Pvc 110X4 Mts (3,2) Aprob.Cloacal Iram</v>
          </cell>
          <cell r="D673" t="str">
            <v>u</v>
          </cell>
          <cell r="E673">
            <v>0.1</v>
          </cell>
          <cell r="F673">
            <v>1900</v>
          </cell>
          <cell r="G673">
            <v>190</v>
          </cell>
          <cell r="H673">
            <v>44136</v>
          </cell>
        </row>
        <row r="674">
          <cell r="B674" t="str">
            <v>I1069</v>
          </cell>
          <cell r="C674" t="str">
            <v>Oficial Sanitarista, Gasista</v>
          </cell>
          <cell r="D674" t="str">
            <v>hs</v>
          </cell>
          <cell r="E674">
            <v>1</v>
          </cell>
          <cell r="F674">
            <v>907.80197701818179</v>
          </cell>
          <cell r="G674">
            <v>907.80197701818179</v>
          </cell>
          <cell r="H674">
            <v>44136</v>
          </cell>
        </row>
        <row r="675">
          <cell r="B675" t="str">
            <v>I1070</v>
          </cell>
          <cell r="C675" t="str">
            <v>Ayudante Sanitarista, Gasista</v>
          </cell>
          <cell r="D675" t="str">
            <v>hs</v>
          </cell>
          <cell r="E675">
            <v>1</v>
          </cell>
          <cell r="F675">
            <v>678.74015850389594</v>
          </cell>
          <cell r="G675">
            <v>678.74015850389594</v>
          </cell>
          <cell r="H675">
            <v>44136</v>
          </cell>
        </row>
        <row r="677">
          <cell r="A677" t="str">
            <v>T1127</v>
          </cell>
          <cell r="C677" t="str">
            <v>Cañeria De Ventilacion De 50 Mm Y Vent Subsidiaria</v>
          </cell>
          <cell r="D677" t="str">
            <v>piso</v>
          </cell>
          <cell r="G677">
            <v>2813.9808132080279</v>
          </cell>
          <cell r="H677">
            <v>42979</v>
          </cell>
          <cell r="I677" t="str">
            <v>23 INSTALACIÓN SANITARIA</v>
          </cell>
        </row>
        <row r="678">
          <cell r="B678" t="str">
            <v>I1135</v>
          </cell>
          <cell r="C678" t="str">
            <v>Cano Pvc 50X4 Mts (3,2) Aprob.Cloacal Iram</v>
          </cell>
          <cell r="D678" t="str">
            <v>u</v>
          </cell>
          <cell r="E678">
            <v>1</v>
          </cell>
          <cell r="F678">
            <v>1004.9586776859504</v>
          </cell>
          <cell r="G678">
            <v>1004.9586776859504</v>
          </cell>
          <cell r="H678">
            <v>44155</v>
          </cell>
        </row>
        <row r="679">
          <cell r="B679" t="str">
            <v>I1146</v>
          </cell>
          <cell r="C679" t="str">
            <v>Ramal Pvc 50X50 Invertido Tigre Ramat (29917159)</v>
          </cell>
          <cell r="D679" t="str">
            <v>u</v>
          </cell>
          <cell r="E679">
            <v>1</v>
          </cell>
          <cell r="F679">
            <v>52.94</v>
          </cell>
          <cell r="G679">
            <v>52.94</v>
          </cell>
          <cell r="H679">
            <v>42979</v>
          </cell>
        </row>
        <row r="680">
          <cell r="B680" t="str">
            <v>I1104</v>
          </cell>
          <cell r="C680" t="str">
            <v>Codo De 50 A 90 Acqua System (1 1/2)</v>
          </cell>
          <cell r="D680" t="str">
            <v>u</v>
          </cell>
          <cell r="E680">
            <v>2</v>
          </cell>
          <cell r="F680">
            <v>78.87</v>
          </cell>
          <cell r="G680">
            <v>157.74</v>
          </cell>
          <cell r="H680">
            <v>42979</v>
          </cell>
        </row>
        <row r="681">
          <cell r="B681" t="str">
            <v>I1149</v>
          </cell>
          <cell r="C681" t="str">
            <v>Cupla Pvc 50 Tigre Ramat (29912556)</v>
          </cell>
          <cell r="D681" t="str">
            <v>u</v>
          </cell>
          <cell r="E681">
            <v>1</v>
          </cell>
          <cell r="F681">
            <v>11.8</v>
          </cell>
          <cell r="G681">
            <v>11.8</v>
          </cell>
          <cell r="H681">
            <v>42979</v>
          </cell>
        </row>
        <row r="682">
          <cell r="B682" t="str">
            <v>I1069</v>
          </cell>
          <cell r="C682" t="str">
            <v>Oficial Sanitarista, Gasista</v>
          </cell>
          <cell r="D682" t="str">
            <v>hs</v>
          </cell>
          <cell r="E682">
            <v>1</v>
          </cell>
          <cell r="F682">
            <v>907.80197701818179</v>
          </cell>
          <cell r="G682">
            <v>907.80197701818179</v>
          </cell>
          <cell r="H682">
            <v>44136</v>
          </cell>
        </row>
        <row r="683">
          <cell r="B683" t="str">
            <v>I1070</v>
          </cell>
          <cell r="C683" t="str">
            <v>Ayudante Sanitarista, Gasista</v>
          </cell>
          <cell r="D683" t="str">
            <v>hs</v>
          </cell>
          <cell r="E683">
            <v>1</v>
          </cell>
          <cell r="F683">
            <v>678.74015850389594</v>
          </cell>
          <cell r="G683">
            <v>678.74015850389594</v>
          </cell>
          <cell r="H683">
            <v>44136</v>
          </cell>
        </row>
        <row r="685">
          <cell r="A685" t="str">
            <v>T1128</v>
          </cell>
          <cell r="C685" t="str">
            <v>Tramo Desde Conexión De Agua Hasta Tanque De Bombeo Diam 25</v>
          </cell>
          <cell r="D685" t="str">
            <v>u</v>
          </cell>
          <cell r="G685">
            <v>16236.458341111687</v>
          </cell>
          <cell r="H685">
            <v>42979</v>
          </cell>
          <cell r="I685" t="str">
            <v>23 INSTALACIÓN SANITARIA</v>
          </cell>
        </row>
        <row r="686">
          <cell r="B686" t="str">
            <v>I1094</v>
          </cell>
          <cell r="C686" t="str">
            <v>Cano Acqua System Pn-12 32 Agua Fria (1")</v>
          </cell>
          <cell r="D686" t="str">
            <v>tira</v>
          </cell>
          <cell r="E686">
            <v>2</v>
          </cell>
          <cell r="F686">
            <v>268.88</v>
          </cell>
          <cell r="G686">
            <v>537.76</v>
          </cell>
          <cell r="H686">
            <v>42979</v>
          </cell>
        </row>
        <row r="687">
          <cell r="B687" t="str">
            <v>I1100</v>
          </cell>
          <cell r="C687" t="str">
            <v>Curva De 32 A 90 Acqua System (1")</v>
          </cell>
          <cell r="D687" t="str">
            <v>u</v>
          </cell>
          <cell r="E687">
            <v>4</v>
          </cell>
          <cell r="F687">
            <v>53.77</v>
          </cell>
          <cell r="G687">
            <v>215.08</v>
          </cell>
          <cell r="H687">
            <v>42979</v>
          </cell>
        </row>
        <row r="688">
          <cell r="B688" t="str">
            <v>I1119</v>
          </cell>
          <cell r="C688" t="str">
            <v>Codo Rosca Hembra 32X1'  Acqua System</v>
          </cell>
          <cell r="D688" t="str">
            <v>u</v>
          </cell>
          <cell r="E688">
            <v>2</v>
          </cell>
          <cell r="F688">
            <v>87</v>
          </cell>
          <cell r="G688">
            <v>174</v>
          </cell>
          <cell r="H688">
            <v>42979</v>
          </cell>
        </row>
        <row r="689">
          <cell r="B689" t="str">
            <v>I1117</v>
          </cell>
          <cell r="C689" t="str">
            <v>Tee Rosca Central Hembra 32X3/4X32 Acqua System</v>
          </cell>
          <cell r="D689" t="str">
            <v>u</v>
          </cell>
          <cell r="E689">
            <v>1</v>
          </cell>
          <cell r="F689">
            <v>106.09</v>
          </cell>
          <cell r="G689">
            <v>106.09</v>
          </cell>
          <cell r="H689">
            <v>42979</v>
          </cell>
        </row>
        <row r="690">
          <cell r="B690" t="str">
            <v>I1112</v>
          </cell>
          <cell r="C690" t="str">
            <v>Tubo Macho 32X3/4 Acqua System</v>
          </cell>
          <cell r="D690" t="str">
            <v>u</v>
          </cell>
          <cell r="E690">
            <v>1</v>
          </cell>
          <cell r="F690">
            <v>115.81</v>
          </cell>
          <cell r="G690">
            <v>115.81</v>
          </cell>
          <cell r="H690">
            <v>42979</v>
          </cell>
        </row>
        <row r="691">
          <cell r="B691" t="str">
            <v>I1122</v>
          </cell>
          <cell r="C691" t="str">
            <v>Esferica 25 Mm P/Exterior Paso Total Acqua System</v>
          </cell>
          <cell r="D691" t="str">
            <v>u</v>
          </cell>
          <cell r="E691">
            <v>1</v>
          </cell>
          <cell r="F691">
            <v>306.95</v>
          </cell>
          <cell r="G691">
            <v>306.95</v>
          </cell>
          <cell r="H691">
            <v>42979</v>
          </cell>
        </row>
        <row r="692">
          <cell r="B692" t="str">
            <v>T1116</v>
          </cell>
          <cell r="C692" t="str">
            <v>Apertura De Canaleta En Muro De Ladrillo Comun 7X 5 Cm</v>
          </cell>
          <cell r="D692" t="str">
            <v>ml</v>
          </cell>
          <cell r="E692">
            <v>8</v>
          </cell>
          <cell r="F692">
            <v>261.05390711688307</v>
          </cell>
          <cell r="G692">
            <v>2088.4312569350645</v>
          </cell>
          <cell r="H692">
            <v>44136</v>
          </cell>
        </row>
        <row r="693">
          <cell r="B693" t="str">
            <v>I1069</v>
          </cell>
          <cell r="C693" t="str">
            <v>Oficial Sanitarista, Gasista</v>
          </cell>
          <cell r="D693" t="str">
            <v>hs</v>
          </cell>
          <cell r="E693">
            <v>8</v>
          </cell>
          <cell r="F693">
            <v>907.80197701818179</v>
          </cell>
          <cell r="G693">
            <v>7262.4158161454543</v>
          </cell>
          <cell r="H693">
            <v>44136</v>
          </cell>
        </row>
        <row r="694">
          <cell r="B694" t="str">
            <v>I1070</v>
          </cell>
          <cell r="C694" t="str">
            <v>Ayudante Sanitarista, Gasista</v>
          </cell>
          <cell r="D694" t="str">
            <v>hs</v>
          </cell>
          <cell r="E694">
            <v>8</v>
          </cell>
          <cell r="F694">
            <v>678.74015850389594</v>
          </cell>
          <cell r="G694">
            <v>5429.9212680311675</v>
          </cell>
          <cell r="H694">
            <v>44136</v>
          </cell>
        </row>
        <row r="696">
          <cell r="A696" t="str">
            <v>T1129</v>
          </cell>
          <cell r="C696" t="str">
            <v>Cañeria De Descarga Y Ventilacion De Pvc De 110 Mm H=2,80</v>
          </cell>
          <cell r="D696" t="str">
            <v>piso</v>
          </cell>
          <cell r="G696">
            <v>6810.1440164911446</v>
          </cell>
          <cell r="H696">
            <v>42979</v>
          </cell>
          <cell r="I696" t="str">
            <v>23 INSTALACIÓN SANITARIA</v>
          </cell>
        </row>
        <row r="697">
          <cell r="B697" t="str">
            <v>I1147</v>
          </cell>
          <cell r="C697" t="str">
            <v>Ramal 110X110 A 90 C/V 50 Pvc T.Ramat (29916829)</v>
          </cell>
          <cell r="D697" t="str">
            <v>u</v>
          </cell>
          <cell r="E697">
            <v>1</v>
          </cell>
          <cell r="F697">
            <v>195.34</v>
          </cell>
          <cell r="G697">
            <v>195.34</v>
          </cell>
          <cell r="H697">
            <v>42979</v>
          </cell>
        </row>
        <row r="698">
          <cell r="B698" t="str">
            <v>T1127</v>
          </cell>
          <cell r="C698" t="str">
            <v>Cañeria De Ventilacion De 50 Mm Y Vent Subsidiaria</v>
          </cell>
          <cell r="D698" t="str">
            <v>piso</v>
          </cell>
          <cell r="E698">
            <v>1</v>
          </cell>
          <cell r="F698">
            <v>2813.9808132080279</v>
          </cell>
          <cell r="G698">
            <v>2813.9808132080279</v>
          </cell>
          <cell r="H698">
            <v>42979</v>
          </cell>
        </row>
        <row r="699">
          <cell r="B699" t="str">
            <v>I1153</v>
          </cell>
          <cell r="C699" t="str">
            <v>Dilatador Pvc 110 Tigre Ramat</v>
          </cell>
          <cell r="D699" t="str">
            <v>u</v>
          </cell>
          <cell r="E699">
            <v>0.5</v>
          </cell>
          <cell r="F699">
            <v>182.02</v>
          </cell>
          <cell r="G699">
            <v>91.01</v>
          </cell>
          <cell r="H699">
            <v>42979</v>
          </cell>
        </row>
        <row r="700">
          <cell r="B700" t="str">
            <v>I1137</v>
          </cell>
          <cell r="C700" t="str">
            <v>Cano Pvc 110X4 Mts (3,2) Aprob.Cloacal Iram</v>
          </cell>
          <cell r="D700" t="str">
            <v>u</v>
          </cell>
          <cell r="E700">
            <v>0.7</v>
          </cell>
          <cell r="F700">
            <v>1900</v>
          </cell>
          <cell r="G700">
            <v>1330</v>
          </cell>
          <cell r="H700">
            <v>44136</v>
          </cell>
        </row>
        <row r="701">
          <cell r="B701" t="str">
            <v>I1069</v>
          </cell>
          <cell r="C701" t="str">
            <v>Oficial Sanitarista, Gasista</v>
          </cell>
          <cell r="D701" t="str">
            <v>hs</v>
          </cell>
          <cell r="E701">
            <v>1.5</v>
          </cell>
          <cell r="F701">
            <v>907.80197701818179</v>
          </cell>
          <cell r="G701">
            <v>1361.7029655272727</v>
          </cell>
          <cell r="H701">
            <v>44136</v>
          </cell>
        </row>
        <row r="702">
          <cell r="B702" t="str">
            <v>I1070</v>
          </cell>
          <cell r="C702" t="str">
            <v>Ayudante Sanitarista, Gasista</v>
          </cell>
          <cell r="D702" t="str">
            <v>hs</v>
          </cell>
          <cell r="E702">
            <v>1.5</v>
          </cell>
          <cell r="F702">
            <v>678.74015850389594</v>
          </cell>
          <cell r="G702">
            <v>1018.1102377558439</v>
          </cell>
          <cell r="H702">
            <v>44136</v>
          </cell>
        </row>
        <row r="704">
          <cell r="A704" t="str">
            <v>T1130</v>
          </cell>
          <cell r="C704" t="str">
            <v>Nucleo Cocina Lavadero</v>
          </cell>
          <cell r="D704" t="str">
            <v>u</v>
          </cell>
          <cell r="G704">
            <v>10555.387463575913</v>
          </cell>
          <cell r="H704">
            <v>44110</v>
          </cell>
          <cell r="I704" t="str">
            <v>23 INSTALACIÓN SANITARIA</v>
          </cell>
        </row>
        <row r="705">
          <cell r="B705" t="str">
            <v>T1122</v>
          </cell>
          <cell r="C705" t="str">
            <v>Desague Secundario Lavarropas A Ppa</v>
          </cell>
          <cell r="D705" t="str">
            <v>gl</v>
          </cell>
          <cell r="E705">
            <v>1</v>
          </cell>
          <cell r="F705">
            <v>1118.8165223064934</v>
          </cell>
          <cell r="G705">
            <v>1118.8165223064934</v>
          </cell>
          <cell r="H705">
            <v>44136</v>
          </cell>
        </row>
        <row r="706">
          <cell r="B706" t="str">
            <v>T1123</v>
          </cell>
          <cell r="C706" t="str">
            <v>Desague Secundario Pileta Lavar A Ppa</v>
          </cell>
          <cell r="D706" t="str">
            <v>gl</v>
          </cell>
          <cell r="E706">
            <v>1</v>
          </cell>
          <cell r="F706">
            <v>1027.3123900750884</v>
          </cell>
          <cell r="G706">
            <v>1027.3123900750884</v>
          </cell>
          <cell r="H706">
            <v>44136</v>
          </cell>
        </row>
        <row r="707">
          <cell r="B707" t="str">
            <v>T1124</v>
          </cell>
          <cell r="C707" t="str">
            <v>Desague Prmario De Pileta De Cocina A Boca De Acceso</v>
          </cell>
          <cell r="D707" t="str">
            <v>gl</v>
          </cell>
          <cell r="E707">
            <v>1</v>
          </cell>
          <cell r="F707">
            <v>2585.5338470923257</v>
          </cell>
          <cell r="G707">
            <v>2585.5338470923257</v>
          </cell>
          <cell r="H707">
            <v>44110</v>
          </cell>
        </row>
        <row r="708">
          <cell r="B708" t="str">
            <v>T1125</v>
          </cell>
          <cell r="C708" t="str">
            <v>Desague Primario De Ppa A Ba</v>
          </cell>
          <cell r="D708" t="str">
            <v>gl</v>
          </cell>
          <cell r="E708">
            <v>1</v>
          </cell>
          <cell r="F708">
            <v>1893.918168579929</v>
          </cell>
          <cell r="G708">
            <v>1893.918168579929</v>
          </cell>
          <cell r="H708">
            <v>44136</v>
          </cell>
        </row>
        <row r="709">
          <cell r="B709" t="str">
            <v>T1126</v>
          </cell>
          <cell r="C709" t="str">
            <v>Desague Primario De Ba A Cdv</v>
          </cell>
          <cell r="D709" t="str">
            <v>gl</v>
          </cell>
          <cell r="E709">
            <v>1</v>
          </cell>
          <cell r="F709">
            <v>3929.8065355220779</v>
          </cell>
          <cell r="G709">
            <v>3929.8065355220779</v>
          </cell>
          <cell r="H709">
            <v>44110</v>
          </cell>
        </row>
        <row r="711">
          <cell r="A711" t="str">
            <v>T1133</v>
          </cell>
          <cell r="C711" t="str">
            <v>Colocación De Marcos De Chapa De Puertas De 1 X 2 Mts</v>
          </cell>
          <cell r="D711" t="str">
            <v>u</v>
          </cell>
          <cell r="G711">
            <v>2340.8971584226679</v>
          </cell>
          <cell r="H711">
            <v>44130</v>
          </cell>
          <cell r="I711" t="str">
            <v>06 MAMPOSTERÍA, Y OTROS CERRAMIENTOS</v>
          </cell>
        </row>
        <row r="712">
          <cell r="B712" t="str">
            <v>I1004</v>
          </cell>
          <cell r="C712" t="str">
            <v>Oficial</v>
          </cell>
          <cell r="D712" t="str">
            <v>hs</v>
          </cell>
          <cell r="E712">
            <v>2</v>
          </cell>
          <cell r="F712">
            <v>604.80605423376619</v>
          </cell>
          <cell r="G712">
            <v>1209.6121084675324</v>
          </cell>
          <cell r="H712">
            <v>44136</v>
          </cell>
        </row>
        <row r="713">
          <cell r="B713" t="str">
            <v>I1005</v>
          </cell>
          <cell r="C713" t="str">
            <v>Ayudante</v>
          </cell>
          <cell r="D713" t="str">
            <v>hs</v>
          </cell>
          <cell r="E713">
            <v>2</v>
          </cell>
          <cell r="F713">
            <v>522.10781423376613</v>
          </cell>
          <cell r="G713">
            <v>1044.2156284675323</v>
          </cell>
          <cell r="H713">
            <v>44136</v>
          </cell>
        </row>
        <row r="714">
          <cell r="B714" t="str">
            <v>T1025</v>
          </cell>
          <cell r="C714" t="str">
            <v>Mortero 1:3 (Mat)</v>
          </cell>
          <cell r="D714" t="str">
            <v>m3</v>
          </cell>
          <cell r="E714">
            <v>1.2E-2</v>
          </cell>
          <cell r="F714">
            <v>7255.7851239669426</v>
          </cell>
          <cell r="G714">
            <v>87.069421487603307</v>
          </cell>
          <cell r="H714">
            <v>44130</v>
          </cell>
          <cell r="I714" t="str">
            <v>5 ml x  0,08 de ancho x 5 ml de marco</v>
          </cell>
        </row>
        <row r="716">
          <cell r="A716" t="str">
            <v>T1134</v>
          </cell>
          <cell r="C716" t="str">
            <v>Dintel Sobre Marco 2 Barras Del 6 Con Concreto, Pared De 15</v>
          </cell>
          <cell r="D716" t="str">
            <v>ml</v>
          </cell>
          <cell r="G716">
            <v>428.07519064954437</v>
          </cell>
          <cell r="H716">
            <v>44130</v>
          </cell>
          <cell r="I716" t="str">
            <v>06 MAMPOSTERÍA, Y OTROS CERRAMIENTOS</v>
          </cell>
        </row>
        <row r="717">
          <cell r="B717" t="str">
            <v>I1004</v>
          </cell>
          <cell r="C717" t="str">
            <v>Oficial</v>
          </cell>
          <cell r="D717" t="str">
            <v>hs</v>
          </cell>
          <cell r="E717">
            <v>0.25</v>
          </cell>
          <cell r="F717">
            <v>604.80605423376619</v>
          </cell>
          <cell r="G717">
            <v>151.20151355844155</v>
          </cell>
          <cell r="H717">
            <v>44136</v>
          </cell>
          <cell r="I717" t="str">
            <v>1/4 DE HORA</v>
          </cell>
        </row>
        <row r="718">
          <cell r="B718" t="str">
            <v>I1005</v>
          </cell>
          <cell r="C718" t="str">
            <v>Ayudante</v>
          </cell>
          <cell r="D718" t="str">
            <v>hs</v>
          </cell>
          <cell r="E718">
            <v>0.25</v>
          </cell>
          <cell r="F718">
            <v>522.10781423376613</v>
          </cell>
          <cell r="G718">
            <v>130.52695355844153</v>
          </cell>
          <cell r="H718">
            <v>44136</v>
          </cell>
          <cell r="I718" t="str">
            <v>1/4 DE HORA</v>
          </cell>
        </row>
        <row r="719">
          <cell r="B719" t="str">
            <v>I1010</v>
          </cell>
          <cell r="C719" t="str">
            <v>Acero  Adn420 Diam 6 Mm</v>
          </cell>
          <cell r="D719" t="str">
            <v>ton</v>
          </cell>
          <cell r="E719">
            <v>5.7200000000000003E-4</v>
          </cell>
          <cell r="F719">
            <v>216273.90549979807</v>
          </cell>
          <cell r="G719">
            <v>123.7086739458845</v>
          </cell>
          <cell r="H719">
            <v>44155</v>
          </cell>
          <cell r="I719" t="str">
            <v>2 BARRAS X 1,30 M X 0,22 KG/ML</v>
          </cell>
        </row>
        <row r="720">
          <cell r="B720" t="str">
            <v>T1025</v>
          </cell>
          <cell r="C720" t="str">
            <v>Mortero 1:3 (Mat)</v>
          </cell>
          <cell r="D720" t="str">
            <v>m3</v>
          </cell>
          <cell r="E720">
            <v>3.1199999999999999E-3</v>
          </cell>
          <cell r="F720">
            <v>7255.7851239669426</v>
          </cell>
          <cell r="G720">
            <v>22.638049586776859</v>
          </cell>
          <cell r="H720">
            <v>44130</v>
          </cell>
          <cell r="I720" t="str">
            <v>1,30 M X 0,12 X 0,02</v>
          </cell>
        </row>
        <row r="722">
          <cell r="A722" t="str">
            <v>T1135</v>
          </cell>
          <cell r="C722" t="str">
            <v>Estructura De Pared Simple Durlock, Paño De 2,40 X 2,6 Mts = 6,24 M2 (Mat)</v>
          </cell>
          <cell r="D722" t="str">
            <v>gl</v>
          </cell>
          <cell r="G722">
            <v>3025.1243229497777</v>
          </cell>
          <cell r="H722">
            <v>44155</v>
          </cell>
          <cell r="I722" t="str">
            <v>DURLOCK</v>
          </cell>
        </row>
        <row r="723">
          <cell r="B723" t="str">
            <v>I1022</v>
          </cell>
          <cell r="C723" t="str">
            <v>Durlock Solera Ch Galv (70Mmx2.60M) Esp 0.52</v>
          </cell>
          <cell r="D723" t="str">
            <v>ml</v>
          </cell>
          <cell r="E723">
            <v>5.76</v>
          </cell>
          <cell r="F723">
            <v>90.273363000635726</v>
          </cell>
          <cell r="G723">
            <v>519.97457088366173</v>
          </cell>
          <cell r="H723">
            <v>44155</v>
          </cell>
          <cell r="I723" t="str">
            <v>2 DE 2,40M X 1,20 (DESPERDICIO)</v>
          </cell>
        </row>
        <row r="724">
          <cell r="B724" t="str">
            <v>I1023</v>
          </cell>
          <cell r="C724" t="str">
            <v>Durlock Montante (69Mmx2.60M) Esp 0.52</v>
          </cell>
          <cell r="D724" t="str">
            <v>ml</v>
          </cell>
          <cell r="E724">
            <v>20.02</v>
          </cell>
          <cell r="F724">
            <v>118.43610934520026</v>
          </cell>
          <cell r="G724">
            <v>2371.0909090909095</v>
          </cell>
          <cell r="H724">
            <v>44155</v>
          </cell>
          <cell r="I724" t="str">
            <v>7 DE 2,60M, CADA 40 CM X 1,10 (DESPERDICIO)</v>
          </cell>
        </row>
        <row r="725">
          <cell r="B725" t="str">
            <v>I1024</v>
          </cell>
          <cell r="C725" t="str">
            <v>Fijaciones Nro 8 C / Tarugos (2000 Unidades)</v>
          </cell>
          <cell r="D725" t="str">
            <v>u</v>
          </cell>
          <cell r="E725">
            <v>10</v>
          </cell>
          <cell r="F725">
            <v>4.9586776859504136</v>
          </cell>
          <cell r="G725">
            <v>49.586776859504134</v>
          </cell>
          <cell r="H725">
            <v>44155</v>
          </cell>
          <cell r="I725" t="str">
            <v>5 ABAJO Y 5 ARRIBA, SEP MAX 60 CM</v>
          </cell>
        </row>
        <row r="726">
          <cell r="B726" t="str">
            <v>I1057</v>
          </cell>
          <cell r="C726" t="str">
            <v>Durlock Tornillos T1</v>
          </cell>
          <cell r="D726" t="str">
            <v>u</v>
          </cell>
          <cell r="E726">
            <v>62.400000000000006</v>
          </cell>
          <cell r="F726">
            <v>1.353719008264463</v>
          </cell>
          <cell r="G726">
            <v>84.472066115702503</v>
          </cell>
          <cell r="H726">
            <v>44155</v>
          </cell>
          <cell r="I726" t="str">
            <v xml:space="preserve">10 X M2 </v>
          </cell>
        </row>
        <row r="728">
          <cell r="A728" t="str">
            <v>T1136</v>
          </cell>
          <cell r="C728" t="str">
            <v>Estructura De Pared Simple Durlock (Mat) Modelo Propio Basado En T1135</v>
          </cell>
          <cell r="D728" t="str">
            <v>m2</v>
          </cell>
          <cell r="G728">
            <v>526.43574257909927</v>
          </cell>
          <cell r="H728">
            <v>44155</v>
          </cell>
          <cell r="I728" t="str">
            <v>DURLOCK</v>
          </cell>
        </row>
        <row r="729">
          <cell r="B729" t="str">
            <v>I1022</v>
          </cell>
          <cell r="C729" t="str">
            <v>Durlock Solera Ch Galv (70Mmx2.60M) Esp 0.52</v>
          </cell>
          <cell r="D729" t="str">
            <v>ml</v>
          </cell>
          <cell r="E729">
            <v>0.92307692307692302</v>
          </cell>
          <cell r="F729">
            <v>90.273363000635726</v>
          </cell>
          <cell r="G729">
            <v>83.329258154432978</v>
          </cell>
          <cell r="H729">
            <v>44155</v>
          </cell>
          <cell r="I729" t="str">
            <v>2 DE 2,40M X 1,20 (DESPERDICIO) / 6,24</v>
          </cell>
        </row>
        <row r="730">
          <cell r="B730" t="str">
            <v>I1023</v>
          </cell>
          <cell r="C730" t="str">
            <v>Durlock Montante (69Mmx2.60M) Esp 0.52</v>
          </cell>
          <cell r="D730" t="str">
            <v>ml</v>
          </cell>
          <cell r="E730">
            <v>3.208333333333333</v>
          </cell>
          <cell r="F730">
            <v>118.43610934520026</v>
          </cell>
          <cell r="G730">
            <v>379.98251748251749</v>
          </cell>
          <cell r="H730">
            <v>44155</v>
          </cell>
          <cell r="I730" t="str">
            <v>7 DE 2,60M, CADA 40 CM X 1,10 (DESPERDICIO) / 6,24</v>
          </cell>
        </row>
        <row r="731">
          <cell r="B731" t="str">
            <v>I1024</v>
          </cell>
          <cell r="C731" t="str">
            <v>Fijaciones Nro 8 C / Tarugos (2000 Unidades)</v>
          </cell>
          <cell r="D731" t="str">
            <v>u</v>
          </cell>
          <cell r="E731">
            <v>10</v>
          </cell>
          <cell r="F731">
            <v>4.9586776859504136</v>
          </cell>
          <cell r="G731">
            <v>49.586776859504134</v>
          </cell>
          <cell r="H731">
            <v>44155</v>
          </cell>
          <cell r="I731" t="str">
            <v>5 ABAJO Y 5 ARRIBA, SEP MAX 60 CM / 6,24</v>
          </cell>
        </row>
        <row r="732">
          <cell r="B732" t="str">
            <v>I1057</v>
          </cell>
          <cell r="C732" t="str">
            <v>Durlock Tornillos T1</v>
          </cell>
          <cell r="D732" t="str">
            <v>u</v>
          </cell>
          <cell r="E732">
            <v>10</v>
          </cell>
          <cell r="F732">
            <v>1.353719008264463</v>
          </cell>
          <cell r="G732">
            <v>13.53719008264463</v>
          </cell>
          <cell r="H732">
            <v>44155</v>
          </cell>
          <cell r="I732" t="str">
            <v>10 X M2  / 6,24</v>
          </cell>
        </row>
        <row r="734">
          <cell r="A734" t="str">
            <v>T1137</v>
          </cell>
          <cell r="C734" t="str">
            <v>Estructura De Pared Simple Durlock Manual De Durlock (Mat)</v>
          </cell>
          <cell r="D734" t="str">
            <v>m2</v>
          </cell>
          <cell r="G734">
            <v>490.01525746980298</v>
          </cell>
          <cell r="H734">
            <v>44155</v>
          </cell>
          <cell r="I734" t="str">
            <v>DURLOCK</v>
          </cell>
        </row>
        <row r="735">
          <cell r="B735" t="str">
            <v>I1022</v>
          </cell>
          <cell r="C735" t="str">
            <v>Durlock Solera Ch Galv (70Mmx2.60M) Esp 0.52</v>
          </cell>
          <cell r="D735" t="str">
            <v>ml</v>
          </cell>
          <cell r="E735">
            <v>1.1499999999999999</v>
          </cell>
          <cell r="F735">
            <v>90.273363000635726</v>
          </cell>
          <cell r="G735">
            <v>103.81436745073108</v>
          </cell>
          <cell r="H735">
            <v>44155</v>
          </cell>
          <cell r="I735" t="str">
            <v>1 A 1,30 ML/M2</v>
          </cell>
        </row>
        <row r="736">
          <cell r="B736" t="str">
            <v>I1023</v>
          </cell>
          <cell r="C736" t="str">
            <v>Durlock Montante (69Mmx2.60M) Esp 0.52</v>
          </cell>
          <cell r="D736" t="str">
            <v>ml</v>
          </cell>
          <cell r="E736">
            <v>3</v>
          </cell>
          <cell r="F736">
            <v>118.43610934520026</v>
          </cell>
          <cell r="G736">
            <v>355.30832803560077</v>
          </cell>
          <cell r="H736">
            <v>44155</v>
          </cell>
          <cell r="I736" t="str">
            <v>3 Y SEGÚN PROYECTO</v>
          </cell>
        </row>
        <row r="737">
          <cell r="B737" t="str">
            <v>I1024</v>
          </cell>
          <cell r="C737" t="str">
            <v>Fijaciones Nro 8 C / Tarugos (2000 Unidades)</v>
          </cell>
          <cell r="D737" t="str">
            <v>u</v>
          </cell>
          <cell r="E737">
            <v>3.5</v>
          </cell>
          <cell r="F737">
            <v>4.9586776859504136</v>
          </cell>
          <cell r="G737">
            <v>17.355371900826448</v>
          </cell>
          <cell r="H737">
            <v>44155</v>
          </cell>
          <cell r="I737" t="str">
            <v>3,5 /M2</v>
          </cell>
        </row>
        <row r="738">
          <cell r="B738" t="str">
            <v>I1057</v>
          </cell>
          <cell r="C738" t="str">
            <v>Durlock Tornillos T1</v>
          </cell>
          <cell r="D738" t="str">
            <v>u</v>
          </cell>
          <cell r="E738">
            <v>10</v>
          </cell>
          <cell r="F738">
            <v>1.353719008264463</v>
          </cell>
          <cell r="G738">
            <v>13.53719008264463</v>
          </cell>
          <cell r="H738">
            <v>44155</v>
          </cell>
          <cell r="I738" t="str">
            <v>10/M2</v>
          </cell>
        </row>
        <row r="740">
          <cell r="A740" t="str">
            <v>T1138</v>
          </cell>
          <cell r="C740" t="str">
            <v>Emplacado Durlock Placa Std 12,5 Mm, Incluido Encintado Y Masillado 1 Cara (Mat)</v>
          </cell>
          <cell r="D740" t="str">
            <v>m2</v>
          </cell>
          <cell r="G740">
            <v>270.56265374655652</v>
          </cell>
          <cell r="H740">
            <v>44110</v>
          </cell>
          <cell r="I740" t="str">
            <v>DURLOCK</v>
          </cell>
        </row>
        <row r="741">
          <cell r="B741" t="str">
            <v>I1030</v>
          </cell>
          <cell r="C741" t="str">
            <v>Durlock Placa Std Esp 12.5Mm (1.20Mx2.40M)</v>
          </cell>
          <cell r="D741" t="str">
            <v>u</v>
          </cell>
          <cell r="E741">
            <v>0.36458333333333337</v>
          </cell>
          <cell r="F741">
            <v>561.15702479338847</v>
          </cell>
          <cell r="G741">
            <v>204.58849862258955</v>
          </cell>
          <cell r="H741">
            <v>44155</v>
          </cell>
          <cell r="I741" t="str">
            <v>Según Manual</v>
          </cell>
        </row>
        <row r="742">
          <cell r="B742" t="str">
            <v>I1025</v>
          </cell>
          <cell r="C742" t="str">
            <v>Durlock Tornillos T2</v>
          </cell>
          <cell r="D742" t="str">
            <v>u</v>
          </cell>
          <cell r="E742">
            <v>15</v>
          </cell>
          <cell r="F742">
            <v>0.6945371900826447</v>
          </cell>
          <cell r="G742">
            <v>10.41805785123967</v>
          </cell>
          <cell r="H742">
            <v>44155</v>
          </cell>
          <cell r="I742" t="str">
            <v>Según Manual</v>
          </cell>
        </row>
        <row r="743">
          <cell r="B743" t="str">
            <v>I1026</v>
          </cell>
          <cell r="C743" t="str">
            <v>Cinta Papel Durlock 150 Ml</v>
          </cell>
          <cell r="D743" t="str">
            <v>ml</v>
          </cell>
          <cell r="E743">
            <v>1.65</v>
          </cell>
          <cell r="F743">
            <v>3.2561983471074383</v>
          </cell>
          <cell r="G743">
            <v>5.372727272727273</v>
          </cell>
          <cell r="H743">
            <v>44155</v>
          </cell>
          <cell r="I743" t="str">
            <v>Según Manual</v>
          </cell>
        </row>
        <row r="744">
          <cell r="B744" t="str">
            <v>I1027</v>
          </cell>
          <cell r="C744" t="str">
            <v>Masilla Durlock X 32 Kg</v>
          </cell>
          <cell r="D744" t="str">
            <v>kg</v>
          </cell>
          <cell r="E744">
            <v>0.9</v>
          </cell>
          <cell r="F744">
            <v>55.759300000000003</v>
          </cell>
          <cell r="G744">
            <v>50.183370000000004</v>
          </cell>
          <cell r="H744">
            <v>44110</v>
          </cell>
          <cell r="I744" t="str">
            <v>Según Manual</v>
          </cell>
        </row>
        <row r="746">
          <cell r="A746" t="str">
            <v>T1139</v>
          </cell>
          <cell r="C746" t="str">
            <v>Para Pared Simple Durlock , Estructura + 2 Placas, Sep 40 Cm (Mat)</v>
          </cell>
          <cell r="D746" t="str">
            <v>m2</v>
          </cell>
          <cell r="G746">
            <v>1031.140564962916</v>
          </cell>
          <cell r="H746">
            <v>44110</v>
          </cell>
          <cell r="I746" t="str">
            <v>DURLOCK</v>
          </cell>
        </row>
        <row r="747">
          <cell r="B747" t="str">
            <v>T1137</v>
          </cell>
          <cell r="C747" t="str">
            <v>Estructura De Pared Simple Durlock Manual De Durlock (Mat)</v>
          </cell>
          <cell r="D747" t="str">
            <v>m2</v>
          </cell>
          <cell r="E747">
            <v>1</v>
          </cell>
          <cell r="F747">
            <v>490.01525746980298</v>
          </cell>
          <cell r="G747">
            <v>490.01525746980298</v>
          </cell>
          <cell r="H747">
            <v>44155</v>
          </cell>
        </row>
        <row r="748">
          <cell r="B748" t="str">
            <v>T1138</v>
          </cell>
          <cell r="C748" t="str">
            <v>Emplacado Durlock Placa Std 12,5 Mm, Incluido Encintado Y Masillado 1 Cara (Mat)</v>
          </cell>
          <cell r="D748" t="str">
            <v>m2</v>
          </cell>
          <cell r="E748">
            <v>2</v>
          </cell>
          <cell r="F748">
            <v>270.56265374655652</v>
          </cell>
          <cell r="G748">
            <v>541.12530749311304</v>
          </cell>
          <cell r="H748">
            <v>44110</v>
          </cell>
        </row>
        <row r="750">
          <cell r="A750" t="str">
            <v>T1140</v>
          </cell>
          <cell r="C750" t="str">
            <v>Ejecución De Pared Simple Durlock, Estructura, 2 Placas, Encintado Y Masillado (Mo)</v>
          </cell>
          <cell r="D750" t="str">
            <v>m2</v>
          </cell>
          <cell r="G750">
            <v>1110.5794948654543</v>
          </cell>
          <cell r="H750">
            <v>44136</v>
          </cell>
          <cell r="I750" t="str">
            <v>DURLOCK</v>
          </cell>
        </row>
        <row r="751">
          <cell r="B751" t="str">
            <v>I1851</v>
          </cell>
          <cell r="C751" t="str">
            <v>Oficial Durlock</v>
          </cell>
          <cell r="D751" t="str">
            <v>hs</v>
          </cell>
          <cell r="E751">
            <v>0.7</v>
          </cell>
          <cell r="F751">
            <v>907.80197701818179</v>
          </cell>
          <cell r="G751">
            <v>635.46138391272723</v>
          </cell>
          <cell r="H751">
            <v>44136</v>
          </cell>
        </row>
        <row r="752">
          <cell r="B752" t="str">
            <v>I1852</v>
          </cell>
          <cell r="C752" t="str">
            <v>Ayudante Durlock</v>
          </cell>
          <cell r="D752" t="str">
            <v>hs</v>
          </cell>
          <cell r="E752">
            <v>0.7</v>
          </cell>
          <cell r="F752">
            <v>678.74015850389594</v>
          </cell>
          <cell r="G752">
            <v>475.11811095272714</v>
          </cell>
          <cell r="H752">
            <v>44136</v>
          </cell>
          <cell r="I752">
            <v>415</v>
          </cell>
        </row>
        <row r="754">
          <cell r="A754" t="str">
            <v>T1141</v>
          </cell>
          <cell r="C754" t="str">
            <v>Tabique De Durlock Simple Estructura, 2 Placas Std 12,5</v>
          </cell>
          <cell r="D754" t="str">
            <v>m2</v>
          </cell>
          <cell r="G754">
            <v>2141.7200598283703</v>
          </cell>
          <cell r="H754">
            <v>44110</v>
          </cell>
          <cell r="I754" t="str">
            <v>DURLOCK</v>
          </cell>
        </row>
        <row r="755">
          <cell r="B755" t="str">
            <v>T1139</v>
          </cell>
          <cell r="C755" t="str">
            <v>Para Pared Simple Durlock , Estructura + 2 Placas, Sep 40 Cm (Mat)</v>
          </cell>
          <cell r="D755" t="str">
            <v>m2</v>
          </cell>
          <cell r="E755">
            <v>1</v>
          </cell>
          <cell r="F755">
            <v>1031.140564962916</v>
          </cell>
          <cell r="G755">
            <v>1031.140564962916</v>
          </cell>
          <cell r="H755">
            <v>44110</v>
          </cell>
        </row>
        <row r="756">
          <cell r="B756" t="str">
            <v>T1140</v>
          </cell>
          <cell r="C756" t="str">
            <v>Ejecución De Pared Simple Durlock, Estructura, 2 Placas, Encintado Y Masillado (Mo)</v>
          </cell>
          <cell r="D756" t="str">
            <v>m2</v>
          </cell>
          <cell r="E756">
            <v>1</v>
          </cell>
          <cell r="F756">
            <v>1110.5794948654543</v>
          </cell>
          <cell r="G756">
            <v>1110.5794948654543</v>
          </cell>
          <cell r="H756">
            <v>44136</v>
          </cell>
        </row>
        <row r="758">
          <cell r="A758" t="str">
            <v>T1142</v>
          </cell>
          <cell r="C758" t="str">
            <v>Limpieza De Terreno A Máquina Con Retiro De Suelo</v>
          </cell>
          <cell r="D758" t="str">
            <v>m2</v>
          </cell>
          <cell r="E758">
            <v>150</v>
          </cell>
          <cell r="G758">
            <v>196.3401222721667</v>
          </cell>
          <cell r="H758">
            <v>44155</v>
          </cell>
          <cell r="I758" t="str">
            <v>02 TRABAJOS PRELIMINARES</v>
          </cell>
        </row>
        <row r="759">
          <cell r="B759" t="str">
            <v>I1270</v>
          </cell>
          <cell r="C759" t="str">
            <v>Retro Pala S/Ruedas Cat 416E 4X4</v>
          </cell>
          <cell r="D759" t="str">
            <v>hs</v>
          </cell>
          <cell r="E759">
            <v>5.3333333333333337E-2</v>
          </cell>
          <cell r="F759">
            <v>1773.1898437499999</v>
          </cell>
          <cell r="G759">
            <v>94.570125000000004</v>
          </cell>
          <cell r="H759">
            <v>44155</v>
          </cell>
          <cell r="I759" t="str">
            <v>150 m2/dia</v>
          </cell>
        </row>
        <row r="760">
          <cell r="B760" t="str">
            <v>I1311</v>
          </cell>
          <cell r="C760" t="str">
            <v>Maquinista</v>
          </cell>
          <cell r="D760" t="str">
            <v>hs</v>
          </cell>
          <cell r="E760">
            <v>5.3333333333333337E-2</v>
          </cell>
          <cell r="F760">
            <v>768.14013440000008</v>
          </cell>
          <cell r="G760">
            <v>40.96747383466667</v>
          </cell>
          <cell r="H760">
            <v>44155</v>
          </cell>
        </row>
        <row r="761">
          <cell r="B761" t="str">
            <v>I1803</v>
          </cell>
          <cell r="C761" t="str">
            <v>Camion Tatoo 15-18 M3</v>
          </cell>
          <cell r="D761" t="str">
            <v>hs</v>
          </cell>
          <cell r="E761">
            <v>1.8749999999999999E-2</v>
          </cell>
          <cell r="F761">
            <v>3242.80125</v>
          </cell>
          <cell r="G761">
            <v>60.8025234375</v>
          </cell>
          <cell r="H761">
            <v>44155</v>
          </cell>
          <cell r="I761" t="str">
            <v>0,3/16</v>
          </cell>
        </row>
        <row r="763">
          <cell r="A763" t="str">
            <v>T1143</v>
          </cell>
          <cell r="C763" t="str">
            <v>Excavación Mecánica 20 M3/H</v>
          </cell>
          <cell r="D763" t="str">
            <v>m3</v>
          </cell>
          <cell r="G763">
            <v>528.43617213506491</v>
          </cell>
          <cell r="H763">
            <v>42948</v>
          </cell>
          <cell r="I763" t="str">
            <v>03 MOVIMIENTO DE SUELOS</v>
          </cell>
        </row>
        <row r="764">
          <cell r="B764" t="str">
            <v>I1178</v>
          </cell>
          <cell r="C764" t="str">
            <v>Excavacion A Maquina Hasta 4 M De Prof</v>
          </cell>
          <cell r="D764" t="str">
            <v>m3</v>
          </cell>
          <cell r="E764">
            <v>1</v>
          </cell>
          <cell r="F764">
            <v>450.12</v>
          </cell>
          <cell r="G764">
            <v>450.12</v>
          </cell>
          <cell r="H764">
            <v>42948</v>
          </cell>
          <cell r="I764" t="str">
            <v xml:space="preserve"> 1/20</v>
          </cell>
        </row>
        <row r="765">
          <cell r="B765" t="str">
            <v>I1005</v>
          </cell>
          <cell r="C765" t="str">
            <v>Ayudante</v>
          </cell>
          <cell r="D765" t="str">
            <v>hs</v>
          </cell>
          <cell r="E765">
            <v>0.15</v>
          </cell>
          <cell r="F765">
            <v>522.10781423376613</v>
          </cell>
          <cell r="G765">
            <v>78.316172135064917</v>
          </cell>
          <cell r="H765">
            <v>44136</v>
          </cell>
          <cell r="I765" t="str">
            <v>hipot 3 ayu / 20 m3/hs</v>
          </cell>
        </row>
        <row r="767">
          <cell r="A767" t="str">
            <v>T1144</v>
          </cell>
          <cell r="C767" t="str">
            <v>Relleno Y Compactacion Con Tosca (Duplicado T1522)</v>
          </cell>
          <cell r="D767" t="str">
            <v>m3</v>
          </cell>
          <cell r="G767">
            <v>1848.2092720770511</v>
          </cell>
          <cell r="H767">
            <v>44136</v>
          </cell>
          <cell r="I767" t="str">
            <v>03 MOVIMIENTO DE SUELOS</v>
          </cell>
        </row>
        <row r="768">
          <cell r="B768" t="str">
            <v>T1522</v>
          </cell>
          <cell r="C768" t="str">
            <v>Relleno Y Compactación Con Tosca, Con Compactador Manual Y Retroexcavadora De Apoyo</v>
          </cell>
          <cell r="D768" t="str">
            <v>m3</v>
          </cell>
          <cell r="E768">
            <v>1</v>
          </cell>
          <cell r="F768">
            <v>1848.2092720770511</v>
          </cell>
          <cell r="G768">
            <v>1848.2092720770511</v>
          </cell>
          <cell r="H768">
            <v>44136</v>
          </cell>
        </row>
        <row r="770">
          <cell r="A770" t="str">
            <v>T1145</v>
          </cell>
          <cell r="C770" t="str">
            <v>Retiro De Suelos Con Camion</v>
          </cell>
          <cell r="D770" t="str">
            <v>m3</v>
          </cell>
          <cell r="G770">
            <v>125</v>
          </cell>
          <cell r="H770">
            <v>43586</v>
          </cell>
          <cell r="I770" t="str">
            <v>03 MOVIMIENTO DE SUELOS</v>
          </cell>
        </row>
        <row r="771">
          <cell r="B771" t="str">
            <v>I1191</v>
          </cell>
          <cell r="C771" t="str">
            <v>Camion Hasta 3 Ton</v>
          </cell>
          <cell r="D771" t="str">
            <v>hs</v>
          </cell>
          <cell r="E771">
            <v>0.3125</v>
          </cell>
          <cell r="F771">
            <v>400</v>
          </cell>
          <cell r="G771">
            <v>125</v>
          </cell>
          <cell r="H771">
            <v>43586</v>
          </cell>
          <cell r="I771" t="str">
            <v>2.5 HS POR CAMION DE 8 M3, LA EXCAVADORA ES CONSIDERADA EN EXCAVACION</v>
          </cell>
        </row>
        <row r="773">
          <cell r="A773" t="str">
            <v>T1146</v>
          </cell>
          <cell r="C773" t="str">
            <v>Estructura De Hormigón General (360 M3)</v>
          </cell>
          <cell r="D773" t="str">
            <v>m3</v>
          </cell>
          <cell r="E773">
            <v>110</v>
          </cell>
          <cell r="F773">
            <v>65070.733470842897</v>
          </cell>
          <cell r="G773">
            <v>23425464.049503442</v>
          </cell>
          <cell r="H773">
            <v>44013</v>
          </cell>
          <cell r="I773" t="str">
            <v>05 ESTRUCTURAS RESISTENTES</v>
          </cell>
        </row>
        <row r="774">
          <cell r="B774" t="str">
            <v>I1019</v>
          </cell>
          <cell r="C774" t="str">
            <v>Hormigon Elaborado H30</v>
          </cell>
          <cell r="D774" t="str">
            <v>m3</v>
          </cell>
          <cell r="E774">
            <v>371</v>
          </cell>
          <cell r="F774">
            <v>7429.7520661157023</v>
          </cell>
          <cell r="G774">
            <v>2756438.0165289254</v>
          </cell>
          <cell r="H774">
            <v>44155</v>
          </cell>
          <cell r="I774">
            <v>2000</v>
          </cell>
        </row>
        <row r="775">
          <cell r="B775" t="str">
            <v>I1314</v>
          </cell>
          <cell r="C775" t="str">
            <v>Servicio De Bombeado Con Pluma</v>
          </cell>
          <cell r="D775" t="str">
            <v>m3</v>
          </cell>
          <cell r="E775">
            <v>371</v>
          </cell>
          <cell r="F775">
            <v>300</v>
          </cell>
          <cell r="G775">
            <v>111300</v>
          </cell>
          <cell r="H775">
            <v>44136</v>
          </cell>
          <cell r="I775">
            <v>360</v>
          </cell>
        </row>
        <row r="776">
          <cell r="B776" t="str">
            <v>I1315</v>
          </cell>
          <cell r="C776" t="str">
            <v>Traslado De Bomba Con Pluma</v>
          </cell>
          <cell r="D776" t="str">
            <v>u</v>
          </cell>
          <cell r="E776">
            <v>10</v>
          </cell>
          <cell r="F776">
            <v>30000</v>
          </cell>
          <cell r="G776">
            <v>300000</v>
          </cell>
          <cell r="H776">
            <v>44136</v>
          </cell>
          <cell r="I776" t="str">
            <v>1 servicio por losa, cada losa 200 m2</v>
          </cell>
        </row>
        <row r="777">
          <cell r="B777" t="str">
            <v>I1417</v>
          </cell>
          <cell r="C777" t="str">
            <v>Mortero Para Lubricación De Bomba</v>
          </cell>
          <cell r="D777" t="str">
            <v>u</v>
          </cell>
          <cell r="E777">
            <v>10</v>
          </cell>
          <cell r="F777">
            <v>5500</v>
          </cell>
          <cell r="G777">
            <v>55000</v>
          </cell>
          <cell r="H777">
            <v>44013</v>
          </cell>
          <cell r="I777" t="str">
            <v>1 servicio por cada traslado de bomba</v>
          </cell>
        </row>
        <row r="778">
          <cell r="B778" t="str">
            <v>I1011</v>
          </cell>
          <cell r="C778" t="str">
            <v>Acero  Adn420 Diam 12 Mm</v>
          </cell>
          <cell r="D778" t="str">
            <v>ton</v>
          </cell>
          <cell r="E778">
            <v>36</v>
          </cell>
          <cell r="F778">
            <v>209447.46945819791</v>
          </cell>
          <cell r="G778">
            <v>7540108.900495125</v>
          </cell>
          <cell r="H778">
            <v>44155</v>
          </cell>
          <cell r="I778">
            <v>36</v>
          </cell>
        </row>
        <row r="779">
          <cell r="B779" t="str">
            <v>I1015</v>
          </cell>
          <cell r="C779" t="str">
            <v>Clavos De 2"</v>
          </cell>
          <cell r="D779" t="str">
            <v>kg</v>
          </cell>
          <cell r="E779">
            <v>540</v>
          </cell>
          <cell r="F779">
            <v>234.15977961432509</v>
          </cell>
          <cell r="G779">
            <v>126446.28099173555</v>
          </cell>
          <cell r="H779">
            <v>44130</v>
          </cell>
          <cell r="I779" t="str">
            <v>1,5 KG/M3</v>
          </cell>
        </row>
        <row r="780">
          <cell r="B780" t="str">
            <v>I1014</v>
          </cell>
          <cell r="C780" t="str">
            <v>Alambre Negro Recocido N 16</v>
          </cell>
          <cell r="D780" t="str">
            <v>kg</v>
          </cell>
          <cell r="E780">
            <v>720</v>
          </cell>
          <cell r="F780">
            <v>322.31404958677689</v>
          </cell>
          <cell r="G780">
            <v>232066.11570247935</v>
          </cell>
          <cell r="H780">
            <v>44155</v>
          </cell>
          <cell r="I780" t="str">
            <v>2 KG/M3</v>
          </cell>
        </row>
        <row r="781">
          <cell r="B781" t="str">
            <v>I1020</v>
          </cell>
          <cell r="C781" t="str">
            <v>Fenolico De 25 Mm 1.22X2.44 (2,97 M2)</v>
          </cell>
          <cell r="D781" t="str">
            <v>m2</v>
          </cell>
          <cell r="E781">
            <v>864</v>
          </cell>
          <cell r="F781">
            <v>909.09090909090912</v>
          </cell>
          <cell r="G781">
            <v>785454.54545454553</v>
          </cell>
          <cell r="H781">
            <v>44155</v>
          </cell>
          <cell r="I781" t="str">
            <v>12 m2/m3 x 20% de amortización</v>
          </cell>
        </row>
        <row r="782">
          <cell r="B782" t="str">
            <v>I1013</v>
          </cell>
          <cell r="C782" t="str">
            <v>Tirante 3X3 Saligna Bruto</v>
          </cell>
          <cell r="D782" t="str">
            <v>ml</v>
          </cell>
          <cell r="E782">
            <v>7200</v>
          </cell>
          <cell r="F782">
            <v>66.115700000000004</v>
          </cell>
          <cell r="G782">
            <v>476033.04000000004</v>
          </cell>
          <cell r="H782">
            <v>44110</v>
          </cell>
          <cell r="I782" t="str">
            <v>20 ml/m3</v>
          </cell>
        </row>
        <row r="783">
          <cell r="B783" t="str">
            <v>I1316</v>
          </cell>
          <cell r="C783" t="str">
            <v>Ensayo De Probeta De Hormigón</v>
          </cell>
          <cell r="D783" t="str">
            <v>u</v>
          </cell>
          <cell r="E783">
            <v>135</v>
          </cell>
          <cell r="F783">
            <v>600</v>
          </cell>
          <cell r="G783">
            <v>81000</v>
          </cell>
          <cell r="H783">
            <v>44075</v>
          </cell>
          <cell r="I783" t="str">
            <v>3 por camión = 3 x Volumen total / 8 m3</v>
          </cell>
        </row>
        <row r="784">
          <cell r="B784" t="str">
            <v>I1305</v>
          </cell>
          <cell r="C784" t="str">
            <v>Desmoldante Hormigón Acuoso Tambor X 200 Litros (Rinde 20 M2/Litro)</v>
          </cell>
          <cell r="D784" t="str">
            <v>u</v>
          </cell>
          <cell r="E784">
            <v>1.08</v>
          </cell>
          <cell r="F784">
            <v>20247.933884297519</v>
          </cell>
          <cell r="G784">
            <v>21867.768595041322</v>
          </cell>
          <cell r="H784">
            <v>44155</v>
          </cell>
          <cell r="I784" t="str">
            <v>12 m2/m3 x Vol Horm / 20  / 200</v>
          </cell>
        </row>
        <row r="785">
          <cell r="B785" t="str">
            <v>I2118</v>
          </cell>
          <cell r="C785" t="str">
            <v>Separador Para Barras De Acero Diam 6,8, 10 Y 12 (1550 Un)</v>
          </cell>
          <cell r="D785" t="str">
            <v>u</v>
          </cell>
          <cell r="E785">
            <v>32400</v>
          </cell>
          <cell r="F785">
            <v>2.6997245179063363</v>
          </cell>
          <cell r="G785">
            <v>87471.074380165301</v>
          </cell>
          <cell r="H785">
            <v>44155</v>
          </cell>
          <cell r="I785" t="str">
            <v>90 unidades / m3</v>
          </cell>
        </row>
        <row r="786">
          <cell r="B786" t="str">
            <v>I2119</v>
          </cell>
          <cell r="C786" t="str">
            <v>Antisol X 200 Litros (Rinde 0,2 Litros/M2)</v>
          </cell>
          <cell r="D786" t="str">
            <v>litro</v>
          </cell>
          <cell r="E786">
            <v>400</v>
          </cell>
          <cell r="F786">
            <v>122.6033</v>
          </cell>
          <cell r="G786">
            <v>49041.32</v>
          </cell>
          <cell r="H786">
            <v>44110</v>
          </cell>
        </row>
        <row r="787">
          <cell r="B787" t="str">
            <v>I1017</v>
          </cell>
          <cell r="C787" t="str">
            <v>Oficial Hormigon</v>
          </cell>
          <cell r="D787" t="str">
            <v>hs</v>
          </cell>
          <cell r="E787">
            <v>8800</v>
          </cell>
          <cell r="F787">
            <v>725.76726508051945</v>
          </cell>
          <cell r="G787">
            <v>6386751.9327085707</v>
          </cell>
          <cell r="H787">
            <v>44136</v>
          </cell>
          <cell r="I787">
            <v>10</v>
          </cell>
        </row>
        <row r="788">
          <cell r="B788" t="str">
            <v>I1018</v>
          </cell>
          <cell r="C788" t="str">
            <v>Ayudante Hormigon</v>
          </cell>
          <cell r="D788" t="str">
            <v>hs</v>
          </cell>
          <cell r="E788">
            <v>7040</v>
          </cell>
          <cell r="F788">
            <v>626.52937708051934</v>
          </cell>
          <cell r="G788">
            <v>4410766.8146468559</v>
          </cell>
          <cell r="H788">
            <v>44136</v>
          </cell>
          <cell r="I788">
            <v>8</v>
          </cell>
        </row>
        <row r="789">
          <cell r="B789" t="str">
            <v>I2163</v>
          </cell>
          <cell r="C789" t="str">
            <v>Vibrador Para Hormigón (Costo)</v>
          </cell>
          <cell r="D789" t="str">
            <v>hs</v>
          </cell>
          <cell r="E789">
            <v>400</v>
          </cell>
          <cell r="F789">
            <v>14.2956</v>
          </cell>
          <cell r="G789">
            <v>5718.24</v>
          </cell>
          <cell r="H789">
            <v>44155</v>
          </cell>
          <cell r="I789" t="str">
            <v>4 vibradores, 10 dias x 10 hs/día</v>
          </cell>
        </row>
        <row r="791">
          <cell r="A791" t="str">
            <v>T1147</v>
          </cell>
          <cell r="C791" t="str">
            <v>Perfil L 2X1/8 En Escalon</v>
          </cell>
          <cell r="D791" t="str">
            <v>ml</v>
          </cell>
          <cell r="G791">
            <v>633.05933423376609</v>
          </cell>
          <cell r="H791">
            <v>42948</v>
          </cell>
          <cell r="I791" t="str">
            <v>11 PISOS</v>
          </cell>
        </row>
        <row r="792">
          <cell r="B792" t="str">
            <v>I1206</v>
          </cell>
          <cell r="C792" t="str">
            <v>Perfil L 2 X 1/8 (2,52 Kg/Ml)</v>
          </cell>
          <cell r="D792" t="str">
            <v>kg</v>
          </cell>
          <cell r="E792">
            <v>2.52</v>
          </cell>
          <cell r="F792">
            <v>27.62</v>
          </cell>
          <cell r="G792">
            <v>69.602400000000003</v>
          </cell>
          <cell r="H792">
            <v>42948</v>
          </cell>
        </row>
        <row r="793">
          <cell r="B793" t="str">
            <v>I1004</v>
          </cell>
          <cell r="C793" t="str">
            <v>Oficial</v>
          </cell>
          <cell r="D793" t="str">
            <v>hs</v>
          </cell>
          <cell r="E793">
            <v>0.5</v>
          </cell>
          <cell r="F793">
            <v>604.80605423376619</v>
          </cell>
          <cell r="G793">
            <v>302.4030271168831</v>
          </cell>
          <cell r="H793">
            <v>44136</v>
          </cell>
        </row>
        <row r="794">
          <cell r="B794" t="str">
            <v>I1005</v>
          </cell>
          <cell r="C794" t="str">
            <v>Ayudante</v>
          </cell>
          <cell r="D794" t="str">
            <v>hs</v>
          </cell>
          <cell r="E794">
            <v>0.5</v>
          </cell>
          <cell r="F794">
            <v>522.10781423376613</v>
          </cell>
          <cell r="G794">
            <v>261.05390711688307</v>
          </cell>
          <cell r="H794">
            <v>44136</v>
          </cell>
        </row>
        <row r="796">
          <cell r="A796" t="str">
            <v>T1148</v>
          </cell>
          <cell r="C796" t="str">
            <v xml:space="preserve"> Super Iggam Simil Piedra Sin Molduras</v>
          </cell>
          <cell r="D796" t="str">
            <v>m2</v>
          </cell>
          <cell r="G796">
            <v>953.85440135064925</v>
          </cell>
          <cell r="H796">
            <v>42948</v>
          </cell>
          <cell r="I796" t="str">
            <v>08 REVOQUES</v>
          </cell>
        </row>
        <row r="797">
          <cell r="B797" t="str">
            <v>I1213</v>
          </cell>
          <cell r="C797" t="str">
            <v>Material Para Frente Iggam (Bolsa De 25 Kg, 3,6 A 5 M2 Por Bolsa)</v>
          </cell>
          <cell r="D797" t="str">
            <v>m2</v>
          </cell>
          <cell r="E797">
            <v>1.1000000000000001</v>
          </cell>
          <cell r="F797">
            <v>98.79</v>
          </cell>
          <cell r="G797">
            <v>108.66900000000001</v>
          </cell>
          <cell r="H797">
            <v>42948</v>
          </cell>
        </row>
        <row r="798">
          <cell r="B798" t="str">
            <v>I1004</v>
          </cell>
          <cell r="C798" t="str">
            <v>Oficial</v>
          </cell>
          <cell r="D798" t="str">
            <v>hs</v>
          </cell>
          <cell r="E798">
            <v>0.75</v>
          </cell>
          <cell r="F798">
            <v>604.80605423376619</v>
          </cell>
          <cell r="G798">
            <v>453.60454067532464</v>
          </cell>
          <cell r="H798">
            <v>44136</v>
          </cell>
        </row>
        <row r="799">
          <cell r="B799" t="str">
            <v>I1005</v>
          </cell>
          <cell r="C799" t="str">
            <v>Ayudante</v>
          </cell>
          <cell r="D799" t="str">
            <v>hs</v>
          </cell>
          <cell r="E799">
            <v>0.75</v>
          </cell>
          <cell r="F799">
            <v>522.10781423376613</v>
          </cell>
          <cell r="G799">
            <v>391.58086067532463</v>
          </cell>
          <cell r="H799">
            <v>44136</v>
          </cell>
        </row>
        <row r="801">
          <cell r="A801" t="str">
            <v>T1149</v>
          </cell>
          <cell r="C801" t="str">
            <v>Revoque De Yeso Completo Manual Monocapa E=15Mm</v>
          </cell>
          <cell r="D801" t="str">
            <v>m2</v>
          </cell>
          <cell r="G801">
            <v>814.5756283345454</v>
          </cell>
          <cell r="H801">
            <v>42948</v>
          </cell>
          <cell r="I801" t="str">
            <v>15 YESERIA</v>
          </cell>
        </row>
        <row r="802">
          <cell r="B802" t="str">
            <v>I1257</v>
          </cell>
          <cell r="C802" t="str">
            <v>Revoque Completo Yeso, Materiales</v>
          </cell>
          <cell r="D802" t="str">
            <v>m2</v>
          </cell>
          <cell r="E802">
            <v>1</v>
          </cell>
          <cell r="F802">
            <v>52.52</v>
          </cell>
          <cell r="G802">
            <v>52.52</v>
          </cell>
          <cell r="H802">
            <v>42948</v>
          </cell>
        </row>
        <row r="803">
          <cell r="B803" t="str">
            <v>I1258</v>
          </cell>
          <cell r="C803" t="str">
            <v>Revoque Completo Yeso, Mano De Obra</v>
          </cell>
          <cell r="D803" t="str">
            <v>m2</v>
          </cell>
          <cell r="E803">
            <v>1</v>
          </cell>
          <cell r="F803">
            <v>762.05562833454542</v>
          </cell>
          <cell r="G803">
            <v>762.05562833454542</v>
          </cell>
          <cell r="H803">
            <v>44136</v>
          </cell>
        </row>
        <row r="805">
          <cell r="A805" t="str">
            <v>T1150</v>
          </cell>
          <cell r="C805" t="str">
            <v>Aristas Reforzadas Con Guardacnto Metalico</v>
          </cell>
          <cell r="D805" t="str">
            <v>ml</v>
          </cell>
          <cell r="G805">
            <v>239.21</v>
          </cell>
          <cell r="H805">
            <v>42948</v>
          </cell>
          <cell r="I805" t="str">
            <v>15 YESERIA</v>
          </cell>
        </row>
        <row r="806">
          <cell r="B806" t="str">
            <v>I1184</v>
          </cell>
          <cell r="C806" t="str">
            <v>Aristas Reforzadas Con Guardacnto Metalico</v>
          </cell>
          <cell r="D806" t="str">
            <v>ml</v>
          </cell>
          <cell r="E806">
            <v>1</v>
          </cell>
          <cell r="F806">
            <v>239.21</v>
          </cell>
          <cell r="G806">
            <v>239.21</v>
          </cell>
          <cell r="H806">
            <v>42948</v>
          </cell>
        </row>
        <row r="808">
          <cell r="A808" t="str">
            <v>T1151</v>
          </cell>
          <cell r="C808" t="str">
            <v>Accesorios De Cocina</v>
          </cell>
          <cell r="D808" t="str">
            <v>u</v>
          </cell>
          <cell r="G808">
            <v>645.23724183175909</v>
          </cell>
          <cell r="H808">
            <v>42979</v>
          </cell>
          <cell r="I808" t="str">
            <v>14 REVESTIMIENTOS</v>
          </cell>
        </row>
        <row r="809">
          <cell r="B809" t="str">
            <v>I1071</v>
          </cell>
          <cell r="C809" t="str">
            <v>Ferrum Jabonera Chica Blanca Marina Abr1U B</v>
          </cell>
          <cell r="D809" t="str">
            <v>u</v>
          </cell>
          <cell r="E809">
            <v>1</v>
          </cell>
          <cell r="F809">
            <v>334.14</v>
          </cell>
          <cell r="G809">
            <v>334.14</v>
          </cell>
          <cell r="H809">
            <v>42979</v>
          </cell>
        </row>
        <row r="810">
          <cell r="B810" t="str">
            <v>I1040</v>
          </cell>
          <cell r="C810" t="str">
            <v>Klaukol Impermeable Fluido X 30Kg</v>
          </cell>
          <cell r="D810" t="str">
            <v>bolsa</v>
          </cell>
          <cell r="E810">
            <v>5.0000000000000001E-3</v>
          </cell>
          <cell r="F810">
            <v>679.3388429752066</v>
          </cell>
          <cell r="G810">
            <v>3.3966942148760331</v>
          </cell>
          <cell r="H810">
            <v>44155</v>
          </cell>
        </row>
        <row r="811">
          <cell r="B811" t="str">
            <v>I1041</v>
          </cell>
          <cell r="C811" t="str">
            <v>Klaukol Pastina Mercurio X 5 Kg.</v>
          </cell>
          <cell r="D811" t="str">
            <v>bolsa</v>
          </cell>
          <cell r="E811">
            <v>5.0000000000000001E-3</v>
          </cell>
          <cell r="F811">
            <v>1059.5041000000001</v>
          </cell>
          <cell r="G811">
            <v>5.297520500000001</v>
          </cell>
          <cell r="H811">
            <v>44110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0.5</v>
          </cell>
          <cell r="F812">
            <v>604.80605423376619</v>
          </cell>
          <cell r="G812">
            <v>302.4030271168831</v>
          </cell>
          <cell r="H812">
            <v>44136</v>
          </cell>
        </row>
        <row r="814">
          <cell r="A814" t="str">
            <v>T1152</v>
          </cell>
          <cell r="C814" t="str">
            <v>Accesorios De Lavadero</v>
          </cell>
          <cell r="D814" t="str">
            <v>u</v>
          </cell>
          <cell r="G814">
            <v>645.23724183175909</v>
          </cell>
          <cell r="H814">
            <v>42979</v>
          </cell>
          <cell r="I814" t="str">
            <v>14 REVESTIMIENTOS</v>
          </cell>
        </row>
        <row r="815">
          <cell r="B815" t="str">
            <v>I1071</v>
          </cell>
          <cell r="C815" t="str">
            <v>Ferrum Jabonera Chica Blanca Marina Abr1U B</v>
          </cell>
          <cell r="D815" t="str">
            <v>u</v>
          </cell>
          <cell r="E815">
            <v>1</v>
          </cell>
          <cell r="F815">
            <v>334.14</v>
          </cell>
          <cell r="G815">
            <v>334.14</v>
          </cell>
          <cell r="H815">
            <v>42979</v>
          </cell>
        </row>
        <row r="816">
          <cell r="B816" t="str">
            <v>I1040</v>
          </cell>
          <cell r="C816" t="str">
            <v>Klaukol Impermeable Fluido X 30Kg</v>
          </cell>
          <cell r="D816" t="str">
            <v>bolsa</v>
          </cell>
          <cell r="E816">
            <v>5.0000000000000001E-3</v>
          </cell>
          <cell r="F816">
            <v>679.3388429752066</v>
          </cell>
          <cell r="G816">
            <v>3.3966942148760331</v>
          </cell>
          <cell r="H816">
            <v>44155</v>
          </cell>
        </row>
        <row r="817">
          <cell r="B817" t="str">
            <v>I1041</v>
          </cell>
          <cell r="C817" t="str">
            <v>Klaukol Pastina Mercurio X 5 Kg.</v>
          </cell>
          <cell r="D817" t="str">
            <v>bolsa</v>
          </cell>
          <cell r="E817">
            <v>5.0000000000000001E-3</v>
          </cell>
          <cell r="F817">
            <v>1059.5041000000001</v>
          </cell>
          <cell r="G817">
            <v>5.297520500000001</v>
          </cell>
          <cell r="H817">
            <v>44110</v>
          </cell>
        </row>
        <row r="818">
          <cell r="B818" t="str">
            <v>I1004</v>
          </cell>
          <cell r="C818" t="str">
            <v>Oficial</v>
          </cell>
          <cell r="D818" t="str">
            <v>hs</v>
          </cell>
          <cell r="E818">
            <v>0.5</v>
          </cell>
          <cell r="F818">
            <v>604.80605423376619</v>
          </cell>
          <cell r="G818">
            <v>302.4030271168831</v>
          </cell>
          <cell r="H818">
            <v>44136</v>
          </cell>
        </row>
        <row r="820">
          <cell r="A820" t="str">
            <v>T1153</v>
          </cell>
          <cell r="C820" t="str">
            <v>Accesorios Para 1 Baño  (Percha, Jabonera, Portarrollo, Vaso Y Toallero)</v>
          </cell>
          <cell r="D820" t="str">
            <v>u</v>
          </cell>
          <cell r="G820">
            <v>6462.612646687131</v>
          </cell>
          <cell r="H820">
            <v>44136</v>
          </cell>
          <cell r="I820" t="str">
            <v>23 INSTALACIÓN SANITARIA</v>
          </cell>
        </row>
        <row r="821">
          <cell r="B821" t="str">
            <v>I1224</v>
          </cell>
          <cell r="C821" t="str">
            <v>Kit De Accesorios (Percha, Jabonera, Portarrollo, Vaso Y Toallero)</v>
          </cell>
          <cell r="D821" t="str">
            <v>u</v>
          </cell>
          <cell r="E821">
            <v>1</v>
          </cell>
          <cell r="F821">
            <v>4043.3884297520663</v>
          </cell>
          <cell r="G821">
            <v>4043.3884297520663</v>
          </cell>
          <cell r="H821">
            <v>44155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4</v>
          </cell>
          <cell r="F822">
            <v>604.80605423376619</v>
          </cell>
          <cell r="G822">
            <v>2419.2242169350648</v>
          </cell>
          <cell r="H822">
            <v>44136</v>
          </cell>
        </row>
        <row r="824">
          <cell r="A824" t="str">
            <v>T1154</v>
          </cell>
          <cell r="C824" t="str">
            <v>Enduido Sobre Cielorrasos De Hormigón Visto</v>
          </cell>
          <cell r="D824" t="str">
            <v>m2</v>
          </cell>
          <cell r="G824">
            <v>392.17530384925618</v>
          </cell>
          <cell r="H824">
            <v>44136</v>
          </cell>
          <cell r="I824" t="str">
            <v>13 CIELORRASOS</v>
          </cell>
        </row>
        <row r="825">
          <cell r="B825" t="str">
            <v>I1205</v>
          </cell>
          <cell r="C825" t="str">
            <v>Enduido Plastico Al Agua X 20 Litros</v>
          </cell>
          <cell r="D825" t="str">
            <v>lata</v>
          </cell>
          <cell r="E825">
            <v>0.05</v>
          </cell>
          <cell r="F825">
            <v>2396.6942148760331</v>
          </cell>
          <cell r="G825">
            <v>119.83471074380166</v>
          </cell>
          <cell r="H825">
            <v>44155</v>
          </cell>
        </row>
        <row r="826">
          <cell r="B826" t="str">
            <v>I1210</v>
          </cell>
          <cell r="C826" t="str">
            <v>Oficial Pintor</v>
          </cell>
          <cell r="D826" t="str">
            <v>hs</v>
          </cell>
          <cell r="E826">
            <v>0.3</v>
          </cell>
          <cell r="F826">
            <v>907.80197701818179</v>
          </cell>
          <cell r="G826">
            <v>272.3405931054545</v>
          </cell>
          <cell r="H826">
            <v>44136</v>
          </cell>
        </row>
        <row r="828">
          <cell r="A828" t="str">
            <v>T1155</v>
          </cell>
          <cell r="C828" t="str">
            <v>Barrera De Vapor</v>
          </cell>
          <cell r="D828" t="str">
            <v>m2</v>
          </cell>
          <cell r="G828">
            <v>187.27816370625737</v>
          </cell>
          <cell r="H828">
            <v>44136</v>
          </cell>
          <cell r="I828" t="str">
            <v>93 AISLACIONES Y MEMBRANAS</v>
          </cell>
        </row>
        <row r="829">
          <cell r="B829" t="str">
            <v>I1189</v>
          </cell>
          <cell r="C829" t="str">
            <v>Pintura Asfaltica X 20 Lts (8 A 12 M2/Litro/Mano)</v>
          </cell>
          <cell r="D829" t="str">
            <v>lata</v>
          </cell>
          <cell r="E829">
            <v>2.5000000000000001E-2</v>
          </cell>
          <cell r="F829">
            <v>2983.4710743801652</v>
          </cell>
          <cell r="G829">
            <v>74.586776859504127</v>
          </cell>
          <cell r="H829">
            <v>44155</v>
          </cell>
        </row>
        <row r="830">
          <cell r="B830" t="str">
            <v>I1004</v>
          </cell>
          <cell r="C830" t="str">
            <v>Oficial</v>
          </cell>
          <cell r="D830" t="str">
            <v>hs</v>
          </cell>
          <cell r="E830">
            <v>0.1</v>
          </cell>
          <cell r="F830">
            <v>604.80605423376619</v>
          </cell>
          <cell r="G830">
            <v>60.480605423376623</v>
          </cell>
          <cell r="H830">
            <v>44136</v>
          </cell>
        </row>
        <row r="831">
          <cell r="B831" t="str">
            <v>I1005</v>
          </cell>
          <cell r="C831" t="str">
            <v>Ayudante</v>
          </cell>
          <cell r="D831" t="str">
            <v>hs</v>
          </cell>
          <cell r="E831">
            <v>0.1</v>
          </cell>
          <cell r="F831">
            <v>522.10781423376613</v>
          </cell>
          <cell r="G831">
            <v>52.210781423376616</v>
          </cell>
          <cell r="H831">
            <v>44136</v>
          </cell>
        </row>
        <row r="833">
          <cell r="A833" t="str">
            <v>T1156</v>
          </cell>
          <cell r="C833" t="str">
            <v>Poliestireno Expandido Esp 20 Mm Sobre Asfalto En Cubiertas</v>
          </cell>
          <cell r="D833" t="str">
            <v>m2</v>
          </cell>
          <cell r="G833">
            <v>338.31118684675323</v>
          </cell>
          <cell r="H833">
            <v>44110</v>
          </cell>
          <cell r="I833" t="str">
            <v>16 CUBIERTAS</v>
          </cell>
        </row>
        <row r="834">
          <cell r="B834" t="str">
            <v>I1207</v>
          </cell>
          <cell r="C834" t="str">
            <v>Poliestireno Expandido 20 Kg/M3 Esp 20 Mm</v>
          </cell>
          <cell r="D834" t="str">
            <v>m2</v>
          </cell>
          <cell r="E834">
            <v>1.05</v>
          </cell>
          <cell r="F834">
            <v>214.876</v>
          </cell>
          <cell r="G834">
            <v>225.61980000000003</v>
          </cell>
          <cell r="H834">
            <v>44110</v>
          </cell>
        </row>
        <row r="835">
          <cell r="B835" t="str">
            <v>I1004</v>
          </cell>
          <cell r="C835" t="str">
            <v>Oficial</v>
          </cell>
          <cell r="D835" t="str">
            <v>hs</v>
          </cell>
          <cell r="E835">
            <v>0.1</v>
          </cell>
          <cell r="F835">
            <v>604.80605423376619</v>
          </cell>
          <cell r="G835">
            <v>60.480605423376623</v>
          </cell>
          <cell r="H835">
            <v>44136</v>
          </cell>
        </row>
        <row r="836">
          <cell r="B836" t="str">
            <v>I1005</v>
          </cell>
          <cell r="C836" t="str">
            <v>Ayudante</v>
          </cell>
          <cell r="D836" t="str">
            <v>hs</v>
          </cell>
          <cell r="E836">
            <v>0.1</v>
          </cell>
          <cell r="F836">
            <v>522.10781423376613</v>
          </cell>
          <cell r="G836">
            <v>52.210781423376616</v>
          </cell>
          <cell r="H836">
            <v>44136</v>
          </cell>
        </row>
        <row r="838">
          <cell r="A838" t="str">
            <v>T1157</v>
          </cell>
          <cell r="C838" t="str">
            <v>Membrana Hidrofuga Geotextil 4Mm (Mat+Mo)</v>
          </cell>
          <cell r="D838" t="str">
            <v>m2</v>
          </cell>
          <cell r="G838">
            <v>1485.3013478063754</v>
          </cell>
          <cell r="H838">
            <v>44136</v>
          </cell>
          <cell r="I838" t="str">
            <v>93 AISLACIONES Y MEMBRANAS</v>
          </cell>
        </row>
        <row r="839">
          <cell r="B839" t="str">
            <v>I1190</v>
          </cell>
          <cell r="C839" t="str">
            <v>Membrana Asfaltica Geotextil 170G, Alma De Polietileno X 11 M2</v>
          </cell>
          <cell r="D839" t="str">
            <v>m2</v>
          </cell>
          <cell r="E839">
            <v>1.1499999999999999</v>
          </cell>
          <cell r="F839">
            <v>272.72644628099175</v>
          </cell>
          <cell r="G839">
            <v>313.63541322314052</v>
          </cell>
          <cell r="H839">
            <v>44155</v>
          </cell>
        </row>
        <row r="840">
          <cell r="B840" t="str">
            <v>I1189</v>
          </cell>
          <cell r="C840" t="str">
            <v>Pintura Asfaltica X 20 Lts (8 A 12 M2/Litro/Mano)</v>
          </cell>
          <cell r="D840" t="str">
            <v>lata</v>
          </cell>
          <cell r="E840">
            <v>1.4999999999999999E-2</v>
          </cell>
          <cell r="F840">
            <v>2983.4710743801652</v>
          </cell>
          <cell r="G840">
            <v>44.752066115702476</v>
          </cell>
          <cell r="H840">
            <v>44155</v>
          </cell>
        </row>
        <row r="841">
          <cell r="B841" t="str">
            <v>I1004</v>
          </cell>
          <cell r="C841" t="str">
            <v>Oficial</v>
          </cell>
          <cell r="D841" t="str">
            <v>hs</v>
          </cell>
          <cell r="E841">
            <v>1</v>
          </cell>
          <cell r="F841">
            <v>604.80605423376619</v>
          </cell>
          <cell r="G841">
            <v>604.80605423376619</v>
          </cell>
          <cell r="H841">
            <v>44136</v>
          </cell>
        </row>
        <row r="842">
          <cell r="B842" t="str">
            <v>I1005</v>
          </cell>
          <cell r="C842" t="str">
            <v>Ayudante</v>
          </cell>
          <cell r="D842" t="str">
            <v>hs</v>
          </cell>
          <cell r="E842">
            <v>1</v>
          </cell>
          <cell r="F842">
            <v>522.10781423376613</v>
          </cell>
          <cell r="G842">
            <v>522.10781423376613</v>
          </cell>
          <cell r="H842">
            <v>44136</v>
          </cell>
        </row>
        <row r="844">
          <cell r="A844" t="str">
            <v>T1158</v>
          </cell>
          <cell r="C844" t="str">
            <v>Babeta De Cierre Lateral Chapa Bwg N24</v>
          </cell>
          <cell r="D844" t="str">
            <v>ml</v>
          </cell>
          <cell r="G844">
            <v>918.56259844533633</v>
          </cell>
          <cell r="H844">
            <v>42736</v>
          </cell>
          <cell r="I844" t="str">
            <v>16 CUBIERTAS</v>
          </cell>
        </row>
        <row r="845">
          <cell r="B845" t="str">
            <v>I1212</v>
          </cell>
          <cell r="C845" t="str">
            <v>Chapa Lisa N 24 1X2M (Zingueria) 0,53 Mm</v>
          </cell>
          <cell r="D845" t="str">
            <v>m2</v>
          </cell>
          <cell r="E845">
            <v>0.6</v>
          </cell>
          <cell r="F845">
            <v>614.39319999999998</v>
          </cell>
          <cell r="G845">
            <v>368.63592</v>
          </cell>
          <cell r="H845">
            <v>44110</v>
          </cell>
        </row>
        <row r="846">
          <cell r="B846" t="str">
            <v>I1211</v>
          </cell>
          <cell r="C846" t="str">
            <v>Plegado De Chapa</v>
          </cell>
          <cell r="D846" t="str">
            <v>m2</v>
          </cell>
          <cell r="E846">
            <v>0.6</v>
          </cell>
          <cell r="F846">
            <v>228.65</v>
          </cell>
          <cell r="G846">
            <v>137.19</v>
          </cell>
          <cell r="H846">
            <v>42736</v>
          </cell>
        </row>
        <row r="847">
          <cell r="B847" t="str">
            <v>I1209</v>
          </cell>
          <cell r="C847" t="str">
            <v>Tornillos Autoperforantes</v>
          </cell>
          <cell r="D847" t="str">
            <v>u</v>
          </cell>
          <cell r="E847">
            <v>4</v>
          </cell>
          <cell r="F847">
            <v>11.652892561983471</v>
          </cell>
          <cell r="G847">
            <v>46.611570247933884</v>
          </cell>
          <cell r="H847">
            <v>44155</v>
          </cell>
        </row>
        <row r="848">
          <cell r="B848" t="str">
            <v>I1016</v>
          </cell>
          <cell r="C848" t="str">
            <v>Oficial Especializado</v>
          </cell>
          <cell r="D848" t="str">
            <v>hs</v>
          </cell>
          <cell r="E848">
            <v>0.3</v>
          </cell>
          <cell r="F848">
            <v>698.30921309090911</v>
          </cell>
          <cell r="G848">
            <v>209.49276392727273</v>
          </cell>
          <cell r="H848">
            <v>44136</v>
          </cell>
        </row>
        <row r="849">
          <cell r="B849" t="str">
            <v>I1005</v>
          </cell>
          <cell r="C849" t="str">
            <v>Ayudante</v>
          </cell>
          <cell r="D849" t="str">
            <v>hs</v>
          </cell>
          <cell r="E849">
            <v>0.3</v>
          </cell>
          <cell r="F849">
            <v>522.10781423376613</v>
          </cell>
          <cell r="G849">
            <v>156.63234427012983</v>
          </cell>
          <cell r="H849">
            <v>44136</v>
          </cell>
        </row>
        <row r="851">
          <cell r="A851" t="str">
            <v>T1159</v>
          </cell>
          <cell r="C851" t="str">
            <v>Bomba De Impulsión Para Tanque De Reserva 1 Hp</v>
          </cell>
          <cell r="D851" t="str">
            <v>u</v>
          </cell>
          <cell r="G851">
            <v>27124.597842693744</v>
          </cell>
          <cell r="H851">
            <v>44136</v>
          </cell>
          <cell r="I851" t="str">
            <v>23.1 AGUA FRIA Y CALIENTE</v>
          </cell>
        </row>
        <row r="852">
          <cell r="B852" t="str">
            <v>I1901</v>
          </cell>
          <cell r="C852" t="str">
            <v>Bomba Pedrollo 1 Hp</v>
          </cell>
          <cell r="D852" t="str">
            <v>u</v>
          </cell>
          <cell r="E852">
            <v>1</v>
          </cell>
          <cell r="F852">
            <v>21404.958677685951</v>
          </cell>
          <cell r="G852">
            <v>21404.958677685951</v>
          </cell>
          <cell r="H852">
            <v>44155</v>
          </cell>
        </row>
        <row r="853">
          <cell r="B853" t="str">
            <v>I1069</v>
          </cell>
          <cell r="C853" t="str">
            <v>Oficial Sanitarista, Gasista</v>
          </cell>
          <cell r="D853" t="str">
            <v>hs</v>
          </cell>
          <cell r="E853">
            <v>4</v>
          </cell>
          <cell r="F853">
            <v>907.80197701818179</v>
          </cell>
          <cell r="G853">
            <v>3631.2079080727272</v>
          </cell>
          <cell r="H853">
            <v>44136</v>
          </cell>
        </row>
        <row r="854">
          <cell r="B854" t="str">
            <v>I1005</v>
          </cell>
          <cell r="C854" t="str">
            <v>Ayudante</v>
          </cell>
          <cell r="D854" t="str">
            <v>hs</v>
          </cell>
          <cell r="E854">
            <v>4</v>
          </cell>
          <cell r="F854">
            <v>522.10781423376613</v>
          </cell>
          <cell r="G854">
            <v>2088.4312569350645</v>
          </cell>
          <cell r="H854">
            <v>44136</v>
          </cell>
        </row>
        <row r="856">
          <cell r="A856" t="str">
            <v>T1160</v>
          </cell>
          <cell r="C856" t="str">
            <v>Colector 6 Bajadas</v>
          </cell>
          <cell r="D856" t="str">
            <v>u</v>
          </cell>
          <cell r="G856">
            <v>6354.7192355220777</v>
          </cell>
          <cell r="H856">
            <v>42979</v>
          </cell>
          <cell r="I856" t="str">
            <v>23 INSTALACIÓN SANITARIA</v>
          </cell>
        </row>
        <row r="857">
          <cell r="B857" t="str">
            <v>I1155</v>
          </cell>
          <cell r="C857" t="str">
            <v>Niple Bce 1 X 20 Cm.</v>
          </cell>
          <cell r="D857" t="str">
            <v>u</v>
          </cell>
          <cell r="E857">
            <v>1</v>
          </cell>
          <cell r="F857">
            <v>202.76</v>
          </cell>
          <cell r="G857">
            <v>202.76</v>
          </cell>
          <cell r="H857">
            <v>42979</v>
          </cell>
        </row>
        <row r="858">
          <cell r="B858" t="str">
            <v>I1156</v>
          </cell>
          <cell r="C858" t="str">
            <v>Brida Bce 1</v>
          </cell>
          <cell r="D858" t="str">
            <v>u</v>
          </cell>
          <cell r="E858">
            <v>1</v>
          </cell>
          <cell r="F858">
            <v>55.27</v>
          </cell>
          <cell r="G858">
            <v>55.27</v>
          </cell>
          <cell r="H858">
            <v>42979</v>
          </cell>
        </row>
        <row r="859">
          <cell r="B859" t="str">
            <v>I1157</v>
          </cell>
          <cell r="C859" t="str">
            <v>Tee Bce 1</v>
          </cell>
          <cell r="D859" t="str">
            <v>u</v>
          </cell>
          <cell r="E859">
            <v>1</v>
          </cell>
          <cell r="F859">
            <v>90.59</v>
          </cell>
          <cell r="G859">
            <v>90.59</v>
          </cell>
          <cell r="H859">
            <v>42979</v>
          </cell>
        </row>
        <row r="860">
          <cell r="B860" t="str">
            <v>I1126</v>
          </cell>
          <cell r="C860" t="str">
            <v>Rosca C/Tuerca Bce 2</v>
          </cell>
          <cell r="D860" t="str">
            <v>u</v>
          </cell>
          <cell r="E860">
            <v>1</v>
          </cell>
          <cell r="F860">
            <v>159.19</v>
          </cell>
          <cell r="G860">
            <v>159.19</v>
          </cell>
          <cell r="H860">
            <v>42979</v>
          </cell>
        </row>
        <row r="861">
          <cell r="B861" t="str">
            <v>I1158</v>
          </cell>
          <cell r="C861" t="str">
            <v>Union Doble Bce 2</v>
          </cell>
          <cell r="D861" t="str">
            <v>u</v>
          </cell>
          <cell r="E861">
            <v>1</v>
          </cell>
          <cell r="F861">
            <v>703.15</v>
          </cell>
          <cell r="G861">
            <v>703.15</v>
          </cell>
          <cell r="H861">
            <v>42979</v>
          </cell>
        </row>
        <row r="862">
          <cell r="B862" t="str">
            <v>I1159</v>
          </cell>
          <cell r="C862" t="str">
            <v>Llave De Paso De 25 (Polimero-Bronce)Acqua System</v>
          </cell>
          <cell r="D862" t="str">
            <v>u</v>
          </cell>
          <cell r="E862">
            <v>1</v>
          </cell>
          <cell r="F862">
            <v>265.94</v>
          </cell>
          <cell r="G862">
            <v>265.94</v>
          </cell>
          <cell r="H862">
            <v>42979</v>
          </cell>
        </row>
        <row r="863">
          <cell r="B863" t="str">
            <v>I1160</v>
          </cell>
          <cell r="C863" t="str">
            <v>Tubo Macho P/Hb 25 S/Estanar</v>
          </cell>
          <cell r="D863" t="str">
            <v>u</v>
          </cell>
          <cell r="E863">
            <v>1</v>
          </cell>
          <cell r="F863">
            <v>94.51</v>
          </cell>
          <cell r="G863">
            <v>94.51</v>
          </cell>
          <cell r="H863">
            <v>42979</v>
          </cell>
        </row>
        <row r="864">
          <cell r="B864" t="str">
            <v>I1161</v>
          </cell>
          <cell r="C864" t="str">
            <v>Buje P/Hb 51 X 25 S/Estanar</v>
          </cell>
          <cell r="D864" t="str">
            <v>u</v>
          </cell>
          <cell r="E864">
            <v>1</v>
          </cell>
          <cell r="F864">
            <v>172.48</v>
          </cell>
          <cell r="G864">
            <v>172.48</v>
          </cell>
          <cell r="H864">
            <v>42979</v>
          </cell>
        </row>
        <row r="865">
          <cell r="B865" t="str">
            <v>I1162</v>
          </cell>
          <cell r="C865" t="str">
            <v>Tee P/Hb 50 S/Estanar</v>
          </cell>
          <cell r="D865" t="str">
            <v>u</v>
          </cell>
          <cell r="E865">
            <v>1</v>
          </cell>
          <cell r="F865">
            <v>519.82000000000005</v>
          </cell>
          <cell r="G865">
            <v>519.82000000000005</v>
          </cell>
          <cell r="H865">
            <v>42979</v>
          </cell>
        </row>
        <row r="866">
          <cell r="B866" t="str">
            <v>I1163</v>
          </cell>
          <cell r="C866" t="str">
            <v>Codo P/Hb 50 A 90 S/Estanar</v>
          </cell>
          <cell r="D866" t="str">
            <v>u</v>
          </cell>
          <cell r="E866">
            <v>1</v>
          </cell>
          <cell r="F866">
            <v>393.41</v>
          </cell>
          <cell r="G866">
            <v>393.41</v>
          </cell>
          <cell r="H866">
            <v>42979</v>
          </cell>
        </row>
        <row r="867">
          <cell r="B867" t="str">
            <v>I1163</v>
          </cell>
          <cell r="C867" t="str">
            <v>Codo P/Hb 50 A 90 S/Estanar</v>
          </cell>
          <cell r="D867" t="str">
            <v>u</v>
          </cell>
          <cell r="E867">
            <v>1</v>
          </cell>
          <cell r="F867">
            <v>393.41</v>
          </cell>
          <cell r="G867">
            <v>393.41</v>
          </cell>
          <cell r="H867">
            <v>42979</v>
          </cell>
        </row>
        <row r="868">
          <cell r="B868" t="str">
            <v>I1131</v>
          </cell>
          <cell r="C868" t="str">
            <v>Madeja De Canamo Peinado X 100 Grs.</v>
          </cell>
          <cell r="D868" t="str">
            <v>u</v>
          </cell>
          <cell r="E868">
            <v>1</v>
          </cell>
          <cell r="F868">
            <v>47.43</v>
          </cell>
          <cell r="G868">
            <v>47.43</v>
          </cell>
          <cell r="H868">
            <v>42979</v>
          </cell>
        </row>
        <row r="869">
          <cell r="B869" t="str">
            <v>I1132</v>
          </cell>
          <cell r="C869" t="str">
            <v>Sellador Hidro 3 X 50 Cm3 (85)</v>
          </cell>
          <cell r="D869" t="str">
            <v>u</v>
          </cell>
          <cell r="E869">
            <v>1</v>
          </cell>
          <cell r="F869">
            <v>198.34710000000001</v>
          </cell>
          <cell r="G869">
            <v>198.34710000000001</v>
          </cell>
          <cell r="H869">
            <v>44110</v>
          </cell>
        </row>
        <row r="870">
          <cell r="B870" t="str">
            <v>I1165</v>
          </cell>
          <cell r="C870" t="str">
            <v>Masilla Nodulo X 1 Kg.</v>
          </cell>
          <cell r="D870" t="str">
            <v>u</v>
          </cell>
          <cell r="E870">
            <v>1</v>
          </cell>
          <cell r="F870">
            <v>83.48</v>
          </cell>
          <cell r="G870">
            <v>83.48</v>
          </cell>
          <cell r="H870">
            <v>42979</v>
          </cell>
        </row>
        <row r="871">
          <cell r="B871" t="str">
            <v>I1154</v>
          </cell>
          <cell r="C871" t="str">
            <v>Soldadura Fuerte</v>
          </cell>
          <cell r="D871" t="str">
            <v>u</v>
          </cell>
          <cell r="E871">
            <v>1</v>
          </cell>
          <cell r="F871">
            <v>1388.39</v>
          </cell>
          <cell r="G871">
            <v>1388.39</v>
          </cell>
          <cell r="H871">
            <v>42979</v>
          </cell>
        </row>
        <row r="872">
          <cell r="B872" t="str">
            <v>I1069</v>
          </cell>
          <cell r="C872" t="str">
            <v>Oficial Sanitarista, Gasista</v>
          </cell>
          <cell r="D872" t="str">
            <v>hs</v>
          </cell>
          <cell r="E872">
            <v>1</v>
          </cell>
          <cell r="F872">
            <v>907.80197701818179</v>
          </cell>
          <cell r="G872">
            <v>907.80197701818179</v>
          </cell>
          <cell r="H872">
            <v>44136</v>
          </cell>
        </row>
        <row r="873">
          <cell r="B873" t="str">
            <v>I1070</v>
          </cell>
          <cell r="C873" t="str">
            <v>Ayudante Sanitarista, Gasista</v>
          </cell>
          <cell r="D873" t="str">
            <v>hs</v>
          </cell>
          <cell r="E873">
            <v>1</v>
          </cell>
          <cell r="F873">
            <v>678.74015850389594</v>
          </cell>
          <cell r="G873">
            <v>678.74015850389594</v>
          </cell>
          <cell r="H873">
            <v>44136</v>
          </cell>
        </row>
        <row r="875">
          <cell r="A875" t="str">
            <v>T1161</v>
          </cell>
          <cell r="C875" t="str">
            <v>Agua Fria Y Caliente Cocina - Lavadero</v>
          </cell>
          <cell r="D875" t="str">
            <v>u</v>
          </cell>
          <cell r="G875">
            <v>9641.4081371296343</v>
          </cell>
          <cell r="H875">
            <v>44110</v>
          </cell>
          <cell r="I875" t="str">
            <v>23.1 AGUA FRIA Y CALIENTE</v>
          </cell>
        </row>
        <row r="876">
          <cell r="B876" t="str">
            <v>I1097</v>
          </cell>
          <cell r="C876" t="str">
            <v>Cano Acqua System Pn-25 25 Mm A.Caliente (3/4)</v>
          </cell>
          <cell r="D876" t="str">
            <v>tira</v>
          </cell>
          <cell r="E876">
            <v>1</v>
          </cell>
          <cell r="F876">
            <v>579.3388429752066</v>
          </cell>
          <cell r="G876">
            <v>579.3388429752066</v>
          </cell>
          <cell r="H876">
            <v>44155</v>
          </cell>
        </row>
        <row r="877">
          <cell r="B877" t="str">
            <v>I1096</v>
          </cell>
          <cell r="C877" t="str">
            <v>Cano Acqua System Pn-25 20 Mm  A.Caliente (1/2)</v>
          </cell>
          <cell r="D877" t="str">
            <v>tira</v>
          </cell>
          <cell r="E877">
            <v>2</v>
          </cell>
          <cell r="F877">
            <v>400</v>
          </cell>
          <cell r="G877">
            <v>800</v>
          </cell>
          <cell r="H877">
            <v>44155</v>
          </cell>
        </row>
        <row r="878">
          <cell r="B878" t="str">
            <v>I1102</v>
          </cell>
          <cell r="C878" t="str">
            <v>Codo De 20 A 90 Acqua System (1/2)</v>
          </cell>
          <cell r="D878" t="str">
            <v>u</v>
          </cell>
          <cell r="E878">
            <v>8</v>
          </cell>
          <cell r="F878">
            <v>34.553719008264466</v>
          </cell>
          <cell r="G878">
            <v>276.42975206611573</v>
          </cell>
          <cell r="H878">
            <v>44155</v>
          </cell>
        </row>
        <row r="879">
          <cell r="B879" t="str">
            <v>I1103</v>
          </cell>
          <cell r="C879" t="str">
            <v>Codo De 25 A 90 Acqua System (3/4)</v>
          </cell>
          <cell r="D879" t="str">
            <v>u</v>
          </cell>
          <cell r="E879">
            <v>3</v>
          </cell>
          <cell r="F879">
            <v>37.156999999999996</v>
          </cell>
          <cell r="G879">
            <v>111.47099999999999</v>
          </cell>
          <cell r="H879">
            <v>44110</v>
          </cell>
        </row>
        <row r="880">
          <cell r="B880" t="str">
            <v>I1180</v>
          </cell>
          <cell r="C880" t="str">
            <v>Llave De Paso De 20 (Polimero-Bronce)Acqua System</v>
          </cell>
          <cell r="D880" t="str">
            <v>u</v>
          </cell>
          <cell r="E880">
            <v>2</v>
          </cell>
          <cell r="F880">
            <v>764.00000000000011</v>
          </cell>
          <cell r="G880">
            <v>1528.0000000000002</v>
          </cell>
          <cell r="H880">
            <v>44155</v>
          </cell>
        </row>
        <row r="881">
          <cell r="B881" t="str">
            <v>I1069</v>
          </cell>
          <cell r="C881" t="str">
            <v>Oficial Sanitarista, Gasista</v>
          </cell>
          <cell r="D881" t="str">
            <v>hs</v>
          </cell>
          <cell r="E881">
            <v>4</v>
          </cell>
          <cell r="F881">
            <v>907.80197701818179</v>
          </cell>
          <cell r="G881">
            <v>3631.2079080727272</v>
          </cell>
          <cell r="H881">
            <v>44136</v>
          </cell>
        </row>
        <row r="882">
          <cell r="B882" t="str">
            <v>I1070</v>
          </cell>
          <cell r="C882" t="str">
            <v>Ayudante Sanitarista, Gasista</v>
          </cell>
          <cell r="D882" t="str">
            <v>hs</v>
          </cell>
          <cell r="E882">
            <v>4</v>
          </cell>
          <cell r="F882">
            <v>678.74015850389594</v>
          </cell>
          <cell r="G882">
            <v>2714.9606340155838</v>
          </cell>
          <cell r="H882">
            <v>44136</v>
          </cell>
        </row>
        <row r="884">
          <cell r="A884" t="str">
            <v>T1162</v>
          </cell>
          <cell r="C884" t="str">
            <v>Agua Fria Y Caliente Cocina O Kitchinet</v>
          </cell>
          <cell r="D884" t="str">
            <v>u</v>
          </cell>
          <cell r="G884">
            <v>6570.7850908713099</v>
          </cell>
          <cell r="H884">
            <v>44136</v>
          </cell>
          <cell r="I884" t="str">
            <v>23.1 AGUA FRIA Y CALIENTE</v>
          </cell>
        </row>
        <row r="885">
          <cell r="B885" t="str">
            <v>I1096</v>
          </cell>
          <cell r="C885" t="str">
            <v>Cano Acqua System Pn-25 20 Mm  A.Caliente (1/2)</v>
          </cell>
          <cell r="D885" t="str">
            <v>tira</v>
          </cell>
          <cell r="E885">
            <v>2</v>
          </cell>
          <cell r="F885">
            <v>400</v>
          </cell>
          <cell r="G885">
            <v>800</v>
          </cell>
          <cell r="H885">
            <v>44155</v>
          </cell>
        </row>
        <row r="886">
          <cell r="B886" t="str">
            <v>I1102</v>
          </cell>
          <cell r="C886" t="str">
            <v>Codo De 20 A 90 Acqua System (1/2)</v>
          </cell>
          <cell r="D886" t="str">
            <v>u</v>
          </cell>
          <cell r="E886">
            <v>8</v>
          </cell>
          <cell r="F886">
            <v>34.553719008264466</v>
          </cell>
          <cell r="G886">
            <v>276.42975206611573</v>
          </cell>
          <cell r="H886">
            <v>44155</v>
          </cell>
        </row>
        <row r="887">
          <cell r="B887" t="str">
            <v>I1180</v>
          </cell>
          <cell r="C887" t="str">
            <v>Llave De Paso De 20 (Polimero-Bronce)Acqua System</v>
          </cell>
          <cell r="D887" t="str">
            <v>u</v>
          </cell>
          <cell r="E887">
            <v>2</v>
          </cell>
          <cell r="F887">
            <v>764.00000000000011</v>
          </cell>
          <cell r="G887">
            <v>1528.0000000000002</v>
          </cell>
          <cell r="H887">
            <v>44155</v>
          </cell>
        </row>
        <row r="888">
          <cell r="B888" t="str">
            <v>I1069</v>
          </cell>
          <cell r="C888" t="str">
            <v>Oficial Sanitarista, Gasista</v>
          </cell>
          <cell r="D888" t="str">
            <v>hs</v>
          </cell>
          <cell r="E888">
            <v>2.5</v>
          </cell>
          <cell r="F888">
            <v>907.80197701818179</v>
          </cell>
          <cell r="G888">
            <v>2269.5049425454545</v>
          </cell>
          <cell r="H888">
            <v>44136</v>
          </cell>
        </row>
        <row r="889">
          <cell r="B889" t="str">
            <v>I1070</v>
          </cell>
          <cell r="C889" t="str">
            <v>Ayudante Sanitarista, Gasista</v>
          </cell>
          <cell r="D889" t="str">
            <v>hs</v>
          </cell>
          <cell r="E889">
            <v>2.5</v>
          </cell>
          <cell r="F889">
            <v>678.74015850389594</v>
          </cell>
          <cell r="G889">
            <v>1696.8503962597399</v>
          </cell>
          <cell r="H889">
            <v>44136</v>
          </cell>
        </row>
        <row r="891">
          <cell r="A891" t="str">
            <v>T1163</v>
          </cell>
          <cell r="C891" t="str">
            <v>Agua Fria Y Caliente Toillete</v>
          </cell>
          <cell r="D891" t="str">
            <v>u</v>
          </cell>
          <cell r="G891">
            <v>7981.6974344436821</v>
          </cell>
          <cell r="H891">
            <v>44110</v>
          </cell>
          <cell r="I891" t="str">
            <v>23.1 AGUA FRIA Y CALIENTE</v>
          </cell>
        </row>
        <row r="892">
          <cell r="B892" t="str">
            <v>I1096</v>
          </cell>
          <cell r="C892" t="str">
            <v>Cano Acqua System Pn-25 20 Mm  A.Caliente (1/2)</v>
          </cell>
          <cell r="D892" t="str">
            <v>tira</v>
          </cell>
          <cell r="E892">
            <v>1.5</v>
          </cell>
          <cell r="F892">
            <v>400</v>
          </cell>
          <cell r="G892">
            <v>600</v>
          </cell>
          <cell r="H892">
            <v>44155</v>
          </cell>
        </row>
        <row r="893">
          <cell r="B893" t="str">
            <v>I1102</v>
          </cell>
          <cell r="C893" t="str">
            <v>Codo De 20 A 90 Acqua System (1/2)</v>
          </cell>
          <cell r="D893" t="str">
            <v>u</v>
          </cell>
          <cell r="E893">
            <v>4</v>
          </cell>
          <cell r="F893">
            <v>34.553719008264466</v>
          </cell>
          <cell r="G893">
            <v>138.21487603305786</v>
          </cell>
          <cell r="H893">
            <v>44155</v>
          </cell>
        </row>
        <row r="894">
          <cell r="B894" t="str">
            <v>I1118</v>
          </cell>
          <cell r="C894" t="str">
            <v>Codo Rosca Hembra 20X1/2 Acqua System</v>
          </cell>
          <cell r="D894" t="str">
            <v>u</v>
          </cell>
          <cell r="E894">
            <v>2</v>
          </cell>
          <cell r="F894">
            <v>98.347107438016536</v>
          </cell>
          <cell r="G894">
            <v>196.69421487603307</v>
          </cell>
          <cell r="H894">
            <v>44155</v>
          </cell>
        </row>
        <row r="895">
          <cell r="B895" t="str">
            <v>I1120</v>
          </cell>
          <cell r="C895" t="str">
            <v>Curva Sobrepasaje De 20 Acqua System</v>
          </cell>
          <cell r="D895" t="str">
            <v>u</v>
          </cell>
          <cell r="E895">
            <v>1</v>
          </cell>
          <cell r="F895">
            <v>69.132199999999997</v>
          </cell>
          <cell r="G895">
            <v>69.132199999999997</v>
          </cell>
          <cell r="H895">
            <v>44110</v>
          </cell>
        </row>
        <row r="896">
          <cell r="B896" t="str">
            <v>I1166</v>
          </cell>
          <cell r="C896" t="str">
            <v>Llave Esclusa De Bronce 1/2"</v>
          </cell>
          <cell r="D896" t="str">
            <v>u</v>
          </cell>
          <cell r="E896">
            <v>1</v>
          </cell>
          <cell r="F896">
            <v>438.84297520661158</v>
          </cell>
          <cell r="G896">
            <v>438.84297520661158</v>
          </cell>
          <cell r="H896">
            <v>44155</v>
          </cell>
        </row>
        <row r="897">
          <cell r="B897" t="str">
            <v>I1167</v>
          </cell>
          <cell r="C897" t="str">
            <v>Rollo Cinta Teflon De 3/4 X 20 Mts.</v>
          </cell>
          <cell r="D897" t="str">
            <v>u</v>
          </cell>
          <cell r="E897">
            <v>0.2</v>
          </cell>
          <cell r="F897">
            <v>520.6611570247934</v>
          </cell>
          <cell r="G897">
            <v>104.13223140495869</v>
          </cell>
          <cell r="H897">
            <v>44155</v>
          </cell>
        </row>
        <row r="898">
          <cell r="B898" t="str">
            <v>I1132</v>
          </cell>
          <cell r="C898" t="str">
            <v>Sellador Hidro 3 X 50 Cm3 (85)</v>
          </cell>
          <cell r="D898" t="str">
            <v>u</v>
          </cell>
          <cell r="E898">
            <v>0.25</v>
          </cell>
          <cell r="F898">
            <v>198.34710000000001</v>
          </cell>
          <cell r="G898">
            <v>49.586775000000003</v>
          </cell>
          <cell r="H898">
            <v>44110</v>
          </cell>
        </row>
        <row r="899">
          <cell r="B899" t="str">
            <v>I1168</v>
          </cell>
          <cell r="C899" t="str">
            <v>Tapa Acqua System 1/2</v>
          </cell>
          <cell r="D899" t="str">
            <v>u</v>
          </cell>
          <cell r="E899">
            <v>2</v>
          </cell>
          <cell r="F899">
            <v>19.462809917355372</v>
          </cell>
          <cell r="G899">
            <v>38.925619834710744</v>
          </cell>
          <cell r="H899">
            <v>44155</v>
          </cell>
        </row>
        <row r="900">
          <cell r="B900" t="str">
            <v>I1069</v>
          </cell>
          <cell r="C900" t="str">
            <v>Oficial Sanitarista, Gasista</v>
          </cell>
          <cell r="D900" t="str">
            <v>hs</v>
          </cell>
          <cell r="E900">
            <v>4</v>
          </cell>
          <cell r="F900">
            <v>907.80197701818179</v>
          </cell>
          <cell r="G900">
            <v>3631.2079080727272</v>
          </cell>
          <cell r="H900">
            <v>44136</v>
          </cell>
        </row>
        <row r="901">
          <cell r="B901" t="str">
            <v>I1070</v>
          </cell>
          <cell r="C901" t="str">
            <v>Ayudante Sanitarista, Gasista</v>
          </cell>
          <cell r="D901" t="str">
            <v>hs</v>
          </cell>
          <cell r="E901">
            <v>4</v>
          </cell>
          <cell r="F901">
            <v>678.74015850389594</v>
          </cell>
          <cell r="G901">
            <v>2714.9606340155838</v>
          </cell>
          <cell r="H901">
            <v>44136</v>
          </cell>
        </row>
        <row r="903">
          <cell r="A903" t="str">
            <v>T1164</v>
          </cell>
          <cell r="C903" t="str">
            <v>Tanque De Acero Inoxidable - 200 Litros (Provision Y Colocacion)</v>
          </cell>
          <cell r="D903" t="str">
            <v>u</v>
          </cell>
          <cell r="G903">
            <v>18013.55386846753</v>
          </cell>
          <cell r="H903">
            <v>42979</v>
          </cell>
          <cell r="I903" t="str">
            <v>23.1 AGUA FRIA Y CALIENTE</v>
          </cell>
        </row>
        <row r="904">
          <cell r="B904" t="str">
            <v>I1202</v>
          </cell>
          <cell r="C904" t="str">
            <v>Affinity Tanque 2000 Lts.Sin Base(1.22X1.87)Inox.</v>
          </cell>
          <cell r="D904" t="str">
            <v>u</v>
          </cell>
          <cell r="E904">
            <v>1</v>
          </cell>
          <cell r="F904">
            <v>16886.64</v>
          </cell>
          <cell r="G904">
            <v>16886.64</v>
          </cell>
          <cell r="H904">
            <v>42979</v>
          </cell>
        </row>
        <row r="905">
          <cell r="B905" t="str">
            <v>I1004</v>
          </cell>
          <cell r="C905" t="str">
            <v>Oficial</v>
          </cell>
          <cell r="D905" t="str">
            <v>hs</v>
          </cell>
          <cell r="E905">
            <v>1</v>
          </cell>
          <cell r="F905">
            <v>604.80605423376619</v>
          </cell>
          <cell r="G905">
            <v>604.80605423376619</v>
          </cell>
          <cell r="H905">
            <v>44136</v>
          </cell>
        </row>
        <row r="906">
          <cell r="B906" t="str">
            <v>I1005</v>
          </cell>
          <cell r="C906" t="str">
            <v>Ayudante</v>
          </cell>
          <cell r="D906" t="str">
            <v>hs</v>
          </cell>
          <cell r="E906">
            <v>1</v>
          </cell>
          <cell r="F906">
            <v>522.10781423376613</v>
          </cell>
          <cell r="G906">
            <v>522.10781423376613</v>
          </cell>
          <cell r="H906">
            <v>44136</v>
          </cell>
        </row>
        <row r="908">
          <cell r="A908" t="str">
            <v>T1165</v>
          </cell>
          <cell r="C908" t="str">
            <v>Camara De Inspeccion De 60X60 Prefabricada</v>
          </cell>
          <cell r="D908" t="str">
            <v>u</v>
          </cell>
          <cell r="G908">
            <v>14107.947084176623</v>
          </cell>
          <cell r="H908">
            <v>42979</v>
          </cell>
          <cell r="I908" t="str">
            <v>23.2 DESAGUES CLOACALES</v>
          </cell>
        </row>
        <row r="909">
          <cell r="B909" t="str">
            <v>I1215</v>
          </cell>
          <cell r="C909" t="str">
            <v>Camara Inspeccion 60X60X40 Cemento</v>
          </cell>
          <cell r="D909" t="str">
            <v>u</v>
          </cell>
          <cell r="E909">
            <v>1</v>
          </cell>
          <cell r="F909">
            <v>773.6</v>
          </cell>
          <cell r="G909">
            <v>773.6</v>
          </cell>
          <cell r="H909">
            <v>42979</v>
          </cell>
        </row>
        <row r="910">
          <cell r="B910" t="str">
            <v>I1239</v>
          </cell>
          <cell r="C910" t="str">
            <v>Contratapa 60X60 P/Camara Inspeccion Cemento</v>
          </cell>
          <cell r="D910" t="str">
            <v>u</v>
          </cell>
          <cell r="E910">
            <v>1</v>
          </cell>
          <cell r="F910">
            <v>225.86</v>
          </cell>
          <cell r="G910">
            <v>225.86</v>
          </cell>
          <cell r="H910">
            <v>42979</v>
          </cell>
        </row>
        <row r="911">
          <cell r="B911" t="str">
            <v>I1240</v>
          </cell>
          <cell r="C911" t="str">
            <v>Tapa Arriba 68X68 P/Camara Inspeccion Cemento</v>
          </cell>
          <cell r="D911" t="str">
            <v>u</v>
          </cell>
          <cell r="E911">
            <v>1</v>
          </cell>
          <cell r="F911">
            <v>416.15</v>
          </cell>
          <cell r="G911">
            <v>416.15</v>
          </cell>
          <cell r="H911">
            <v>42979</v>
          </cell>
        </row>
        <row r="912">
          <cell r="B912" t="str">
            <v>I1069</v>
          </cell>
          <cell r="C912" t="str">
            <v>Oficial Sanitarista, Gasista</v>
          </cell>
          <cell r="D912" t="str">
            <v>hs</v>
          </cell>
          <cell r="E912">
            <v>8</v>
          </cell>
          <cell r="F912">
            <v>907.80197701818179</v>
          </cell>
          <cell r="G912">
            <v>7262.4158161454543</v>
          </cell>
          <cell r="H912">
            <v>44136</v>
          </cell>
        </row>
        <row r="913">
          <cell r="B913" t="str">
            <v>I1070</v>
          </cell>
          <cell r="C913" t="str">
            <v>Ayudante Sanitarista, Gasista</v>
          </cell>
          <cell r="D913" t="str">
            <v>hs</v>
          </cell>
          <cell r="E913">
            <v>8</v>
          </cell>
          <cell r="F913">
            <v>678.74015850389594</v>
          </cell>
          <cell r="G913">
            <v>5429.9212680311675</v>
          </cell>
          <cell r="H913">
            <v>44136</v>
          </cell>
        </row>
        <row r="915">
          <cell r="A915" t="str">
            <v>T1166</v>
          </cell>
          <cell r="C915" t="str">
            <v>Artefacto Deposito Automatico</v>
          </cell>
          <cell r="D915" t="str">
            <v>u</v>
          </cell>
          <cell r="G915">
            <v>7819.9057718857139</v>
          </cell>
          <cell r="H915">
            <v>44136</v>
          </cell>
          <cell r="I915" t="str">
            <v>23.4 ARTEFACTOS SANITARIOS</v>
          </cell>
        </row>
        <row r="916">
          <cell r="B916" t="str">
            <v>I1235</v>
          </cell>
          <cell r="C916" t="str">
            <v>Ferrum Dacxfb Deposito De Colgar Blanco P/Andina</v>
          </cell>
          <cell r="D916" t="str">
            <v>u</v>
          </cell>
          <cell r="E916">
            <v>1</v>
          </cell>
          <cell r="F916">
            <v>6233.363636363636</v>
          </cell>
          <cell r="G916">
            <v>6233.363636363636</v>
          </cell>
          <cell r="H916">
            <v>44155</v>
          </cell>
        </row>
        <row r="917">
          <cell r="B917" t="str">
            <v>I1069</v>
          </cell>
          <cell r="C917" t="str">
            <v>Oficial Sanitarista, Gasista</v>
          </cell>
          <cell r="D917" t="str">
            <v>hs</v>
          </cell>
          <cell r="E917">
            <v>1</v>
          </cell>
          <cell r="F917">
            <v>907.80197701818179</v>
          </cell>
          <cell r="G917">
            <v>907.80197701818179</v>
          </cell>
          <cell r="H917">
            <v>44136</v>
          </cell>
        </row>
        <row r="918">
          <cell r="B918" t="str">
            <v>I1070</v>
          </cell>
          <cell r="C918" t="str">
            <v>Ayudante Sanitarista, Gasista</v>
          </cell>
          <cell r="D918" t="str">
            <v>hs</v>
          </cell>
          <cell r="E918">
            <v>1</v>
          </cell>
          <cell r="F918">
            <v>678.74015850389594</v>
          </cell>
          <cell r="G918">
            <v>678.74015850389594</v>
          </cell>
          <cell r="H918">
            <v>44136</v>
          </cell>
        </row>
        <row r="920">
          <cell r="A920" t="str">
            <v>T1167</v>
          </cell>
          <cell r="C920" t="str">
            <v>Caño De Pvc 110 Mm Esp. 3,2Mm, (Con Excavación Y Relleno)</v>
          </cell>
          <cell r="D920" t="str">
            <v>ml</v>
          </cell>
          <cell r="G920">
            <v>3132.9073703297663</v>
          </cell>
          <cell r="H920">
            <v>44136</v>
          </cell>
          <cell r="I920" t="str">
            <v>23 INSTALACIÓN SANITARIA</v>
          </cell>
        </row>
        <row r="921">
          <cell r="B921" t="str">
            <v>I1137</v>
          </cell>
          <cell r="C921" t="str">
            <v>Cano Pvc 110X4 Mts (3,2) Aprob.Cloacal Iram</v>
          </cell>
          <cell r="D921" t="str">
            <v>u</v>
          </cell>
          <cell r="E921">
            <v>0.25</v>
          </cell>
          <cell r="F921">
            <v>1900</v>
          </cell>
          <cell r="G921">
            <v>475</v>
          </cell>
          <cell r="H921">
            <v>44136</v>
          </cell>
        </row>
        <row r="922">
          <cell r="B922" t="str">
            <v>I1069</v>
          </cell>
          <cell r="C922" t="str">
            <v>Oficial Sanitarista, Gasista</v>
          </cell>
          <cell r="D922" t="str">
            <v>hs</v>
          </cell>
          <cell r="E922">
            <v>1</v>
          </cell>
          <cell r="F922">
            <v>907.80197701818179</v>
          </cell>
          <cell r="G922">
            <v>907.80197701818179</v>
          </cell>
          <cell r="H922">
            <v>44136</v>
          </cell>
        </row>
        <row r="923">
          <cell r="B923" t="str">
            <v>I1070</v>
          </cell>
          <cell r="C923" t="str">
            <v>Ayudante Sanitarista, Gasista</v>
          </cell>
          <cell r="D923" t="str">
            <v>hs</v>
          </cell>
          <cell r="E923">
            <v>1</v>
          </cell>
          <cell r="F923">
            <v>678.74015850389594</v>
          </cell>
          <cell r="G923">
            <v>678.74015850389594</v>
          </cell>
          <cell r="H923">
            <v>44136</v>
          </cell>
        </row>
        <row r="924">
          <cell r="B924" t="str">
            <v>T1003</v>
          </cell>
          <cell r="C924" t="str">
            <v>Excavación Manual De Zanjas Y Relleno Hasta 1,50 Mts (Mo) (4Hs/M3)</v>
          </cell>
          <cell r="D924" t="str">
            <v>m3</v>
          </cell>
          <cell r="E924">
            <v>0.36</v>
          </cell>
          <cell r="F924">
            <v>1670.7450055480517</v>
          </cell>
          <cell r="G924">
            <v>601.46820199729859</v>
          </cell>
          <cell r="H924">
            <v>44136</v>
          </cell>
        </row>
        <row r="925">
          <cell r="B925" t="str">
            <v>T1716</v>
          </cell>
          <cell r="C925" t="str">
            <v>Relleno Manual, Con Pala Y Ligero Apisonamiento</v>
          </cell>
          <cell r="D925" t="str">
            <v>m3</v>
          </cell>
          <cell r="E925">
            <v>0.36</v>
          </cell>
          <cell r="F925">
            <v>1305.2695355844153</v>
          </cell>
          <cell r="G925">
            <v>469.89703281038948</v>
          </cell>
          <cell r="H925">
            <v>44136</v>
          </cell>
        </row>
        <row r="927">
          <cell r="A927" t="str">
            <v>T1168</v>
          </cell>
          <cell r="C927" t="str">
            <v>Bajadas En Caño De Pvc 110 Mm Esp. 3,2 Mm</v>
          </cell>
          <cell r="D927" t="str">
            <v>ml</v>
          </cell>
          <cell r="G927">
            <v>1723.6755987532465</v>
          </cell>
          <cell r="H927">
            <v>42948</v>
          </cell>
          <cell r="I927" t="str">
            <v>23 INSTALACIÓN SANITARIA</v>
          </cell>
        </row>
        <row r="928">
          <cell r="B928" t="str">
            <v>I1137</v>
          </cell>
          <cell r="C928" t="str">
            <v>Cano Pvc 110X4 Mts (3,2) Aprob.Cloacal Iram</v>
          </cell>
          <cell r="D928" t="str">
            <v>u</v>
          </cell>
          <cell r="E928">
            <v>0.25</v>
          </cell>
          <cell r="F928">
            <v>1900</v>
          </cell>
          <cell r="G928">
            <v>475</v>
          </cell>
          <cell r="H928">
            <v>44136</v>
          </cell>
        </row>
        <row r="929">
          <cell r="B929" t="str">
            <v>I1238</v>
          </cell>
          <cell r="C929" t="str">
            <v>Grapa Acustica 110 Acustik (2689)</v>
          </cell>
          <cell r="D929" t="str">
            <v>u</v>
          </cell>
          <cell r="E929">
            <v>0.7142857142857143</v>
          </cell>
          <cell r="F929">
            <v>35.67</v>
          </cell>
          <cell r="G929">
            <v>25.478571428571431</v>
          </cell>
          <cell r="H929">
            <v>42979</v>
          </cell>
        </row>
        <row r="930">
          <cell r="B930" t="str">
            <v>I1188</v>
          </cell>
          <cell r="C930" t="str">
            <v>Fijaciones(No 8)C/Tarugos(100 U)</v>
          </cell>
          <cell r="D930" t="str">
            <v>caja</v>
          </cell>
          <cell r="E930">
            <v>0.02</v>
          </cell>
          <cell r="F930">
            <v>139</v>
          </cell>
          <cell r="G930">
            <v>2.7800000000000002</v>
          </cell>
          <cell r="H930">
            <v>42948</v>
          </cell>
        </row>
        <row r="931">
          <cell r="B931" t="str">
            <v>I1069</v>
          </cell>
          <cell r="C931" t="str">
            <v>Oficial Sanitarista, Gasista</v>
          </cell>
          <cell r="D931" t="str">
            <v>hs</v>
          </cell>
          <cell r="E931">
            <v>0.76923076923076916</v>
          </cell>
          <cell r="F931">
            <v>907.80197701818179</v>
          </cell>
          <cell r="G931">
            <v>698.309213090909</v>
          </cell>
          <cell r="H931">
            <v>44136</v>
          </cell>
          <cell r="I931" t="str">
            <v>2HS POR PISO DE 2.80</v>
          </cell>
        </row>
        <row r="932">
          <cell r="B932" t="str">
            <v>I1070</v>
          </cell>
          <cell r="C932" t="str">
            <v>Ayudante Sanitarista, Gasista</v>
          </cell>
          <cell r="D932" t="str">
            <v>hs</v>
          </cell>
          <cell r="E932">
            <v>0.76923076923076916</v>
          </cell>
          <cell r="F932">
            <v>678.74015850389594</v>
          </cell>
          <cell r="G932">
            <v>522.10781423376602</v>
          </cell>
          <cell r="H932">
            <v>44136</v>
          </cell>
          <cell r="I932" t="str">
            <v>2HS POR PISO DE 2.80</v>
          </cell>
        </row>
        <row r="934">
          <cell r="A934" t="str">
            <v>T1169</v>
          </cell>
          <cell r="C934" t="str">
            <v>Ventanas De Aluminio Con Vidrio Incluido</v>
          </cell>
          <cell r="D934" t="str">
            <v>m2</v>
          </cell>
          <cell r="G934">
            <v>2190.1269342337664</v>
          </cell>
          <cell r="H934">
            <v>42887</v>
          </cell>
          <cell r="I934" t="str">
            <v>17 CARPINTERÍA METÁLICA Y DE PVC</v>
          </cell>
        </row>
        <row r="935">
          <cell r="B935" t="str">
            <v>I1246</v>
          </cell>
          <cell r="C935" t="str">
            <v>Ventana De Aluminio Blanco Sin Vidrio</v>
          </cell>
          <cell r="D935" t="str">
            <v>m2</v>
          </cell>
          <cell r="E935">
            <v>1</v>
          </cell>
          <cell r="F935">
            <v>1626.67</v>
          </cell>
          <cell r="G935">
            <v>1626.67</v>
          </cell>
          <cell r="H935">
            <v>42887</v>
          </cell>
        </row>
        <row r="936">
          <cell r="B936" t="str">
            <v>I1004</v>
          </cell>
          <cell r="C936" t="str">
            <v>Oficial</v>
          </cell>
          <cell r="D936" t="str">
            <v>hs</v>
          </cell>
          <cell r="E936">
            <v>0.5</v>
          </cell>
          <cell r="F936">
            <v>604.80605423376619</v>
          </cell>
          <cell r="G936">
            <v>302.4030271168831</v>
          </cell>
          <cell r="H936">
            <v>44136</v>
          </cell>
        </row>
        <row r="937">
          <cell r="B937" t="str">
            <v>I1005</v>
          </cell>
          <cell r="C937" t="str">
            <v>Ayudante</v>
          </cell>
          <cell r="D937" t="str">
            <v>hs</v>
          </cell>
          <cell r="E937">
            <v>0.5</v>
          </cell>
          <cell r="F937">
            <v>522.10781423376613</v>
          </cell>
          <cell r="G937">
            <v>261.05390711688307</v>
          </cell>
          <cell r="H937">
            <v>44136</v>
          </cell>
        </row>
        <row r="939">
          <cell r="A939" t="str">
            <v>T1170</v>
          </cell>
          <cell r="C939" t="str">
            <v xml:space="preserve">Baranda De Cano Acero Galvanizado </v>
          </cell>
          <cell r="D939" t="str">
            <v>ml</v>
          </cell>
          <cell r="G939">
            <v>1417.580535134199</v>
          </cell>
          <cell r="H939">
            <v>42887</v>
          </cell>
          <cell r="I939" t="str">
            <v>19 HERRERÍA</v>
          </cell>
        </row>
        <row r="940">
          <cell r="B940" t="str">
            <v>I1266</v>
          </cell>
          <cell r="C940" t="str">
            <v>Cano Galvanizado Roscado 2 (6.40 Mts.)</v>
          </cell>
          <cell r="D940" t="str">
            <v>u</v>
          </cell>
          <cell r="E940">
            <v>0.16666666666666666</v>
          </cell>
          <cell r="F940">
            <v>1744</v>
          </cell>
          <cell r="G940">
            <v>290.66666666666663</v>
          </cell>
          <cell r="H940">
            <v>42887</v>
          </cell>
        </row>
        <row r="941">
          <cell r="B941" t="str">
            <v>I1004</v>
          </cell>
          <cell r="C941" t="str">
            <v>Oficial</v>
          </cell>
          <cell r="D941" t="str">
            <v>hs</v>
          </cell>
          <cell r="E941">
            <v>1</v>
          </cell>
          <cell r="F941">
            <v>604.80605423376619</v>
          </cell>
          <cell r="G941">
            <v>604.80605423376619</v>
          </cell>
          <cell r="H941">
            <v>44136</v>
          </cell>
        </row>
        <row r="942">
          <cell r="B942" t="str">
            <v>I1005</v>
          </cell>
          <cell r="C942" t="str">
            <v>Ayudante</v>
          </cell>
          <cell r="D942" t="str">
            <v>hs</v>
          </cell>
          <cell r="E942">
            <v>1</v>
          </cell>
          <cell r="F942">
            <v>522.10781423376613</v>
          </cell>
          <cell r="G942">
            <v>522.10781423376613</v>
          </cell>
          <cell r="H942">
            <v>44136</v>
          </cell>
        </row>
        <row r="944">
          <cell r="A944" t="str">
            <v>T1171</v>
          </cell>
          <cell r="C944" t="str">
            <v>Instalacion De Gas Para Vivienda, Dos Picos, Completa</v>
          </cell>
          <cell r="D944" t="str">
            <v>u</v>
          </cell>
          <cell r="G944">
            <v>30892.38</v>
          </cell>
          <cell r="H944">
            <v>42736</v>
          </cell>
          <cell r="I944" t="str">
            <v>25 INSTALACIÓN DE GAS</v>
          </cell>
        </row>
        <row r="945">
          <cell r="B945" t="str">
            <v>I1228</v>
          </cell>
          <cell r="C945" t="str">
            <v>Instalacion De Gas Vivienda Unifamiliar 2 Picos</v>
          </cell>
          <cell r="D945" t="str">
            <v>u</v>
          </cell>
          <cell r="E945">
            <v>1</v>
          </cell>
          <cell r="F945">
            <v>25039.33</v>
          </cell>
          <cell r="G945">
            <v>25039.33</v>
          </cell>
          <cell r="H945">
            <v>42736</v>
          </cell>
        </row>
        <row r="946">
          <cell r="B946" t="str">
            <v>I1265</v>
          </cell>
          <cell r="C946" t="str">
            <v>Pico De Gas Adicional En Depto</v>
          </cell>
          <cell r="D946" t="str">
            <v>u</v>
          </cell>
          <cell r="E946">
            <v>1</v>
          </cell>
          <cell r="F946">
            <v>5853.05</v>
          </cell>
          <cell r="G946">
            <v>5853.05</v>
          </cell>
          <cell r="H946">
            <v>42736</v>
          </cell>
        </row>
        <row r="948">
          <cell r="A948" t="str">
            <v>T1172</v>
          </cell>
          <cell r="C948" t="str">
            <v>Calefon Tb 14 L (Provisión Y Colocación)</v>
          </cell>
          <cell r="D948" t="str">
            <v>u</v>
          </cell>
          <cell r="G948">
            <v>8417.2846711688308</v>
          </cell>
          <cell r="H948">
            <v>42887</v>
          </cell>
          <cell r="I948" t="str">
            <v>25 INSTALACIÓN DE GAS</v>
          </cell>
        </row>
        <row r="949">
          <cell r="B949" t="str">
            <v>I1225</v>
          </cell>
          <cell r="C949" t="str">
            <v>Calefon Tiro Balanceado 14 Litros</v>
          </cell>
          <cell r="D949" t="str">
            <v>u</v>
          </cell>
          <cell r="E949">
            <v>1</v>
          </cell>
          <cell r="F949">
            <v>5600</v>
          </cell>
          <cell r="G949">
            <v>5600</v>
          </cell>
          <cell r="H949">
            <v>42887</v>
          </cell>
        </row>
        <row r="950">
          <cell r="B950" t="str">
            <v>I1004</v>
          </cell>
          <cell r="C950" t="str">
            <v>Oficial</v>
          </cell>
          <cell r="D950" t="str">
            <v>hs</v>
          </cell>
          <cell r="E950">
            <v>2.5</v>
          </cell>
          <cell r="F950">
            <v>604.80605423376619</v>
          </cell>
          <cell r="G950">
            <v>1512.0151355844155</v>
          </cell>
          <cell r="H950">
            <v>44136</v>
          </cell>
        </row>
        <row r="951">
          <cell r="B951" t="str">
            <v>I1005</v>
          </cell>
          <cell r="C951" t="str">
            <v>Ayudante</v>
          </cell>
          <cell r="D951" t="str">
            <v>hs</v>
          </cell>
          <cell r="E951">
            <v>2.5</v>
          </cell>
          <cell r="F951">
            <v>522.10781423376613</v>
          </cell>
          <cell r="G951">
            <v>1305.2695355844153</v>
          </cell>
          <cell r="H951">
            <v>44136</v>
          </cell>
        </row>
        <row r="953">
          <cell r="A953" t="str">
            <v>T1173</v>
          </cell>
          <cell r="C953" t="str">
            <v>Calefactor Tb 5000 Cal</v>
          </cell>
          <cell r="D953" t="str">
            <v>u</v>
          </cell>
          <cell r="G953">
            <v>6690.8277369350644</v>
          </cell>
          <cell r="H953">
            <v>42736</v>
          </cell>
          <cell r="I953" t="str">
            <v>25 INSTALACIÓN DE GAS</v>
          </cell>
        </row>
        <row r="954">
          <cell r="B954" t="str">
            <v>I1226</v>
          </cell>
          <cell r="C954" t="str">
            <v>Calefactor Eskabe 5000 Cal Tiro Balanceado</v>
          </cell>
          <cell r="D954" t="str">
            <v>u</v>
          </cell>
          <cell r="E954">
            <v>1</v>
          </cell>
          <cell r="F954">
            <v>4437</v>
          </cell>
          <cell r="G954">
            <v>4437</v>
          </cell>
          <cell r="H954">
            <v>42736</v>
          </cell>
        </row>
        <row r="955">
          <cell r="B955" t="str">
            <v>I1004</v>
          </cell>
          <cell r="C955" t="str">
            <v>Oficial</v>
          </cell>
          <cell r="D955" t="str">
            <v>hs</v>
          </cell>
          <cell r="E955">
            <v>2</v>
          </cell>
          <cell r="F955">
            <v>604.80605423376619</v>
          </cell>
          <cell r="G955">
            <v>1209.6121084675324</v>
          </cell>
          <cell r="H955">
            <v>44136</v>
          </cell>
        </row>
        <row r="956">
          <cell r="B956" t="str">
            <v>I1005</v>
          </cell>
          <cell r="C956" t="str">
            <v>Ayudante</v>
          </cell>
          <cell r="D956" t="str">
            <v>hs</v>
          </cell>
          <cell r="E956">
            <v>2</v>
          </cell>
          <cell r="F956">
            <v>522.10781423376613</v>
          </cell>
          <cell r="G956">
            <v>1044.2156284675323</v>
          </cell>
          <cell r="H956">
            <v>44136</v>
          </cell>
        </row>
        <row r="958">
          <cell r="A958" t="str">
            <v>T1174</v>
          </cell>
          <cell r="C958" t="str">
            <v>Cocina  (Provisión Y Colocación)</v>
          </cell>
          <cell r="D958" t="str">
            <v>u</v>
          </cell>
          <cell r="G958">
            <v>9195.147736935065</v>
          </cell>
          <cell r="H958">
            <v>42736</v>
          </cell>
          <cell r="I958" t="str">
            <v>25 INSTALACIÓN DE GAS</v>
          </cell>
        </row>
        <row r="959">
          <cell r="B959" t="str">
            <v>I1227</v>
          </cell>
          <cell r="C959" t="str">
            <v>Cocina Eskabe E Con 2 Gn</v>
          </cell>
          <cell r="D959" t="str">
            <v>u</v>
          </cell>
          <cell r="E959">
            <v>1</v>
          </cell>
          <cell r="F959">
            <v>6941.32</v>
          </cell>
          <cell r="G959">
            <v>6941.32</v>
          </cell>
          <cell r="H959">
            <v>42736</v>
          </cell>
        </row>
        <row r="960">
          <cell r="B960" t="str">
            <v>I1004</v>
          </cell>
          <cell r="C960" t="str">
            <v>Oficial</v>
          </cell>
          <cell r="D960" t="str">
            <v>hs</v>
          </cell>
          <cell r="E960">
            <v>2</v>
          </cell>
          <cell r="F960">
            <v>604.80605423376619</v>
          </cell>
          <cell r="G960">
            <v>1209.6121084675324</v>
          </cell>
          <cell r="H960">
            <v>44136</v>
          </cell>
        </row>
        <row r="961">
          <cell r="B961" t="str">
            <v>I1005</v>
          </cell>
          <cell r="C961" t="str">
            <v>Ayudante</v>
          </cell>
          <cell r="D961" t="str">
            <v>hs</v>
          </cell>
          <cell r="E961">
            <v>2</v>
          </cell>
          <cell r="F961">
            <v>522.10781423376613</v>
          </cell>
          <cell r="G961">
            <v>1044.2156284675323</v>
          </cell>
          <cell r="H961">
            <v>44136</v>
          </cell>
        </row>
        <row r="963">
          <cell r="A963" t="str">
            <v>T1175</v>
          </cell>
          <cell r="C963" t="str">
            <v>Boca De Electricidad Completa</v>
          </cell>
          <cell r="D963" t="str">
            <v>boca</v>
          </cell>
          <cell r="G963">
            <v>5919</v>
          </cell>
          <cell r="H963">
            <v>42948</v>
          </cell>
          <cell r="I963" t="str">
            <v>26 INSTALACIÓN ELÉCTRICA</v>
          </cell>
        </row>
        <row r="964">
          <cell r="B964" t="str">
            <v>I1249</v>
          </cell>
          <cell r="C964" t="str">
            <v>Boca De Electricidad Materiales</v>
          </cell>
          <cell r="D964" t="str">
            <v>u</v>
          </cell>
          <cell r="E964">
            <v>1</v>
          </cell>
          <cell r="F964">
            <v>4317</v>
          </cell>
          <cell r="G964">
            <v>4317</v>
          </cell>
          <cell r="H964">
            <v>42948</v>
          </cell>
        </row>
        <row r="965">
          <cell r="B965" t="str">
            <v>I1250</v>
          </cell>
          <cell r="C965" t="str">
            <v>Boca De Electricidad Mano De Obra</v>
          </cell>
          <cell r="D965" t="str">
            <v>u</v>
          </cell>
          <cell r="E965">
            <v>1</v>
          </cell>
          <cell r="F965">
            <v>1602</v>
          </cell>
          <cell r="G965">
            <v>1602</v>
          </cell>
          <cell r="H965">
            <v>43800</v>
          </cell>
        </row>
        <row r="967">
          <cell r="A967" t="str">
            <v>T1176</v>
          </cell>
          <cell r="C967" t="str">
            <v>Boca De Tv, Solo Cañerías  (Provisión Y Colocación)</v>
          </cell>
          <cell r="D967" t="str">
            <v>boca</v>
          </cell>
          <cell r="G967">
            <v>1900</v>
          </cell>
          <cell r="H967">
            <v>42948</v>
          </cell>
          <cell r="I967" t="str">
            <v>26 INSTALACIÓN ELÉCTRICA</v>
          </cell>
        </row>
        <row r="968">
          <cell r="B968" t="str">
            <v>I1251</v>
          </cell>
          <cell r="C968" t="str">
            <v>Boca De Tv, Solo Cañerías, Materiales</v>
          </cell>
          <cell r="D968" t="str">
            <v>u</v>
          </cell>
          <cell r="E968">
            <v>1</v>
          </cell>
          <cell r="F968">
            <v>1200</v>
          </cell>
          <cell r="G968">
            <v>1200</v>
          </cell>
          <cell r="H968">
            <v>42948</v>
          </cell>
        </row>
        <row r="969">
          <cell r="B969" t="str">
            <v>I1252</v>
          </cell>
          <cell r="C969" t="str">
            <v>Boca De Tv, Solo Cañerías, Mano De Obra</v>
          </cell>
          <cell r="D969" t="str">
            <v>u</v>
          </cell>
          <cell r="E969">
            <v>1</v>
          </cell>
          <cell r="F969">
            <v>700</v>
          </cell>
          <cell r="G969">
            <v>700</v>
          </cell>
          <cell r="H969">
            <v>43800</v>
          </cell>
        </row>
        <row r="971">
          <cell r="A971" t="str">
            <v>T1177</v>
          </cell>
          <cell r="C971" t="str">
            <v>Boca De Telefono, Solo Cañerias  (Provisión Y Colocación)</v>
          </cell>
          <cell r="D971" t="str">
            <v>boca</v>
          </cell>
          <cell r="G971">
            <v>1800</v>
          </cell>
          <cell r="H971">
            <v>0</v>
          </cell>
          <cell r="I971" t="str">
            <v>26 INSTALACIÓN ELÉCTRICA</v>
          </cell>
        </row>
        <row r="972">
          <cell r="B972" t="str">
            <v>I1253</v>
          </cell>
          <cell r="C972" t="str">
            <v>Boca De Telefono, Solo Cañerias, Materiales</v>
          </cell>
          <cell r="D972" t="str">
            <v>u</v>
          </cell>
          <cell r="E972">
            <v>1</v>
          </cell>
          <cell r="F972">
            <v>1100</v>
          </cell>
          <cell r="G972">
            <v>1100</v>
          </cell>
          <cell r="H972">
            <v>0</v>
          </cell>
        </row>
        <row r="973">
          <cell r="B973" t="str">
            <v>I1254</v>
          </cell>
          <cell r="C973" t="str">
            <v>Boca De Telefono, Solo Cañerias, Mano De Obra</v>
          </cell>
          <cell r="D973" t="str">
            <v>u</v>
          </cell>
          <cell r="E973">
            <v>1</v>
          </cell>
          <cell r="F973">
            <v>700</v>
          </cell>
          <cell r="G973">
            <v>700</v>
          </cell>
          <cell r="H973">
            <v>43800</v>
          </cell>
        </row>
        <row r="975">
          <cell r="A975" t="str">
            <v>T1178</v>
          </cell>
          <cell r="C975" t="str">
            <v>Boca Para Portero Electrico , Sólo Canerias (Provisión Y Colocación)</v>
          </cell>
          <cell r="D975" t="str">
            <v>boca</v>
          </cell>
          <cell r="G975">
            <v>2232.0500000000002</v>
          </cell>
          <cell r="H975">
            <v>42736</v>
          </cell>
          <cell r="I975" t="str">
            <v>26 INSTALACIÓN ELÉCTRICA</v>
          </cell>
        </row>
        <row r="976">
          <cell r="B976" t="str">
            <v>I1255</v>
          </cell>
          <cell r="C976" t="str">
            <v>Boca Para Pe, Solo Canerias, Materiales</v>
          </cell>
          <cell r="D976" t="str">
            <v>u</v>
          </cell>
          <cell r="E976">
            <v>1</v>
          </cell>
          <cell r="F976">
            <v>1339.23</v>
          </cell>
          <cell r="G976">
            <v>1339.23</v>
          </cell>
          <cell r="H976">
            <v>42736</v>
          </cell>
        </row>
        <row r="977">
          <cell r="B977" t="str">
            <v>I1256</v>
          </cell>
          <cell r="C977" t="str">
            <v>Boca Para Pe, Solo Canerias, Mano De Obra</v>
          </cell>
          <cell r="D977" t="str">
            <v>u</v>
          </cell>
          <cell r="E977">
            <v>1</v>
          </cell>
          <cell r="F977">
            <v>892.82</v>
          </cell>
          <cell r="G977">
            <v>892.82</v>
          </cell>
          <cell r="H977">
            <v>43800</v>
          </cell>
        </row>
        <row r="979">
          <cell r="A979" t="str">
            <v>T1179</v>
          </cell>
          <cell r="C979" t="str">
            <v>Matafuego Abc 10 Kg, Provision Y Colocacion</v>
          </cell>
          <cell r="D979" t="str">
            <v>u</v>
          </cell>
          <cell r="G979">
            <v>6055.4806294970485</v>
          </cell>
          <cell r="H979">
            <v>44136</v>
          </cell>
          <cell r="I979" t="str">
            <v>24 INSTALACIÓN CONTRA INCENDIO</v>
          </cell>
        </row>
        <row r="980">
          <cell r="B980" t="str">
            <v>I1248</v>
          </cell>
          <cell r="C980" t="str">
            <v>Matafuego Abc 10 Kg</v>
          </cell>
          <cell r="D980" t="str">
            <v>u</v>
          </cell>
          <cell r="E980">
            <v>1</v>
          </cell>
          <cell r="F980">
            <v>3801.6528925619837</v>
          </cell>
          <cell r="G980">
            <v>3801.6528925619837</v>
          </cell>
          <cell r="H980">
            <v>44155</v>
          </cell>
        </row>
        <row r="981">
          <cell r="B981" t="str">
            <v>I1004</v>
          </cell>
          <cell r="C981" t="str">
            <v>Oficial</v>
          </cell>
          <cell r="D981" t="str">
            <v>hs</v>
          </cell>
          <cell r="E981">
            <v>2</v>
          </cell>
          <cell r="F981">
            <v>604.80605423376619</v>
          </cell>
          <cell r="G981">
            <v>1209.6121084675324</v>
          </cell>
          <cell r="H981">
            <v>44136</v>
          </cell>
        </row>
        <row r="982">
          <cell r="B982" t="str">
            <v>I1005</v>
          </cell>
          <cell r="C982" t="str">
            <v>Ayudante</v>
          </cell>
          <cell r="D982" t="str">
            <v>hs</v>
          </cell>
          <cell r="E982">
            <v>2</v>
          </cell>
          <cell r="F982">
            <v>522.10781423376613</v>
          </cell>
          <cell r="G982">
            <v>1044.2156284675323</v>
          </cell>
          <cell r="H982">
            <v>44136</v>
          </cell>
        </row>
        <row r="984">
          <cell r="A984" t="str">
            <v>T1180</v>
          </cell>
          <cell r="C984" t="str">
            <v>Amoblamiento De Cocina, Mesada Y Bajo Mesada</v>
          </cell>
          <cell r="D984" t="str">
            <v>ml</v>
          </cell>
          <cell r="G984">
            <v>20361.617692289128</v>
          </cell>
          <cell r="H984">
            <v>42736</v>
          </cell>
          <cell r="I984" t="str">
            <v>31 EQUIPAMIENTO</v>
          </cell>
        </row>
        <row r="985">
          <cell r="B985" t="str">
            <v>I1214</v>
          </cell>
          <cell r="C985" t="str">
            <v>Amoblamiento Bajo Mesada</v>
          </cell>
          <cell r="D985" t="str">
            <v>ml</v>
          </cell>
          <cell r="E985">
            <v>1</v>
          </cell>
          <cell r="F985">
            <v>1795.94</v>
          </cell>
          <cell r="G985">
            <v>1795.94</v>
          </cell>
          <cell r="H985">
            <v>42736</v>
          </cell>
        </row>
        <row r="986">
          <cell r="B986" t="str">
            <v>I1197</v>
          </cell>
          <cell r="C986" t="str">
            <v>Granito Gris Mara Esp: 2,5 Cm</v>
          </cell>
          <cell r="D986" t="str">
            <v>m2</v>
          </cell>
          <cell r="E986">
            <v>0.7</v>
          </cell>
          <cell r="F986">
            <v>22497.704315886138</v>
          </cell>
          <cell r="G986">
            <v>15748.393021120295</v>
          </cell>
          <cell r="H986">
            <v>44155</v>
          </cell>
        </row>
        <row r="987">
          <cell r="B987" t="str">
            <v>I1004</v>
          </cell>
          <cell r="C987" t="str">
            <v>Oficial</v>
          </cell>
          <cell r="D987" t="str">
            <v>hs</v>
          </cell>
          <cell r="E987">
            <v>2.5</v>
          </cell>
          <cell r="F987">
            <v>604.80605423376619</v>
          </cell>
          <cell r="G987">
            <v>1512.0151355844155</v>
          </cell>
          <cell r="H987">
            <v>44136</v>
          </cell>
        </row>
        <row r="988">
          <cell r="B988" t="str">
            <v>I1005</v>
          </cell>
          <cell r="C988" t="str">
            <v>Ayudante</v>
          </cell>
          <cell r="D988" t="str">
            <v>hs</v>
          </cell>
          <cell r="E988">
            <v>2.5</v>
          </cell>
          <cell r="F988">
            <v>522.10781423376613</v>
          </cell>
          <cell r="G988">
            <v>1305.2695355844153</v>
          </cell>
          <cell r="H988">
            <v>44136</v>
          </cell>
        </row>
        <row r="990">
          <cell r="A990" t="str">
            <v>T1181</v>
          </cell>
          <cell r="C990" t="str">
            <v>Mesada De Granito Gris Mara Con Traforo</v>
          </cell>
          <cell r="D990" t="str">
            <v>m2</v>
          </cell>
          <cell r="G990">
            <v>27648.685927821207</v>
          </cell>
          <cell r="H990">
            <v>44110</v>
          </cell>
          <cell r="I990" t="str">
            <v>46 MESADAS</v>
          </cell>
        </row>
        <row r="991">
          <cell r="B991" t="str">
            <v>I1197</v>
          </cell>
          <cell r="C991" t="str">
            <v>Granito Gris Mara Esp: 2,5 Cm</v>
          </cell>
          <cell r="D991" t="str">
            <v>m2</v>
          </cell>
          <cell r="E991">
            <v>1.0000000000000002</v>
          </cell>
          <cell r="F991">
            <v>22497.704315886138</v>
          </cell>
          <cell r="G991">
            <v>22497.704315886142</v>
          </cell>
          <cell r="H991">
            <v>44155</v>
          </cell>
          <cell r="I991">
            <v>1.2800000000000002</v>
          </cell>
        </row>
        <row r="992">
          <cell r="B992" t="str">
            <v>I1198</v>
          </cell>
          <cell r="C992" t="str">
            <v>Traforo En Mesada</v>
          </cell>
          <cell r="D992" t="str">
            <v>u</v>
          </cell>
          <cell r="E992">
            <v>0.78125</v>
          </cell>
          <cell r="F992">
            <v>2500</v>
          </cell>
          <cell r="G992">
            <v>1953.125</v>
          </cell>
          <cell r="H992">
            <v>44136</v>
          </cell>
          <cell r="I992">
            <v>1</v>
          </cell>
        </row>
        <row r="993">
          <cell r="B993" t="str">
            <v>I1199</v>
          </cell>
          <cell r="C993" t="str">
            <v>Pulido De Borde Mesada</v>
          </cell>
          <cell r="D993" t="str">
            <v>ml</v>
          </cell>
          <cell r="E993">
            <v>1.25</v>
          </cell>
          <cell r="F993">
            <v>413.22309999999999</v>
          </cell>
          <cell r="G993">
            <v>516.52887499999997</v>
          </cell>
          <cell r="H993">
            <v>44110</v>
          </cell>
          <cell r="I993">
            <v>1.6</v>
          </cell>
        </row>
        <row r="994">
          <cell r="B994" t="str">
            <v>I1004</v>
          </cell>
          <cell r="C994" t="str">
            <v>Oficial</v>
          </cell>
          <cell r="D994" t="str">
            <v>hs</v>
          </cell>
          <cell r="E994">
            <v>2</v>
          </cell>
          <cell r="F994">
            <v>604.80605423376619</v>
          </cell>
          <cell r="G994">
            <v>1209.6121084675324</v>
          </cell>
          <cell r="H994">
            <v>44136</v>
          </cell>
          <cell r="I994">
            <v>2</v>
          </cell>
        </row>
        <row r="995">
          <cell r="B995" t="str">
            <v>I1005</v>
          </cell>
          <cell r="C995" t="str">
            <v>Ayudante</v>
          </cell>
          <cell r="D995" t="str">
            <v>hs</v>
          </cell>
          <cell r="E995">
            <v>2</v>
          </cell>
          <cell r="F995">
            <v>522.10781423376613</v>
          </cell>
          <cell r="G995">
            <v>1044.2156284675323</v>
          </cell>
          <cell r="H995">
            <v>44136</v>
          </cell>
          <cell r="I995">
            <v>2</v>
          </cell>
        </row>
        <row r="996">
          <cell r="B996" t="str">
            <v>I1200</v>
          </cell>
          <cell r="C996" t="str">
            <v>Servicio De Flete</v>
          </cell>
          <cell r="D996" t="str">
            <v>hs</v>
          </cell>
          <cell r="E996">
            <v>0.25</v>
          </cell>
          <cell r="F996">
            <v>1710</v>
          </cell>
          <cell r="G996">
            <v>427.5</v>
          </cell>
          <cell r="H996">
            <v>44155</v>
          </cell>
          <cell r="I996">
            <v>0.33333333333333331</v>
          </cell>
        </row>
        <row r="998">
          <cell r="A998" t="str">
            <v>T1182</v>
          </cell>
          <cell r="C998" t="str">
            <v>Espejo De 6 Mm</v>
          </cell>
          <cell r="D998" t="str">
            <v>m2</v>
          </cell>
          <cell r="G998">
            <v>6652.3661958467537</v>
          </cell>
          <cell r="H998">
            <v>44110</v>
          </cell>
          <cell r="I998" t="str">
            <v>33 VIDRIOS, CRISTALES, ESPEJOS</v>
          </cell>
        </row>
        <row r="999">
          <cell r="B999" t="str">
            <v>I1208</v>
          </cell>
          <cell r="C999" t="str">
            <v>Espejo De 6 Mm</v>
          </cell>
          <cell r="D999" t="str">
            <v>m2</v>
          </cell>
          <cell r="E999">
            <v>1.05</v>
          </cell>
          <cell r="F999">
            <v>6220.3856999999998</v>
          </cell>
          <cell r="G999">
            <v>6531.4049850000001</v>
          </cell>
          <cell r="H999">
            <v>44110</v>
          </cell>
        </row>
        <row r="1000">
          <cell r="B1000" t="str">
            <v>I1004</v>
          </cell>
          <cell r="C1000" t="str">
            <v>Oficial</v>
          </cell>
          <cell r="D1000" t="str">
            <v>hs</v>
          </cell>
          <cell r="E1000">
            <v>0.2</v>
          </cell>
          <cell r="F1000">
            <v>604.80605423376619</v>
          </cell>
          <cell r="G1000">
            <v>120.96121084675325</v>
          </cell>
          <cell r="H1000">
            <v>44136</v>
          </cell>
        </row>
        <row r="1002">
          <cell r="A1002" t="str">
            <v>T1183</v>
          </cell>
          <cell r="C1002" t="str">
            <v>Esmalte Sintetico Sobre Metal</v>
          </cell>
          <cell r="D1002" t="str">
            <v>m2</v>
          </cell>
          <cell r="G1002">
            <v>894.25122206220374</v>
          </cell>
          <cell r="H1002">
            <v>44110</v>
          </cell>
          <cell r="I1002" t="str">
            <v>34 PINTURA</v>
          </cell>
        </row>
        <row r="1003">
          <cell r="B1003" t="str">
            <v>I1340</v>
          </cell>
          <cell r="C1003" t="str">
            <v>Esmalte Sintético X 4 Litros</v>
          </cell>
          <cell r="D1003" t="str">
            <v>u</v>
          </cell>
          <cell r="E1003">
            <v>7.4999999999999997E-2</v>
          </cell>
          <cell r="F1003">
            <v>1673.5536999999999</v>
          </cell>
          <cell r="G1003">
            <v>125.5165275</v>
          </cell>
          <cell r="H1003">
            <v>44110</v>
          </cell>
          <cell r="I1003" t="str">
            <v>0,3 litros/m2</v>
          </cell>
        </row>
        <row r="1004">
          <cell r="B1004" t="str">
            <v>I1341</v>
          </cell>
          <cell r="C1004" t="str">
            <v>Aguarras X 18 Litros</v>
          </cell>
          <cell r="D1004" t="str">
            <v>u</v>
          </cell>
          <cell r="E1004">
            <v>1.6666666666666666E-2</v>
          </cell>
          <cell r="F1004">
            <v>2549.5867768595044</v>
          </cell>
          <cell r="G1004">
            <v>42.493112947658403</v>
          </cell>
          <cell r="H1004">
            <v>44155</v>
          </cell>
          <cell r="I1004" t="str">
            <v>0,3 litros/m2</v>
          </cell>
        </row>
        <row r="1005">
          <cell r="B1005" t="str">
            <v>T1719</v>
          </cell>
          <cell r="C1005" t="str">
            <v>Aplicación Mano De Pintura Sobre Metal (Mo)</v>
          </cell>
          <cell r="D1005" t="str">
            <v>m2</v>
          </cell>
          <cell r="E1005">
            <v>3</v>
          </cell>
          <cell r="F1005">
            <v>242.08052720484847</v>
          </cell>
          <cell r="G1005">
            <v>726.24158161454534</v>
          </cell>
          <cell r="H1005">
            <v>44136</v>
          </cell>
        </row>
        <row r="1007">
          <cell r="A1007" t="str">
            <v>T1184</v>
          </cell>
          <cell r="C1007" t="str">
            <v>Latex En Muros Interiores (3 Manos)</v>
          </cell>
          <cell r="D1007" t="str">
            <v>m2</v>
          </cell>
          <cell r="G1007">
            <v>1056.3391623157024</v>
          </cell>
          <cell r="H1007">
            <v>44110</v>
          </cell>
          <cell r="I1007" t="str">
            <v>34 PINTURA</v>
          </cell>
        </row>
        <row r="1008">
          <cell r="B1008" t="str">
            <v>I1334</v>
          </cell>
          <cell r="C1008" t="str">
            <v>Albalatex Pintura Interior Mate Blanco 20Lts</v>
          </cell>
          <cell r="D1008" t="str">
            <v>u</v>
          </cell>
          <cell r="E1008">
            <v>1.4999999999999999E-2</v>
          </cell>
          <cell r="F1008">
            <v>7713.2231404958684</v>
          </cell>
          <cell r="G1008">
            <v>115.69834710743802</v>
          </cell>
          <cell r="H1008">
            <v>44155</v>
          </cell>
          <cell r="I1008" t="str">
            <v>0,3 litros/m2  - 3 manos</v>
          </cell>
        </row>
        <row r="1009">
          <cell r="B1009" t="str">
            <v>I1335</v>
          </cell>
          <cell r="C1009" t="str">
            <v>Rodillo De Lana Para Pintor</v>
          </cell>
          <cell r="D1009" t="str">
            <v>u</v>
          </cell>
          <cell r="E1009">
            <v>0.01</v>
          </cell>
          <cell r="F1009">
            <v>359.50409999999999</v>
          </cell>
          <cell r="G1009">
            <v>3.5950410000000002</v>
          </cell>
          <cell r="H1009">
            <v>44110</v>
          </cell>
        </row>
        <row r="1010">
          <cell r="B1010" t="str">
            <v>I1336</v>
          </cell>
          <cell r="C1010" t="str">
            <v>Pincel De Pintor</v>
          </cell>
          <cell r="D1010" t="str">
            <v>u</v>
          </cell>
          <cell r="E1010">
            <v>5.0000000000000001E-3</v>
          </cell>
          <cell r="F1010">
            <v>344.62809917355372</v>
          </cell>
          <cell r="G1010">
            <v>1.7231404958677687</v>
          </cell>
          <cell r="H1010">
            <v>44155</v>
          </cell>
        </row>
        <row r="1011">
          <cell r="B1011" t="str">
            <v>I1337</v>
          </cell>
          <cell r="C1011" t="str">
            <v>Rollo De Cartón Corrugado 1 X 25 M</v>
          </cell>
          <cell r="D1011" t="str">
            <v>u</v>
          </cell>
          <cell r="E1011">
            <v>0.04</v>
          </cell>
          <cell r="F1011">
            <v>462.80991735537191</v>
          </cell>
          <cell r="G1011">
            <v>18.512396694214878</v>
          </cell>
          <cell r="H1011">
            <v>44155</v>
          </cell>
        </row>
        <row r="1012">
          <cell r="B1012" t="str">
            <v>I1338</v>
          </cell>
          <cell r="C1012" t="str">
            <v>Cinta De Pintor 18 Mm X 40 Mts</v>
          </cell>
          <cell r="D1012" t="str">
            <v>u</v>
          </cell>
          <cell r="E1012">
            <v>0.1</v>
          </cell>
          <cell r="F1012">
            <v>90.082599999999999</v>
          </cell>
          <cell r="G1012">
            <v>9.0082599999999999</v>
          </cell>
          <cell r="H1012">
            <v>44110</v>
          </cell>
        </row>
        <row r="1013">
          <cell r="B1013" t="str">
            <v>I1210</v>
          </cell>
          <cell r="C1013" t="str">
            <v>Oficial Pintor</v>
          </cell>
          <cell r="D1013" t="str">
            <v>hs</v>
          </cell>
          <cell r="E1013">
            <v>1</v>
          </cell>
          <cell r="F1013">
            <v>907.80197701818179</v>
          </cell>
          <cell r="G1013">
            <v>907.80197701818179</v>
          </cell>
          <cell r="H1013">
            <v>44136</v>
          </cell>
        </row>
        <row r="1015">
          <cell r="A1015" t="str">
            <v>T1185</v>
          </cell>
          <cell r="C1015" t="str">
            <v>Latex En Cielorrasos</v>
          </cell>
          <cell r="D1015" t="str">
            <v>m2</v>
          </cell>
          <cell r="G1015">
            <v>1132.8524376452892</v>
          </cell>
          <cell r="H1015">
            <v>44110</v>
          </cell>
          <cell r="I1015" t="str">
            <v>34 PINTURA</v>
          </cell>
        </row>
        <row r="1016">
          <cell r="B1016" t="str">
            <v>I1334</v>
          </cell>
          <cell r="C1016" t="str">
            <v>Albalatex Pintura Interior Mate Blanco 20Lts</v>
          </cell>
          <cell r="D1016" t="str">
            <v>u</v>
          </cell>
          <cell r="E1016">
            <v>0.01</v>
          </cell>
          <cell r="F1016">
            <v>7713.2231404958684</v>
          </cell>
          <cell r="G1016">
            <v>77.132231404958688</v>
          </cell>
          <cell r="H1016">
            <v>44155</v>
          </cell>
        </row>
        <row r="1017">
          <cell r="B1017" t="str">
            <v>I1335</v>
          </cell>
          <cell r="C1017" t="str">
            <v>Rodillo De Lana Para Pintor</v>
          </cell>
          <cell r="D1017" t="str">
            <v>u</v>
          </cell>
          <cell r="E1017">
            <v>0.01</v>
          </cell>
          <cell r="F1017">
            <v>359.50409999999999</v>
          </cell>
          <cell r="G1017">
            <v>3.5950410000000002</v>
          </cell>
          <cell r="H1017">
            <v>44110</v>
          </cell>
        </row>
        <row r="1018">
          <cell r="B1018" t="str">
            <v>I1336</v>
          </cell>
          <cell r="C1018" t="str">
            <v>Pincel De Pintor</v>
          </cell>
          <cell r="D1018" t="str">
            <v>u</v>
          </cell>
          <cell r="E1018">
            <v>5.0000000000000001E-3</v>
          </cell>
          <cell r="F1018">
            <v>344.62809917355372</v>
          </cell>
          <cell r="G1018">
            <v>1.7231404958677687</v>
          </cell>
          <cell r="H1018">
            <v>44155</v>
          </cell>
        </row>
        <row r="1019">
          <cell r="B1019" t="str">
            <v>I1337</v>
          </cell>
          <cell r="C1019" t="str">
            <v>Rollo De Cartón Corrugado 1 X 25 M</v>
          </cell>
          <cell r="D1019" t="str">
            <v>u</v>
          </cell>
          <cell r="E1019">
            <v>0.01</v>
          </cell>
          <cell r="F1019">
            <v>462.80991735537191</v>
          </cell>
          <cell r="G1019">
            <v>4.6280991735537196</v>
          </cell>
          <cell r="H1019">
            <v>44155</v>
          </cell>
        </row>
        <row r="1020">
          <cell r="B1020" t="str">
            <v>I1338</v>
          </cell>
          <cell r="C1020" t="str">
            <v>Cinta De Pintor 18 Mm X 40 Mts</v>
          </cell>
          <cell r="D1020" t="str">
            <v>u</v>
          </cell>
          <cell r="E1020">
            <v>0.02</v>
          </cell>
          <cell r="F1020">
            <v>90.082599999999999</v>
          </cell>
          <cell r="G1020">
            <v>1.801652</v>
          </cell>
          <cell r="H1020">
            <v>44110</v>
          </cell>
        </row>
        <row r="1021">
          <cell r="B1021" t="str">
            <v>I1210</v>
          </cell>
          <cell r="C1021" t="str">
            <v>Oficial Pintor</v>
          </cell>
          <cell r="D1021" t="str">
            <v>hs</v>
          </cell>
          <cell r="E1021">
            <v>1.1499999999999999</v>
          </cell>
          <cell r="F1021">
            <v>907.80197701818179</v>
          </cell>
          <cell r="G1021">
            <v>1043.972273570909</v>
          </cell>
          <cell r="H1021">
            <v>44136</v>
          </cell>
        </row>
        <row r="1023">
          <cell r="A1023" t="str">
            <v>T1186</v>
          </cell>
          <cell r="C1023" t="str">
            <v>Limpieza De Obra Final</v>
          </cell>
          <cell r="D1023" t="str">
            <v>m2</v>
          </cell>
          <cell r="G1023">
            <v>76.749848692363614</v>
          </cell>
          <cell r="H1023">
            <v>44136</v>
          </cell>
          <cell r="I1023" t="str">
            <v>90 AUXILIARES</v>
          </cell>
        </row>
        <row r="1024">
          <cell r="B1024" t="str">
            <v>I1005</v>
          </cell>
          <cell r="C1024" t="str">
            <v>Ayudante</v>
          </cell>
          <cell r="D1024" t="str">
            <v>hs</v>
          </cell>
          <cell r="E1024">
            <v>0.14699999999999999</v>
          </cell>
          <cell r="F1024">
            <v>522.10781423376613</v>
          </cell>
          <cell r="G1024">
            <v>76.749848692363614</v>
          </cell>
          <cell r="H1024">
            <v>44136</v>
          </cell>
        </row>
        <row r="1026">
          <cell r="A1026" t="str">
            <v>T1187</v>
          </cell>
          <cell r="C1026" t="str">
            <v>Apertura De Canaleta En Muro De Ladrillo Hueco 7X 5 Cm</v>
          </cell>
          <cell r="D1026" t="str">
            <v>ml</v>
          </cell>
          <cell r="G1026">
            <v>104.42156284675323</v>
          </cell>
          <cell r="H1026">
            <v>44136</v>
          </cell>
          <cell r="I1026" t="str">
            <v>90 AUXILIARES</v>
          </cell>
        </row>
        <row r="1027">
          <cell r="B1027" t="str">
            <v>I1005</v>
          </cell>
          <cell r="C1027" t="str">
            <v>Ayudante</v>
          </cell>
          <cell r="D1027" t="str">
            <v>hs</v>
          </cell>
          <cell r="E1027">
            <v>0.2</v>
          </cell>
          <cell r="F1027">
            <v>522.10781423376613</v>
          </cell>
          <cell r="G1027">
            <v>104.42156284675323</v>
          </cell>
          <cell r="H1027">
            <v>44136</v>
          </cell>
        </row>
        <row r="1029">
          <cell r="A1029" t="str">
            <v>T1188</v>
          </cell>
          <cell r="C1029" t="str">
            <v>Desague De Pileta De Cocina A Boca De Acceso (Mat)</v>
          </cell>
          <cell r="D1029" t="str">
            <v>u</v>
          </cell>
          <cell r="G1029">
            <v>1601.4107438016529</v>
          </cell>
          <cell r="H1029">
            <v>44155</v>
          </cell>
          <cell r="I1029" t="str">
            <v>23.2 DESAGUES CLOACALES</v>
          </cell>
        </row>
        <row r="1030">
          <cell r="B1030" t="str">
            <v>I1242</v>
          </cell>
          <cell r="C1030" t="str">
            <v>Sifon Botella P/Pileta Cocina (7205) Awaduct</v>
          </cell>
          <cell r="D1030" t="str">
            <v>u</v>
          </cell>
          <cell r="E1030">
            <v>1</v>
          </cell>
          <cell r="F1030">
            <v>353.30578512396693</v>
          </cell>
          <cell r="G1030">
            <v>353.30578512396693</v>
          </cell>
          <cell r="H1030">
            <v>44155</v>
          </cell>
        </row>
        <row r="1031">
          <cell r="B1031" t="str">
            <v>I1135</v>
          </cell>
          <cell r="C1031" t="str">
            <v>Cano Pvc 50X4 Mts (3,2) Aprob.Cloacal Iram</v>
          </cell>
          <cell r="D1031" t="str">
            <v>u</v>
          </cell>
          <cell r="E1031">
            <v>0.25</v>
          </cell>
          <cell r="F1031">
            <v>1004.9586776859504</v>
          </cell>
          <cell r="G1031">
            <v>251.2396694214876</v>
          </cell>
          <cell r="H1031">
            <v>44155</v>
          </cell>
        </row>
        <row r="1032">
          <cell r="B1032" t="str">
            <v>I1136</v>
          </cell>
          <cell r="C1032" t="str">
            <v>Cano Pvc 63X4 Mts (3,2) Aprob.Cloacal Iram</v>
          </cell>
          <cell r="D1032" t="str">
            <v>u</v>
          </cell>
          <cell r="E1032">
            <v>0.75</v>
          </cell>
          <cell r="F1032">
            <v>1123.1404958677685</v>
          </cell>
          <cell r="G1032">
            <v>842.35537190082641</v>
          </cell>
          <cell r="H1032">
            <v>44155</v>
          </cell>
        </row>
        <row r="1033">
          <cell r="B1033" t="str">
            <v>I1150</v>
          </cell>
          <cell r="C1033" t="str">
            <v>Reduccion Pvc  63X 50 Tigre Ramat (29912769)</v>
          </cell>
          <cell r="D1033" t="str">
            <v>u</v>
          </cell>
          <cell r="E1033">
            <v>1</v>
          </cell>
          <cell r="F1033">
            <v>61.413223140495873</v>
          </cell>
          <cell r="G1033">
            <v>61.413223140495873</v>
          </cell>
          <cell r="H1033">
            <v>44155</v>
          </cell>
        </row>
        <row r="1034">
          <cell r="B1034" t="str">
            <v>I1140</v>
          </cell>
          <cell r="C1034" t="str">
            <v>Codo Pvc 63 A 90 Tigre Ramat (20215330)</v>
          </cell>
          <cell r="D1034" t="str">
            <v>u</v>
          </cell>
          <cell r="E1034">
            <v>1</v>
          </cell>
          <cell r="F1034">
            <v>66.942148760330582</v>
          </cell>
          <cell r="G1034">
            <v>66.942148760330582</v>
          </cell>
          <cell r="H1034">
            <v>44155</v>
          </cell>
        </row>
        <row r="1035">
          <cell r="B1035" t="str">
            <v>I1243</v>
          </cell>
          <cell r="C1035" t="str">
            <v>Tapa Pvc  50 Tigre Ramat (20215038)</v>
          </cell>
          <cell r="D1035" t="str">
            <v>u</v>
          </cell>
          <cell r="E1035">
            <v>1</v>
          </cell>
          <cell r="F1035">
            <v>26.154545454545456</v>
          </cell>
          <cell r="G1035">
            <v>26.154545454545456</v>
          </cell>
          <cell r="H1035">
            <v>44155</v>
          </cell>
        </row>
        <row r="1037">
          <cell r="A1037" t="str">
            <v>T1189</v>
          </cell>
          <cell r="C1037" t="str">
            <v>Desague De Pileta De Lavar A Ppa  (Mat)</v>
          </cell>
          <cell r="D1037" t="str">
            <v>u</v>
          </cell>
          <cell r="G1037">
            <v>296.8677685950413</v>
          </cell>
          <cell r="H1037">
            <v>44155</v>
          </cell>
          <cell r="I1037" t="str">
            <v>23.2 DESAGUES CLOACALES</v>
          </cell>
        </row>
        <row r="1038">
          <cell r="B1038" t="str">
            <v>I1134</v>
          </cell>
          <cell r="C1038" t="str">
            <v>Cano Pvc 40X4 Mts (3,2) Aprob.Cloacal Iram</v>
          </cell>
          <cell r="D1038" t="str">
            <v>u</v>
          </cell>
          <cell r="E1038">
            <v>0.375</v>
          </cell>
          <cell r="F1038">
            <v>424.7933884297521</v>
          </cell>
          <cell r="G1038">
            <v>159.29752066115702</v>
          </cell>
          <cell r="H1038">
            <v>44155</v>
          </cell>
        </row>
        <row r="1039">
          <cell r="B1039" t="str">
            <v>I1138</v>
          </cell>
          <cell r="C1039" t="str">
            <v>Codo Pvc 40 A 90 Tigre Ramat (29912343)</v>
          </cell>
          <cell r="D1039" t="str">
            <v>u</v>
          </cell>
          <cell r="E1039">
            <v>2</v>
          </cell>
          <cell r="F1039">
            <v>30.603305785123968</v>
          </cell>
          <cell r="G1039">
            <v>61.206611570247937</v>
          </cell>
          <cell r="H1039">
            <v>44155</v>
          </cell>
        </row>
        <row r="1040">
          <cell r="B1040" t="str">
            <v>I1143</v>
          </cell>
          <cell r="C1040" t="str">
            <v>Curva Pvc 40 A 45 Tigre Ramat (29913048)</v>
          </cell>
          <cell r="D1040" t="str">
            <v>u</v>
          </cell>
          <cell r="E1040">
            <v>1</v>
          </cell>
          <cell r="F1040">
            <v>57.272727272727273</v>
          </cell>
          <cell r="G1040">
            <v>57.272727272727273</v>
          </cell>
          <cell r="H1040">
            <v>44155</v>
          </cell>
        </row>
        <row r="1041">
          <cell r="B1041" t="str">
            <v>I1231</v>
          </cell>
          <cell r="C1041" t="str">
            <v>Tapa Pvc  40 Tigre Ramat (20215020)</v>
          </cell>
          <cell r="D1041" t="str">
            <v>u</v>
          </cell>
          <cell r="E1041">
            <v>1</v>
          </cell>
          <cell r="F1041">
            <v>19.09090909090909</v>
          </cell>
          <cell r="G1041">
            <v>19.09090909090909</v>
          </cell>
          <cell r="H1041">
            <v>44155</v>
          </cell>
        </row>
        <row r="1043">
          <cell r="A1043" t="str">
            <v>T1190</v>
          </cell>
          <cell r="C1043" t="str">
            <v>Desague De Lavarropa A Ppa (Mat)</v>
          </cell>
          <cell r="D1043" t="str">
            <v>u</v>
          </cell>
          <cell r="G1043">
            <v>296.8677685950413</v>
          </cell>
          <cell r="H1043">
            <v>44155</v>
          </cell>
          <cell r="I1043" t="str">
            <v>23.2 DESAGUES CLOACALES</v>
          </cell>
        </row>
        <row r="1044">
          <cell r="B1044" t="str">
            <v>I1134</v>
          </cell>
          <cell r="C1044" t="str">
            <v>Cano Pvc 40X4 Mts (3,2) Aprob.Cloacal Iram</v>
          </cell>
          <cell r="D1044" t="str">
            <v>u</v>
          </cell>
          <cell r="E1044">
            <v>0.375</v>
          </cell>
          <cell r="F1044">
            <v>424.7933884297521</v>
          </cell>
          <cell r="G1044">
            <v>159.29752066115702</v>
          </cell>
          <cell r="H1044">
            <v>44155</v>
          </cell>
        </row>
        <row r="1045">
          <cell r="B1045" t="str">
            <v>I1138</v>
          </cell>
          <cell r="C1045" t="str">
            <v>Codo Pvc 40 A 90 Tigre Ramat (29912343)</v>
          </cell>
          <cell r="D1045" t="str">
            <v>u</v>
          </cell>
          <cell r="E1045">
            <v>2</v>
          </cell>
          <cell r="F1045">
            <v>30.603305785123968</v>
          </cell>
          <cell r="G1045">
            <v>61.206611570247937</v>
          </cell>
          <cell r="H1045">
            <v>44155</v>
          </cell>
        </row>
        <row r="1046">
          <cell r="B1046" t="str">
            <v>I1143</v>
          </cell>
          <cell r="C1046" t="str">
            <v>Curva Pvc 40 A 45 Tigre Ramat (29913048)</v>
          </cell>
          <cell r="D1046" t="str">
            <v>u</v>
          </cell>
          <cell r="E1046">
            <v>1</v>
          </cell>
          <cell r="F1046">
            <v>57.272727272727273</v>
          </cell>
          <cell r="G1046">
            <v>57.272727272727273</v>
          </cell>
          <cell r="H1046">
            <v>44155</v>
          </cell>
        </row>
        <row r="1047">
          <cell r="B1047" t="str">
            <v>I1231</v>
          </cell>
          <cell r="C1047" t="str">
            <v>Tapa Pvc  40 Tigre Ramat (20215020)</v>
          </cell>
          <cell r="D1047" t="str">
            <v>u</v>
          </cell>
          <cell r="E1047">
            <v>1</v>
          </cell>
          <cell r="F1047">
            <v>19.09090909090909</v>
          </cell>
          <cell r="G1047">
            <v>19.09090909090909</v>
          </cell>
          <cell r="H1047">
            <v>44155</v>
          </cell>
        </row>
        <row r="1049">
          <cell r="A1049" t="str">
            <v>T1191</v>
          </cell>
          <cell r="C1049" t="str">
            <v>Desague De Ppa A Boca De Acceso (Mat)</v>
          </cell>
          <cell r="D1049" t="str">
            <v>u</v>
          </cell>
          <cell r="G1049">
            <v>440.58677685950414</v>
          </cell>
          <cell r="H1049">
            <v>44136</v>
          </cell>
          <cell r="I1049" t="str">
            <v>23.2 DESAGUES CLOACALES</v>
          </cell>
        </row>
        <row r="1050">
          <cell r="B1050" t="str">
            <v>I1136</v>
          </cell>
          <cell r="C1050" t="str">
            <v>Cano Pvc 63X4 Mts (3,2) Aprob.Cloacal Iram</v>
          </cell>
          <cell r="D1050" t="str">
            <v>u</v>
          </cell>
          <cell r="E1050">
            <v>0.15</v>
          </cell>
          <cell r="F1050">
            <v>1123.1404958677685</v>
          </cell>
          <cell r="G1050">
            <v>168.47107438016528</v>
          </cell>
          <cell r="H1050">
            <v>44155</v>
          </cell>
        </row>
        <row r="1051">
          <cell r="B1051" t="str">
            <v>I1137</v>
          </cell>
          <cell r="C1051" t="str">
            <v>Cano Pvc 110X4 Mts (3,2) Aprob.Cloacal Iram</v>
          </cell>
          <cell r="D1051" t="str">
            <v>u</v>
          </cell>
          <cell r="E1051">
            <v>0.1</v>
          </cell>
          <cell r="F1051">
            <v>1900</v>
          </cell>
          <cell r="G1051">
            <v>190</v>
          </cell>
          <cell r="H1051">
            <v>44136</v>
          </cell>
        </row>
        <row r="1052">
          <cell r="B1052" t="str">
            <v>I1232</v>
          </cell>
          <cell r="C1052" t="str">
            <v>Tapa Pvc 110 Tigre Ramat (20215070)</v>
          </cell>
          <cell r="D1052" t="str">
            <v>u</v>
          </cell>
          <cell r="E1052">
            <v>1</v>
          </cell>
          <cell r="F1052">
            <v>82.11570247933885</v>
          </cell>
          <cell r="G1052">
            <v>82.11570247933885</v>
          </cell>
          <cell r="H1052">
            <v>44155</v>
          </cell>
        </row>
        <row r="1054">
          <cell r="A1054" t="str">
            <v>T1192</v>
          </cell>
          <cell r="C1054" t="str">
            <v>Desague De Boca De Acceso A Cdv (Mat)</v>
          </cell>
          <cell r="D1054" t="str">
            <v>u</v>
          </cell>
          <cell r="G1054">
            <v>380</v>
          </cell>
          <cell r="H1054">
            <v>44136</v>
          </cell>
          <cell r="I1054" t="str">
            <v>23.2 DESAGUES CLOACALES</v>
          </cell>
        </row>
        <row r="1055">
          <cell r="B1055" t="str">
            <v>I1137</v>
          </cell>
          <cell r="C1055" t="str">
            <v>Cano Pvc 110X4 Mts (3,2) Aprob.Cloacal Iram</v>
          </cell>
          <cell r="D1055" t="str">
            <v>u</v>
          </cell>
          <cell r="E1055">
            <v>0.2</v>
          </cell>
          <cell r="F1055">
            <v>1900</v>
          </cell>
          <cell r="G1055">
            <v>380</v>
          </cell>
          <cell r="H1055">
            <v>44136</v>
          </cell>
        </row>
        <row r="1057">
          <cell r="A1057" t="str">
            <v>T1193</v>
          </cell>
          <cell r="C1057" t="str">
            <v>Desague Cloacal - Tramo Lavatorio A Ppa En Pvc (Mat)</v>
          </cell>
          <cell r="D1057" t="str">
            <v>u</v>
          </cell>
          <cell r="G1057">
            <v>522.80165289256206</v>
          </cell>
          <cell r="H1057">
            <v>44155</v>
          </cell>
          <cell r="I1057" t="str">
            <v>23.2 DESAGUES CLOACALES</v>
          </cell>
        </row>
        <row r="1058">
          <cell r="B1058" t="str">
            <v>I1134</v>
          </cell>
          <cell r="C1058" t="str">
            <v>Cano Pvc 40X4 Mts (3,2) Aprob.Cloacal Iram</v>
          </cell>
          <cell r="D1058" t="str">
            <v>u</v>
          </cell>
          <cell r="E1058">
            <v>0.7</v>
          </cell>
          <cell r="F1058">
            <v>424.7933884297521</v>
          </cell>
          <cell r="G1058">
            <v>297.35537190082647</v>
          </cell>
          <cell r="H1058">
            <v>44155</v>
          </cell>
        </row>
        <row r="1059">
          <cell r="B1059" t="str">
            <v>I1138</v>
          </cell>
          <cell r="C1059" t="str">
            <v>Codo Pvc 40 A 90 Tigre Ramat (29912343)</v>
          </cell>
          <cell r="D1059" t="str">
            <v>u</v>
          </cell>
          <cell r="E1059">
            <v>3</v>
          </cell>
          <cell r="F1059">
            <v>30.603305785123968</v>
          </cell>
          <cell r="G1059">
            <v>91.809917355371908</v>
          </cell>
          <cell r="H1059">
            <v>44155</v>
          </cell>
        </row>
        <row r="1060">
          <cell r="B1060" t="str">
            <v>I1143</v>
          </cell>
          <cell r="C1060" t="str">
            <v>Curva Pvc 40 A 45 Tigre Ramat (29913048)</v>
          </cell>
          <cell r="D1060" t="str">
            <v>u</v>
          </cell>
          <cell r="E1060">
            <v>2</v>
          </cell>
          <cell r="F1060">
            <v>57.272727272727273</v>
          </cell>
          <cell r="G1060">
            <v>114.54545454545455</v>
          </cell>
          <cell r="H1060">
            <v>44155</v>
          </cell>
        </row>
        <row r="1061">
          <cell r="B1061" t="str">
            <v>I1231</v>
          </cell>
          <cell r="C1061" t="str">
            <v>Tapa Pvc  40 Tigre Ramat (20215020)</v>
          </cell>
          <cell r="D1061" t="str">
            <v>u</v>
          </cell>
          <cell r="E1061">
            <v>1</v>
          </cell>
          <cell r="F1061">
            <v>19.09090909090909</v>
          </cell>
          <cell r="G1061">
            <v>19.09090909090909</v>
          </cell>
          <cell r="H1061">
            <v>44155</v>
          </cell>
        </row>
        <row r="1063">
          <cell r="A1063" t="str">
            <v>T1194</v>
          </cell>
          <cell r="C1063" t="str">
            <v>Desague Cloacal - Tramo Ppa A Ramal De Inodoro En Pvc (Mat)</v>
          </cell>
          <cell r="D1063" t="str">
            <v>u</v>
          </cell>
          <cell r="G1063">
            <v>683.14876033057851</v>
          </cell>
          <cell r="H1063">
            <v>44136</v>
          </cell>
          <cell r="I1063" t="str">
            <v>23.2 DESAGUES CLOACALES</v>
          </cell>
        </row>
        <row r="1064">
          <cell r="B1064" t="str">
            <v>I1151</v>
          </cell>
          <cell r="C1064" t="str">
            <v>Pileta De Patio Mod.110 Ent.40 Sal.63Mm</v>
          </cell>
          <cell r="D1064" t="str">
            <v>u</v>
          </cell>
          <cell r="E1064">
            <v>1</v>
          </cell>
          <cell r="F1064">
            <v>223.14049586776861</v>
          </cell>
          <cell r="G1064">
            <v>223.14049586776861</v>
          </cell>
          <cell r="H1064">
            <v>44155</v>
          </cell>
        </row>
        <row r="1065">
          <cell r="B1065" t="str">
            <v>I1137</v>
          </cell>
          <cell r="C1065" t="str">
            <v>Cano Pvc 110X4 Mts (3,2) Aprob.Cloacal Iram</v>
          </cell>
          <cell r="D1065" t="str">
            <v>u</v>
          </cell>
          <cell r="E1065">
            <v>0.125</v>
          </cell>
          <cell r="F1065">
            <v>1900</v>
          </cell>
          <cell r="G1065">
            <v>237.5</v>
          </cell>
          <cell r="H1065">
            <v>44136</v>
          </cell>
        </row>
        <row r="1066">
          <cell r="B1066" t="str">
            <v>I1136</v>
          </cell>
          <cell r="C1066" t="str">
            <v>Cano Pvc 63X4 Mts (3,2) Aprob.Cloacal Iram</v>
          </cell>
          <cell r="D1066" t="str">
            <v>u</v>
          </cell>
          <cell r="E1066">
            <v>0.125</v>
          </cell>
          <cell r="F1066">
            <v>1123.1404958677685</v>
          </cell>
          <cell r="G1066">
            <v>140.39256198347107</v>
          </cell>
          <cell r="H1066">
            <v>44155</v>
          </cell>
        </row>
        <row r="1067">
          <cell r="B1067" t="str">
            <v>I1232</v>
          </cell>
          <cell r="C1067" t="str">
            <v>Tapa Pvc 110 Tigre Ramat (20215070)</v>
          </cell>
          <cell r="D1067" t="str">
            <v>u</v>
          </cell>
          <cell r="E1067">
            <v>1</v>
          </cell>
          <cell r="F1067">
            <v>82.11570247933885</v>
          </cell>
          <cell r="G1067">
            <v>82.11570247933885</v>
          </cell>
          <cell r="H1067">
            <v>44155</v>
          </cell>
        </row>
        <row r="1069">
          <cell r="A1069" t="str">
            <v>T1195</v>
          </cell>
          <cell r="C1069" t="str">
            <v>Desague Cloacal - Tramo De Inodoro A Cdv En Pvc (Mat)</v>
          </cell>
          <cell r="D1069" t="str">
            <v>u</v>
          </cell>
          <cell r="G1069">
            <v>1705.9545454545455</v>
          </cell>
          <cell r="H1069">
            <v>44136</v>
          </cell>
          <cell r="I1069" t="str">
            <v>23.2 DESAGUES CLOACALES</v>
          </cell>
        </row>
        <row r="1070">
          <cell r="B1070" t="str">
            <v>I1233</v>
          </cell>
          <cell r="C1070" t="str">
            <v>Tigre Ramal Mh 110X110 C/Vent.Pvc Je Din (26033810</v>
          </cell>
          <cell r="D1070" t="str">
            <v>u</v>
          </cell>
          <cell r="E1070">
            <v>1</v>
          </cell>
          <cell r="F1070">
            <v>446.09917355371903</v>
          </cell>
          <cell r="G1070">
            <v>446.09917355371903</v>
          </cell>
          <cell r="H1070">
            <v>44155</v>
          </cell>
        </row>
        <row r="1071">
          <cell r="B1071" t="str">
            <v>I1137</v>
          </cell>
          <cell r="C1071" t="str">
            <v>Cano Pvc 110X4 Mts (3,2) Aprob.Cloacal Iram</v>
          </cell>
          <cell r="D1071" t="str">
            <v>u</v>
          </cell>
          <cell r="E1071">
            <v>0.375</v>
          </cell>
          <cell r="F1071">
            <v>1900</v>
          </cell>
          <cell r="G1071">
            <v>712.5</v>
          </cell>
          <cell r="H1071">
            <v>44136</v>
          </cell>
        </row>
        <row r="1072">
          <cell r="B1072" t="str">
            <v>I1181</v>
          </cell>
          <cell r="C1072" t="str">
            <v>Curva Pvc 110 A 45 Tigre Ramat (29913110)</v>
          </cell>
          <cell r="D1072" t="str">
            <v>u</v>
          </cell>
          <cell r="E1072">
            <v>1</v>
          </cell>
          <cell r="F1072">
            <v>238.01652892561984</v>
          </cell>
          <cell r="G1072">
            <v>238.01652892561984</v>
          </cell>
          <cell r="H1072">
            <v>44136</v>
          </cell>
        </row>
        <row r="1073">
          <cell r="B1073" t="str">
            <v>I1182</v>
          </cell>
          <cell r="C1073" t="str">
            <v>Curva Pvc 110 A 90 Larga Tigre Ramat (29913919)</v>
          </cell>
          <cell r="D1073" t="str">
            <v>u</v>
          </cell>
          <cell r="E1073">
            <v>1</v>
          </cell>
          <cell r="F1073">
            <v>227.22314049586777</v>
          </cell>
          <cell r="G1073">
            <v>227.22314049586777</v>
          </cell>
          <cell r="H1073">
            <v>44155</v>
          </cell>
        </row>
        <row r="1074">
          <cell r="B1074" t="str">
            <v>I1232</v>
          </cell>
          <cell r="C1074" t="str">
            <v>Tapa Pvc 110 Tigre Ramat (20215070)</v>
          </cell>
          <cell r="D1074" t="str">
            <v>u</v>
          </cell>
          <cell r="E1074">
            <v>1</v>
          </cell>
          <cell r="F1074">
            <v>82.11570247933885</v>
          </cell>
          <cell r="G1074">
            <v>82.11570247933885</v>
          </cell>
          <cell r="H1074">
            <v>44155</v>
          </cell>
        </row>
        <row r="1076">
          <cell r="A1076" t="str">
            <v>T1196</v>
          </cell>
          <cell r="C1076" t="str">
            <v>Colocacion De Inodoro (Mo)</v>
          </cell>
          <cell r="D1076" t="str">
            <v>u</v>
          </cell>
          <cell r="G1076">
            <v>2418.1541123740253</v>
          </cell>
          <cell r="H1076">
            <v>44136</v>
          </cell>
          <cell r="I1076" t="str">
            <v>23.4 ARTEFACTOS SANITARIOS</v>
          </cell>
        </row>
        <row r="1077">
          <cell r="B1077" t="str">
            <v>I1193</v>
          </cell>
          <cell r="C1077" t="str">
            <v>Tacos De Nylon De 8 Mm</v>
          </cell>
          <cell r="D1077" t="str">
            <v>u</v>
          </cell>
          <cell r="E1077">
            <v>2</v>
          </cell>
          <cell r="F1077">
            <v>3.3522727272727275</v>
          </cell>
          <cell r="G1077">
            <v>6.704545454545455</v>
          </cell>
          <cell r="H1077">
            <v>44136</v>
          </cell>
        </row>
        <row r="1078">
          <cell r="B1078" t="str">
            <v>I1194</v>
          </cell>
          <cell r="C1078" t="str">
            <v>Tornillo De 40 Mm Para Taco De 8</v>
          </cell>
          <cell r="D1078" t="str">
            <v>u</v>
          </cell>
          <cell r="E1078">
            <v>2</v>
          </cell>
          <cell r="F1078">
            <v>3.4214876033057853</v>
          </cell>
          <cell r="G1078">
            <v>6.8429752066115705</v>
          </cell>
          <cell r="H1078">
            <v>44136</v>
          </cell>
        </row>
        <row r="1079">
          <cell r="B1079" t="str">
            <v>I1186</v>
          </cell>
          <cell r="C1079" t="str">
            <v>Klaukol Pastina Talco X 5 Kg.</v>
          </cell>
          <cell r="D1079" t="str">
            <v>bolsa</v>
          </cell>
          <cell r="E1079">
            <v>0.1</v>
          </cell>
          <cell r="F1079">
            <v>247.93388429752068</v>
          </cell>
          <cell r="G1079">
            <v>24.793388429752071</v>
          </cell>
          <cell r="H1079">
            <v>44155</v>
          </cell>
        </row>
        <row r="1080">
          <cell r="B1080" t="str">
            <v>I1069</v>
          </cell>
          <cell r="C1080" t="str">
            <v>Oficial Sanitarista, Gasista</v>
          </cell>
          <cell r="D1080" t="str">
            <v>hs</v>
          </cell>
          <cell r="E1080">
            <v>1.5</v>
          </cell>
          <cell r="F1080">
            <v>907.80197701818179</v>
          </cell>
          <cell r="G1080">
            <v>1361.7029655272727</v>
          </cell>
          <cell r="H1080">
            <v>44136</v>
          </cell>
        </row>
        <row r="1081">
          <cell r="B1081" t="str">
            <v>I1070</v>
          </cell>
          <cell r="C1081" t="str">
            <v>Ayudante Sanitarista, Gasista</v>
          </cell>
          <cell r="D1081" t="str">
            <v>hs</v>
          </cell>
          <cell r="E1081">
            <v>1.5</v>
          </cell>
          <cell r="F1081">
            <v>678.74015850389594</v>
          </cell>
          <cell r="G1081">
            <v>1018.1102377558439</v>
          </cell>
          <cell r="H1081">
            <v>44136</v>
          </cell>
        </row>
        <row r="1083">
          <cell r="A1083" t="str">
            <v>T1197</v>
          </cell>
          <cell r="C1083" t="str">
            <v>Colocacion De Bidet (Mo)</v>
          </cell>
          <cell r="D1083" t="str">
            <v>u</v>
          </cell>
          <cell r="G1083">
            <v>2418.1541123740253</v>
          </cell>
          <cell r="H1083">
            <v>44136</v>
          </cell>
          <cell r="I1083" t="str">
            <v>23.4 ARTEFACTOS SANITARIOS</v>
          </cell>
        </row>
        <row r="1084">
          <cell r="B1084" t="str">
            <v>I1193</v>
          </cell>
          <cell r="C1084" t="str">
            <v>Tacos De Nylon De 8 Mm</v>
          </cell>
          <cell r="D1084" t="str">
            <v>u</v>
          </cell>
          <cell r="E1084">
            <v>2</v>
          </cell>
          <cell r="F1084">
            <v>3.3522727272727275</v>
          </cell>
          <cell r="G1084">
            <v>6.704545454545455</v>
          </cell>
          <cell r="H1084">
            <v>44136</v>
          </cell>
        </row>
        <row r="1085">
          <cell r="B1085" t="str">
            <v>I1194</v>
          </cell>
          <cell r="C1085" t="str">
            <v>Tornillo De 40 Mm Para Taco De 8</v>
          </cell>
          <cell r="D1085" t="str">
            <v>u</v>
          </cell>
          <cell r="E1085">
            <v>2</v>
          </cell>
          <cell r="F1085">
            <v>3.4214876033057853</v>
          </cell>
          <cell r="G1085">
            <v>6.8429752066115705</v>
          </cell>
          <cell r="H1085">
            <v>44136</v>
          </cell>
        </row>
        <row r="1086">
          <cell r="B1086" t="str">
            <v>I1186</v>
          </cell>
          <cell r="C1086" t="str">
            <v>Klaukol Pastina Talco X 5 Kg.</v>
          </cell>
          <cell r="D1086" t="str">
            <v>bolsa</v>
          </cell>
          <cell r="E1086">
            <v>0.1</v>
          </cell>
          <cell r="F1086">
            <v>247.93388429752068</v>
          </cell>
          <cell r="G1086">
            <v>24.793388429752071</v>
          </cell>
          <cell r="H1086">
            <v>44155</v>
          </cell>
        </row>
        <row r="1087">
          <cell r="B1087" t="str">
            <v>I1069</v>
          </cell>
          <cell r="C1087" t="str">
            <v>Oficial Sanitarista, Gasista</v>
          </cell>
          <cell r="D1087" t="str">
            <v>hs</v>
          </cell>
          <cell r="E1087">
            <v>1.5</v>
          </cell>
          <cell r="F1087">
            <v>907.80197701818179</v>
          </cell>
          <cell r="G1087">
            <v>1361.7029655272727</v>
          </cell>
          <cell r="H1087">
            <v>44136</v>
          </cell>
        </row>
        <row r="1088">
          <cell r="B1088" t="str">
            <v>I1070</v>
          </cell>
          <cell r="C1088" t="str">
            <v>Ayudante Sanitarista, Gasista</v>
          </cell>
          <cell r="D1088" t="str">
            <v>hs</v>
          </cell>
          <cell r="E1088">
            <v>1.5</v>
          </cell>
          <cell r="F1088">
            <v>678.74015850389594</v>
          </cell>
          <cell r="G1088">
            <v>1018.1102377558439</v>
          </cell>
          <cell r="H1088">
            <v>44136</v>
          </cell>
        </row>
        <row r="1090">
          <cell r="A1090" t="str">
            <v>T1198</v>
          </cell>
          <cell r="C1090" t="str">
            <v>Colocación De Lavatorio De Colgar (Mo)</v>
          </cell>
          <cell r="D1090" t="str">
            <v>u</v>
          </cell>
          <cell r="G1090">
            <v>1307.5746175085715</v>
          </cell>
          <cell r="H1090">
            <v>44136</v>
          </cell>
          <cell r="I1090" t="str">
            <v>23.4 ARTEFACTOS SANITARIOS</v>
          </cell>
        </row>
        <row r="1091">
          <cell r="B1091" t="str">
            <v>I1193</v>
          </cell>
          <cell r="C1091" t="str">
            <v>Tacos De Nylon De 8 Mm</v>
          </cell>
          <cell r="D1091" t="str">
            <v>u</v>
          </cell>
          <cell r="E1091">
            <v>2</v>
          </cell>
          <cell r="F1091">
            <v>3.3522727272727275</v>
          </cell>
          <cell r="G1091">
            <v>6.704545454545455</v>
          </cell>
          <cell r="H1091">
            <v>44136</v>
          </cell>
        </row>
        <row r="1092">
          <cell r="B1092" t="str">
            <v>I1194</v>
          </cell>
          <cell r="C1092" t="str">
            <v>Tornillo De 40 Mm Para Taco De 8</v>
          </cell>
          <cell r="D1092" t="str">
            <v>u</v>
          </cell>
          <cell r="E1092">
            <v>2</v>
          </cell>
          <cell r="F1092">
            <v>3.4214876033057853</v>
          </cell>
          <cell r="G1092">
            <v>6.8429752066115705</v>
          </cell>
          <cell r="H1092">
            <v>44136</v>
          </cell>
        </row>
        <row r="1093">
          <cell r="B1093" t="str">
            <v>I1186</v>
          </cell>
          <cell r="C1093" t="str">
            <v>Klaukol Pastina Talco X 5 Kg.</v>
          </cell>
          <cell r="D1093" t="str">
            <v>bolsa</v>
          </cell>
          <cell r="E1093">
            <v>0.1</v>
          </cell>
          <cell r="F1093">
            <v>247.93388429752068</v>
          </cell>
          <cell r="G1093">
            <v>24.793388429752071</v>
          </cell>
          <cell r="H1093">
            <v>44155</v>
          </cell>
        </row>
        <row r="1094">
          <cell r="B1094" t="str">
            <v>I1069</v>
          </cell>
          <cell r="C1094" t="str">
            <v>Oficial Sanitarista, Gasista</v>
          </cell>
          <cell r="D1094" t="str">
            <v>hs</v>
          </cell>
          <cell r="E1094">
            <v>0.8</v>
          </cell>
          <cell r="F1094">
            <v>907.80197701818179</v>
          </cell>
          <cell r="G1094">
            <v>726.24158161454545</v>
          </cell>
          <cell r="H1094">
            <v>44136</v>
          </cell>
        </row>
        <row r="1095">
          <cell r="B1095" t="str">
            <v>I1070</v>
          </cell>
          <cell r="C1095" t="str">
            <v>Ayudante Sanitarista, Gasista</v>
          </cell>
          <cell r="D1095" t="str">
            <v>hs</v>
          </cell>
          <cell r="E1095">
            <v>0.8</v>
          </cell>
          <cell r="F1095">
            <v>678.74015850389594</v>
          </cell>
          <cell r="G1095">
            <v>542.99212680311678</v>
          </cell>
          <cell r="H1095">
            <v>44136</v>
          </cell>
        </row>
        <row r="1097">
          <cell r="A1097" t="str">
            <v>T1199</v>
          </cell>
          <cell r="C1097" t="str">
            <v>Colocacion De Bañera (Mo)</v>
          </cell>
          <cell r="D1097" t="str">
            <v>u</v>
          </cell>
          <cell r="G1097">
            <v>3488.9520396391972</v>
          </cell>
          <cell r="H1097">
            <v>44130</v>
          </cell>
          <cell r="I1097" t="str">
            <v>23.4 ARTEFACTOS SANITARIOS</v>
          </cell>
        </row>
        <row r="1098">
          <cell r="B1098" t="str">
            <v>I1069</v>
          </cell>
          <cell r="C1098" t="str">
            <v>Oficial Sanitarista, Gasista</v>
          </cell>
          <cell r="D1098" t="str">
            <v>hs</v>
          </cell>
          <cell r="E1098">
            <v>2</v>
          </cell>
          <cell r="F1098">
            <v>907.80197701818179</v>
          </cell>
          <cell r="G1098">
            <v>1815.6039540363636</v>
          </cell>
          <cell r="H1098">
            <v>44136</v>
          </cell>
        </row>
        <row r="1099">
          <cell r="B1099" t="str">
            <v>I1070</v>
          </cell>
          <cell r="C1099" t="str">
            <v>Ayudante Sanitarista, Gasista</v>
          </cell>
          <cell r="D1099" t="str">
            <v>hs</v>
          </cell>
          <cell r="E1099">
            <v>2</v>
          </cell>
          <cell r="F1099">
            <v>678.74015850389594</v>
          </cell>
          <cell r="G1099">
            <v>1357.4803170077919</v>
          </cell>
          <cell r="H1099">
            <v>44136</v>
          </cell>
        </row>
        <row r="1100">
          <cell r="B1100" t="str">
            <v>I1002</v>
          </cell>
          <cell r="C1100" t="str">
            <v>Arena X M3 A Granel</v>
          </cell>
          <cell r="D1100" t="str">
            <v>m3</v>
          </cell>
          <cell r="E1100">
            <v>0.19599999999999998</v>
          </cell>
          <cell r="F1100">
            <v>1611.5702479338843</v>
          </cell>
          <cell r="G1100">
            <v>315.8677685950413</v>
          </cell>
          <cell r="H1100">
            <v>44130</v>
          </cell>
        </row>
        <row r="1102">
          <cell r="A1102" t="str">
            <v>T1200</v>
          </cell>
          <cell r="C1102" t="str">
            <v>Griferia - Para Lavatorio O Pileta De Cocina (Mo)</v>
          </cell>
          <cell r="D1102" t="str">
            <v>u</v>
          </cell>
          <cell r="G1102">
            <v>1586.5421355220778</v>
          </cell>
          <cell r="H1102">
            <v>44136</v>
          </cell>
          <cell r="I1102" t="str">
            <v>23.5 GRIFERIAS</v>
          </cell>
        </row>
        <row r="1103">
          <cell r="B1103" t="str">
            <v>I1069</v>
          </cell>
          <cell r="C1103" t="str">
            <v>Oficial Sanitarista, Gasista</v>
          </cell>
          <cell r="D1103" t="str">
            <v>hs</v>
          </cell>
          <cell r="E1103">
            <v>1</v>
          </cell>
          <cell r="F1103">
            <v>907.80197701818179</v>
          </cell>
          <cell r="G1103">
            <v>907.80197701818179</v>
          </cell>
          <cell r="H1103">
            <v>44136</v>
          </cell>
        </row>
        <row r="1104">
          <cell r="B1104" t="str">
            <v>I1070</v>
          </cell>
          <cell r="C1104" t="str">
            <v>Ayudante Sanitarista, Gasista</v>
          </cell>
          <cell r="D1104" t="str">
            <v>hs</v>
          </cell>
          <cell r="E1104">
            <v>1</v>
          </cell>
          <cell r="F1104">
            <v>678.74015850389594</v>
          </cell>
          <cell r="G1104">
            <v>678.74015850389594</v>
          </cell>
          <cell r="H1104">
            <v>44136</v>
          </cell>
        </row>
        <row r="1106">
          <cell r="A1106" t="str">
            <v>T1201</v>
          </cell>
          <cell r="C1106" t="str">
            <v>Griferia - Para Bidet (Mo)</v>
          </cell>
          <cell r="D1106" t="str">
            <v>u</v>
          </cell>
          <cell r="G1106">
            <v>3173.0842710441557</v>
          </cell>
          <cell r="H1106">
            <v>44136</v>
          </cell>
          <cell r="I1106" t="str">
            <v>23.5 GRIFERIAS</v>
          </cell>
        </row>
        <row r="1107">
          <cell r="B1107" t="str">
            <v>I1069</v>
          </cell>
          <cell r="C1107" t="str">
            <v>Oficial Sanitarista, Gasista</v>
          </cell>
          <cell r="D1107" t="str">
            <v>hs</v>
          </cell>
          <cell r="E1107">
            <v>2</v>
          </cell>
          <cell r="F1107">
            <v>907.80197701818179</v>
          </cell>
          <cell r="G1107">
            <v>1815.6039540363636</v>
          </cell>
          <cell r="H1107">
            <v>44136</v>
          </cell>
        </row>
        <row r="1108">
          <cell r="B1108" t="str">
            <v>I1070</v>
          </cell>
          <cell r="C1108" t="str">
            <v>Ayudante Sanitarista, Gasista</v>
          </cell>
          <cell r="D1108" t="str">
            <v>hs</v>
          </cell>
          <cell r="E1108">
            <v>2</v>
          </cell>
          <cell r="F1108">
            <v>678.74015850389594</v>
          </cell>
          <cell r="G1108">
            <v>1357.4803170077919</v>
          </cell>
          <cell r="H1108">
            <v>44136</v>
          </cell>
        </row>
        <row r="1110">
          <cell r="A1110" t="str">
            <v>T1202</v>
          </cell>
          <cell r="C1110" t="str">
            <v>Griferia - Para Ducha (Mo)</v>
          </cell>
          <cell r="D1110" t="str">
            <v>u</v>
          </cell>
          <cell r="G1110">
            <v>2379.8132032831163</v>
          </cell>
          <cell r="H1110">
            <v>44136</v>
          </cell>
          <cell r="I1110" t="str">
            <v>23.5 GRIFERIAS</v>
          </cell>
        </row>
        <row r="1111">
          <cell r="B1111" t="str">
            <v>I1069</v>
          </cell>
          <cell r="C1111" t="str">
            <v>Oficial Sanitarista, Gasista</v>
          </cell>
          <cell r="D1111" t="str">
            <v>hs</v>
          </cell>
          <cell r="E1111">
            <v>1.5</v>
          </cell>
          <cell r="F1111">
            <v>907.80197701818179</v>
          </cell>
          <cell r="G1111">
            <v>1361.7029655272727</v>
          </cell>
          <cell r="H1111">
            <v>44136</v>
          </cell>
        </row>
        <row r="1112">
          <cell r="B1112" t="str">
            <v>I1070</v>
          </cell>
          <cell r="C1112" t="str">
            <v>Ayudante Sanitarista, Gasista</v>
          </cell>
          <cell r="D1112" t="str">
            <v>hs</v>
          </cell>
          <cell r="E1112">
            <v>1.5</v>
          </cell>
          <cell r="F1112">
            <v>678.74015850389594</v>
          </cell>
          <cell r="G1112">
            <v>1018.1102377558439</v>
          </cell>
          <cell r="H1112">
            <v>44136</v>
          </cell>
        </row>
        <row r="1114">
          <cell r="A1114" t="str">
            <v>T1203</v>
          </cell>
          <cell r="C1114" t="str">
            <v>Esmalte Sintetico Sobre Madera</v>
          </cell>
          <cell r="D1114" t="str">
            <v>m2</v>
          </cell>
          <cell r="G1114">
            <v>894.25122206220374</v>
          </cell>
          <cell r="H1114">
            <v>44110</v>
          </cell>
          <cell r="I1114" t="str">
            <v>34 PINTURA</v>
          </cell>
        </row>
        <row r="1115">
          <cell r="B1115" t="str">
            <v>I1340</v>
          </cell>
          <cell r="C1115" t="str">
            <v>Esmalte Sintético X 4 Litros</v>
          </cell>
          <cell r="D1115" t="str">
            <v>u</v>
          </cell>
          <cell r="E1115">
            <v>7.4999999999999997E-2</v>
          </cell>
          <cell r="F1115">
            <v>1673.5536999999999</v>
          </cell>
          <cell r="G1115">
            <v>125.5165275</v>
          </cell>
          <cell r="H1115">
            <v>44110</v>
          </cell>
          <cell r="I1115" t="str">
            <v>0,3 litros/m2</v>
          </cell>
        </row>
        <row r="1116">
          <cell r="B1116" t="str">
            <v>I1341</v>
          </cell>
          <cell r="C1116" t="str">
            <v>Aguarras X 18 Litros</v>
          </cell>
          <cell r="D1116" t="str">
            <v>u</v>
          </cell>
          <cell r="E1116">
            <v>1.6666666666666666E-2</v>
          </cell>
          <cell r="F1116">
            <v>2549.5867768595044</v>
          </cell>
          <cell r="G1116">
            <v>42.493112947658403</v>
          </cell>
          <cell r="H1116">
            <v>44155</v>
          </cell>
          <cell r="I1116" t="str">
            <v>0,3 litros/m2</v>
          </cell>
        </row>
        <row r="1117">
          <cell r="B1117" t="str">
            <v>T1720</v>
          </cell>
          <cell r="C1117" t="str">
            <v>Aplicación Mano De Pintura Sobre Madera (Mo)</v>
          </cell>
          <cell r="D1117" t="str">
            <v>m2</v>
          </cell>
          <cell r="E1117">
            <v>3</v>
          </cell>
          <cell r="F1117">
            <v>242.08052720484847</v>
          </cell>
          <cell r="G1117">
            <v>726.24158161454534</v>
          </cell>
          <cell r="H1117">
            <v>44136</v>
          </cell>
          <cell r="I1117" t="str">
            <v>3 MANOS</v>
          </cell>
        </row>
        <row r="1119">
          <cell r="A1119" t="str">
            <v>T1204</v>
          </cell>
          <cell r="C1119" t="str">
            <v>Desague Cloacal - Tramo Bidet A Ppa En Pvc (Mat)</v>
          </cell>
          <cell r="D1119" t="str">
            <v>u</v>
          </cell>
          <cell r="G1119">
            <v>114.30578512396696</v>
          </cell>
          <cell r="H1119">
            <v>44155</v>
          </cell>
          <cell r="I1119" t="str">
            <v>23.2 DESAGUES CLOACALES</v>
          </cell>
        </row>
        <row r="1120">
          <cell r="B1120" t="str">
            <v>I1134</v>
          </cell>
          <cell r="C1120" t="str">
            <v>Cano Pvc 40X4 Mts (3,2) Aprob.Cloacal Iram</v>
          </cell>
          <cell r="D1120" t="str">
            <v>u</v>
          </cell>
          <cell r="E1120">
            <v>0.125</v>
          </cell>
          <cell r="F1120">
            <v>424.7933884297521</v>
          </cell>
          <cell r="G1120">
            <v>53.099173553719012</v>
          </cell>
          <cell r="H1120">
            <v>44155</v>
          </cell>
        </row>
        <row r="1121">
          <cell r="B1121" t="str">
            <v>I1138</v>
          </cell>
          <cell r="C1121" t="str">
            <v>Codo Pvc 40 A 90 Tigre Ramat (29912343)</v>
          </cell>
          <cell r="D1121" t="str">
            <v>u</v>
          </cell>
          <cell r="E1121">
            <v>2</v>
          </cell>
          <cell r="F1121">
            <v>30.603305785123968</v>
          </cell>
          <cell r="G1121">
            <v>61.206611570247937</v>
          </cell>
          <cell r="H1121">
            <v>44155</v>
          </cell>
        </row>
        <row r="1123">
          <cell r="A1123" t="str">
            <v>T1205</v>
          </cell>
          <cell r="C1123" t="str">
            <v>Desague Cloacal - Tramo Ducha A Ppa En Pvc (Mat)</v>
          </cell>
          <cell r="D1123" t="str">
            <v>u</v>
          </cell>
          <cell r="G1123">
            <v>439.3388429752066</v>
          </cell>
          <cell r="H1123">
            <v>44155</v>
          </cell>
          <cell r="I1123" t="str">
            <v>23.2 DESAGUES CLOACALES</v>
          </cell>
        </row>
        <row r="1124">
          <cell r="B1124" t="str">
            <v>I1134</v>
          </cell>
          <cell r="C1124" t="str">
            <v>Cano Pvc 40X4 Mts (3,2) Aprob.Cloacal Iram</v>
          </cell>
          <cell r="D1124" t="str">
            <v>u</v>
          </cell>
          <cell r="E1124">
            <v>0.45</v>
          </cell>
          <cell r="F1124">
            <v>424.7933884297521</v>
          </cell>
          <cell r="G1124">
            <v>191.15702479338844</v>
          </cell>
          <cell r="H1124">
            <v>44155</v>
          </cell>
        </row>
        <row r="1125">
          <cell r="B1125" t="str">
            <v>I1143</v>
          </cell>
          <cell r="C1125" t="str">
            <v>Curva Pvc 40 A 45 Tigre Ramat (29913048)</v>
          </cell>
          <cell r="D1125" t="str">
            <v>u</v>
          </cell>
          <cell r="E1125">
            <v>4</v>
          </cell>
          <cell r="F1125">
            <v>57.272727272727273</v>
          </cell>
          <cell r="G1125">
            <v>229.09090909090909</v>
          </cell>
          <cell r="H1125">
            <v>44155</v>
          </cell>
        </row>
        <row r="1126">
          <cell r="B1126" t="str">
            <v>I1231</v>
          </cell>
          <cell r="C1126" t="str">
            <v>Tapa Pvc  40 Tigre Ramat (20215020)</v>
          </cell>
          <cell r="D1126" t="str">
            <v>u</v>
          </cell>
          <cell r="E1126">
            <v>1</v>
          </cell>
          <cell r="F1126">
            <v>19.09090909090909</v>
          </cell>
          <cell r="G1126">
            <v>19.09090909090909</v>
          </cell>
          <cell r="H1126">
            <v>44155</v>
          </cell>
        </row>
        <row r="1128">
          <cell r="A1128" t="str">
            <v>T1206</v>
          </cell>
          <cell r="C1128" t="str">
            <v>Azotado Hidrofugo Bajo Revestimiento Esp=1Cm</v>
          </cell>
          <cell r="D1128" t="str">
            <v>m2</v>
          </cell>
          <cell r="G1128">
            <v>690.94834040549802</v>
          </cell>
          <cell r="H1128">
            <v>44130</v>
          </cell>
          <cell r="I1128" t="str">
            <v>08 REVOQUES</v>
          </cell>
        </row>
        <row r="1129">
          <cell r="B1129" t="str">
            <v>I1034</v>
          </cell>
          <cell r="C1129" t="str">
            <v>Iggam Ceresita Tambor X 200 Litros</v>
          </cell>
          <cell r="D1129" t="str">
            <v>u</v>
          </cell>
          <cell r="E1129">
            <v>1.7499999999999998E-3</v>
          </cell>
          <cell r="F1129">
            <v>32.231404958677686</v>
          </cell>
          <cell r="G1129">
            <v>5.6404958677685947E-2</v>
          </cell>
          <cell r="H1129">
            <v>44155</v>
          </cell>
          <cell r="I1129" t="str">
            <v>0,35 kg/m2</v>
          </cell>
        </row>
        <row r="1130">
          <cell r="B1130" t="str">
            <v>T1025</v>
          </cell>
          <cell r="C1130" t="str">
            <v>Mortero 1:3 (Mat)</v>
          </cell>
          <cell r="D1130" t="str">
            <v>m3</v>
          </cell>
          <cell r="E1130">
            <v>0.01</v>
          </cell>
          <cell r="F1130">
            <v>7255.7851239669426</v>
          </cell>
          <cell r="G1130">
            <v>72.557851239669432</v>
          </cell>
          <cell r="H1130">
            <v>44130</v>
          </cell>
        </row>
        <row r="1131">
          <cell r="B1131" t="str">
            <v>T1261</v>
          </cell>
          <cell r="C1131" t="str">
            <v>Ejecución De Revoque Fino Interior (Mo)</v>
          </cell>
          <cell r="D1131" t="str">
            <v>m2</v>
          </cell>
          <cell r="E1131">
            <v>1</v>
          </cell>
          <cell r="F1131">
            <v>618.33408420715091</v>
          </cell>
          <cell r="G1131">
            <v>618.33408420715091</v>
          </cell>
          <cell r="H1131">
            <v>44136</v>
          </cell>
        </row>
        <row r="1133">
          <cell r="A1133" t="str">
            <v>T1207</v>
          </cell>
          <cell r="C1133" t="str">
            <v>Ceramica 20X20 San Lorenzo Blanca Esmalatada</v>
          </cell>
          <cell r="D1133" t="str">
            <v>m2</v>
          </cell>
          <cell r="G1133">
            <v>911.6288350602124</v>
          </cell>
          <cell r="H1133">
            <v>42948</v>
          </cell>
          <cell r="I1133" t="str">
            <v>14 REVESTIMIENTOS</v>
          </cell>
        </row>
        <row r="1134">
          <cell r="B1134" t="str">
            <v>I1204</v>
          </cell>
          <cell r="C1134" t="str">
            <v>Ceramica Blanca 20X20 Blanca San Lorenzo</v>
          </cell>
          <cell r="D1134" t="str">
            <v>m2</v>
          </cell>
          <cell r="E1134">
            <v>1.1000000000000001</v>
          </cell>
          <cell r="F1134">
            <v>114</v>
          </cell>
          <cell r="G1134">
            <v>125.4</v>
          </cell>
          <cell r="H1134">
            <v>42948</v>
          </cell>
        </row>
        <row r="1135">
          <cell r="B1135" t="str">
            <v>T1073</v>
          </cell>
          <cell r="C1135" t="str">
            <v>Colocacion De Piezas De 20X20 Con Klaukol (Mat+Mo)</v>
          </cell>
          <cell r="D1135" t="str">
            <v>m2</v>
          </cell>
          <cell r="E1135">
            <v>1</v>
          </cell>
          <cell r="F1135">
            <v>676.68007472963393</v>
          </cell>
          <cell r="G1135">
            <v>676.68007472963393</v>
          </cell>
          <cell r="H1135">
            <v>44136</v>
          </cell>
        </row>
        <row r="1136">
          <cell r="B1136" t="str">
            <v>I1187</v>
          </cell>
          <cell r="C1136" t="str">
            <v>Klaukol Pastina P/Porcel.Marfil X 5 Kg.</v>
          </cell>
          <cell r="D1136" t="str">
            <v>bolsa</v>
          </cell>
          <cell r="E1136">
            <v>0.2</v>
          </cell>
          <cell r="F1136">
            <v>547.74380165289256</v>
          </cell>
          <cell r="G1136">
            <v>109.54876033057852</v>
          </cell>
          <cell r="H1136">
            <v>44155</v>
          </cell>
        </row>
        <row r="1138">
          <cell r="A1138" t="str">
            <v>T1208</v>
          </cell>
          <cell r="C1138" t="str">
            <v>Ch1 Y Ch2 - Cielorraso De Hormigón Visto, Tratamiento Hormigón Sin Oquedades</v>
          </cell>
          <cell r="D1138" t="str">
            <v>m2</v>
          </cell>
          <cell r="G1138">
            <v>592.66850448169998</v>
          </cell>
          <cell r="H1138">
            <v>44130</v>
          </cell>
          <cell r="I1138" t="str">
            <v>13 CIELORRASOS</v>
          </cell>
        </row>
        <row r="1139">
          <cell r="B1139" t="str">
            <v>T1013</v>
          </cell>
          <cell r="C1139" t="str">
            <v xml:space="preserve"> Mortero Mc 1:4 (Mat)</v>
          </cell>
          <cell r="D1139" t="str">
            <v>m3</v>
          </cell>
          <cell r="E1139">
            <v>5.0000000000000001E-3</v>
          </cell>
          <cell r="F1139">
            <v>5842.3140495867774</v>
          </cell>
          <cell r="G1139">
            <v>29.211570247933889</v>
          </cell>
          <cell r="H1139">
            <v>44130</v>
          </cell>
        </row>
        <row r="1140">
          <cell r="B1140" t="str">
            <v>I1004</v>
          </cell>
          <cell r="C1140" t="str">
            <v>Oficial</v>
          </cell>
          <cell r="D1140" t="str">
            <v>hs</v>
          </cell>
          <cell r="E1140">
            <v>0.5</v>
          </cell>
          <cell r="F1140">
            <v>604.80605423376619</v>
          </cell>
          <cell r="G1140">
            <v>302.4030271168831</v>
          </cell>
          <cell r="H1140">
            <v>44136</v>
          </cell>
        </row>
        <row r="1141">
          <cell r="B1141" t="str">
            <v>I1005</v>
          </cell>
          <cell r="C1141" t="str">
            <v>Ayudante</v>
          </cell>
          <cell r="D1141" t="str">
            <v>hs</v>
          </cell>
          <cell r="E1141">
            <v>0.5</v>
          </cell>
          <cell r="F1141">
            <v>522.10781423376613</v>
          </cell>
          <cell r="G1141">
            <v>261.05390711688307</v>
          </cell>
          <cell r="H1141">
            <v>44136</v>
          </cell>
        </row>
        <row r="1143">
          <cell r="A1143" t="str">
            <v>T1209</v>
          </cell>
          <cell r="C1143" t="str">
            <v>Contrapiso De Hormigón H30 Espesor 12 Cm Con Malla De 8 Mm Cada 15 Cm</v>
          </cell>
          <cell r="D1143" t="str">
            <v>m2</v>
          </cell>
          <cell r="G1143">
            <v>2512.4908073289503</v>
          </cell>
          <cell r="H1143">
            <v>44110</v>
          </cell>
          <cell r="I1143" t="str">
            <v>09 CONTRAPISOS</v>
          </cell>
        </row>
        <row r="1144">
          <cell r="B1144" t="str">
            <v>I1019</v>
          </cell>
          <cell r="C1144" t="str">
            <v>Hormigon Elaborado H30</v>
          </cell>
          <cell r="D1144" t="str">
            <v>m3</v>
          </cell>
          <cell r="E1144">
            <v>0.12</v>
          </cell>
          <cell r="F1144">
            <v>7429.7520661157023</v>
          </cell>
          <cell r="G1144">
            <v>891.57024793388427</v>
          </cell>
          <cell r="H1144">
            <v>44155</v>
          </cell>
        </row>
        <row r="1145">
          <cell r="B1145" t="str">
            <v>T1288</v>
          </cell>
          <cell r="C1145" t="str">
            <v>Ejecución De Contrapiso Esp 12 Cm (Mo)</v>
          </cell>
          <cell r="D1145" t="str">
            <v>m2</v>
          </cell>
          <cell r="E1145">
            <v>1</v>
          </cell>
          <cell r="F1145">
            <v>770.5393972427571</v>
          </cell>
          <cell r="G1145">
            <v>770.5393972427571</v>
          </cell>
          <cell r="H1145">
            <v>44136</v>
          </cell>
        </row>
        <row r="1146">
          <cell r="B1146" t="str">
            <v>I1005</v>
          </cell>
          <cell r="C1146" t="str">
            <v>Ayudante</v>
          </cell>
          <cell r="D1146" t="str">
            <v>hs</v>
          </cell>
          <cell r="E1146">
            <v>0.2</v>
          </cell>
          <cell r="F1146">
            <v>522.10781423376613</v>
          </cell>
          <cell r="G1146">
            <v>104.42156284675323</v>
          </cell>
          <cell r="H1146">
            <v>44136</v>
          </cell>
        </row>
        <row r="1147">
          <cell r="B1147" t="str">
            <v>I1423</v>
          </cell>
          <cell r="C1147" t="str">
            <v>Malla 15X15 8 Mm 6 X 2.40 Mts. (14,4 M2)</v>
          </cell>
          <cell r="D1147" t="str">
            <v>u</v>
          </cell>
          <cell r="E1147">
            <v>7.6388888888888895E-2</v>
          </cell>
          <cell r="F1147">
            <v>9765.2893000000004</v>
          </cell>
          <cell r="G1147">
            <v>745.95959930555568</v>
          </cell>
          <cell r="H1147">
            <v>44110</v>
          </cell>
          <cell r="I1147" t="str">
            <v>1,10 m2/m2</v>
          </cell>
        </row>
        <row r="1149">
          <cell r="A1149" t="str">
            <v>T1210</v>
          </cell>
          <cell r="C1149" t="str">
            <v>Montante (Subida O Bajada) De Agua Fria Acqua 1"</v>
          </cell>
          <cell r="D1149" t="str">
            <v>ml</v>
          </cell>
          <cell r="G1149">
            <v>494.85798995116875</v>
          </cell>
          <cell r="H1149">
            <v>42979</v>
          </cell>
          <cell r="I1149" t="str">
            <v>23.1 AGUA FRIA Y CALIENTE</v>
          </cell>
        </row>
        <row r="1150">
          <cell r="B1150" t="str">
            <v>T1187</v>
          </cell>
          <cell r="C1150" t="str">
            <v>Apertura De Canaleta En Muro De Ladrillo Hueco 7X 5 Cm</v>
          </cell>
          <cell r="D1150" t="str">
            <v>ml</v>
          </cell>
          <cell r="E1150">
            <v>1</v>
          </cell>
          <cell r="F1150">
            <v>104.42156284675323</v>
          </cell>
          <cell r="G1150">
            <v>104.42156284675323</v>
          </cell>
          <cell r="H1150">
            <v>44136</v>
          </cell>
        </row>
        <row r="1151">
          <cell r="B1151" t="str">
            <v>I1094</v>
          </cell>
          <cell r="C1151" t="str">
            <v>Cano Acqua System Pn-12 32 Agua Fria (1")</v>
          </cell>
          <cell r="D1151" t="str">
            <v>tira</v>
          </cell>
          <cell r="E1151">
            <v>0.25</v>
          </cell>
          <cell r="F1151">
            <v>268.88</v>
          </cell>
          <cell r="G1151">
            <v>67.22</v>
          </cell>
          <cell r="H1151">
            <v>42979</v>
          </cell>
          <cell r="I1151" t="str">
            <v>ENTRADA, SUBIDA Y BAJADA</v>
          </cell>
        </row>
        <row r="1152">
          <cell r="B1152" t="str">
            <v>I1179</v>
          </cell>
          <cell r="C1152" t="str">
            <v>Codo De 32 A 45 Acqua System (1")</v>
          </cell>
          <cell r="D1152" t="str">
            <v>u</v>
          </cell>
          <cell r="E1152">
            <v>0.2</v>
          </cell>
          <cell r="F1152">
            <v>29.54</v>
          </cell>
          <cell r="G1152">
            <v>5.9080000000000004</v>
          </cell>
          <cell r="H1152">
            <v>42979</v>
          </cell>
        </row>
        <row r="1153">
          <cell r="B1153" t="str">
            <v>I1069</v>
          </cell>
          <cell r="C1153" t="str">
            <v>Oficial Sanitarista, Gasista</v>
          </cell>
          <cell r="D1153" t="str">
            <v>hs</v>
          </cell>
          <cell r="E1153">
            <v>0.2</v>
          </cell>
          <cell r="F1153">
            <v>907.80197701818179</v>
          </cell>
          <cell r="G1153">
            <v>181.56039540363636</v>
          </cell>
          <cell r="H1153">
            <v>44136</v>
          </cell>
          <cell r="I1153" t="str">
            <v>COLOCACION DE CAÑO EN MURO</v>
          </cell>
        </row>
        <row r="1154">
          <cell r="B1154" t="str">
            <v>I1070</v>
          </cell>
          <cell r="C1154" t="str">
            <v>Ayudante Sanitarista, Gasista</v>
          </cell>
          <cell r="D1154" t="str">
            <v>hs</v>
          </cell>
          <cell r="E1154">
            <v>0.2</v>
          </cell>
          <cell r="F1154">
            <v>678.74015850389594</v>
          </cell>
          <cell r="G1154">
            <v>135.74803170077919</v>
          </cell>
          <cell r="H1154">
            <v>44136</v>
          </cell>
          <cell r="I1154" t="str">
            <v>COLOCACION DE CAÑO EN MURO</v>
          </cell>
        </row>
        <row r="1156">
          <cell r="A1156" t="str">
            <v>T1211</v>
          </cell>
          <cell r="C1156" t="str">
            <v xml:space="preserve">Desague Cloacal - Cocina-Lavadero </v>
          </cell>
          <cell r="D1156" t="str">
            <v>u</v>
          </cell>
          <cell r="G1156">
            <v>9361.9015999395506</v>
          </cell>
          <cell r="H1156">
            <v>44136</v>
          </cell>
          <cell r="I1156" t="str">
            <v>23.2 DESAGUES CLOACALES</v>
          </cell>
        </row>
        <row r="1157">
          <cell r="B1157" t="str">
            <v>T1188</v>
          </cell>
          <cell r="C1157" t="str">
            <v>Desague De Pileta De Cocina A Boca De Acceso (Mat)</v>
          </cell>
          <cell r="D1157" t="str">
            <v>u</v>
          </cell>
          <cell r="E1157">
            <v>1</v>
          </cell>
          <cell r="F1157">
            <v>1601.4107438016529</v>
          </cell>
          <cell r="G1157">
            <v>1601.4107438016529</v>
          </cell>
          <cell r="H1157">
            <v>44155</v>
          </cell>
        </row>
        <row r="1158">
          <cell r="B1158" t="str">
            <v>T1189</v>
          </cell>
          <cell r="C1158" t="str">
            <v>Desague De Pileta De Lavar A Ppa  (Mat)</v>
          </cell>
          <cell r="D1158" t="str">
            <v>u</v>
          </cell>
          <cell r="E1158">
            <v>1</v>
          </cell>
          <cell r="F1158">
            <v>296.8677685950413</v>
          </cell>
          <cell r="G1158">
            <v>296.8677685950413</v>
          </cell>
          <cell r="H1158">
            <v>44155</v>
          </cell>
        </row>
        <row r="1159">
          <cell r="B1159" t="str">
            <v>T1190</v>
          </cell>
          <cell r="C1159" t="str">
            <v>Desague De Lavarropa A Ppa (Mat)</v>
          </cell>
          <cell r="D1159" t="str">
            <v>u</v>
          </cell>
          <cell r="E1159">
            <v>1</v>
          </cell>
          <cell r="F1159">
            <v>296.8677685950413</v>
          </cell>
          <cell r="G1159">
            <v>296.8677685950413</v>
          </cell>
          <cell r="H1159">
            <v>44155</v>
          </cell>
        </row>
        <row r="1160">
          <cell r="B1160" t="str">
            <v>T1191</v>
          </cell>
          <cell r="C1160" t="str">
            <v>Desague De Ppa A Boca De Acceso (Mat)</v>
          </cell>
          <cell r="D1160" t="str">
            <v>u</v>
          </cell>
          <cell r="E1160">
            <v>1</v>
          </cell>
          <cell r="F1160">
            <v>440.58677685950414</v>
          </cell>
          <cell r="G1160">
            <v>440.58677685950414</v>
          </cell>
          <cell r="H1160">
            <v>44136</v>
          </cell>
        </row>
        <row r="1161">
          <cell r="B1161" t="str">
            <v>T1192</v>
          </cell>
          <cell r="C1161" t="str">
            <v>Desague De Boca De Acceso A Cdv (Mat)</v>
          </cell>
          <cell r="D1161" t="str">
            <v>u</v>
          </cell>
          <cell r="E1161">
            <v>1</v>
          </cell>
          <cell r="F1161">
            <v>380</v>
          </cell>
          <cell r="G1161">
            <v>380</v>
          </cell>
          <cell r="H1161">
            <v>44136</v>
          </cell>
        </row>
        <row r="1162">
          <cell r="B1162" t="str">
            <v>T1632</v>
          </cell>
          <cell r="C1162" t="str">
            <v>Desague Cloacal - Cocina Lavadero (Mo)</v>
          </cell>
          <cell r="D1162" t="str">
            <v>u</v>
          </cell>
          <cell r="E1162">
            <v>1</v>
          </cell>
          <cell r="F1162">
            <v>6346.1685420883114</v>
          </cell>
          <cell r="G1162">
            <v>6346.1685420883114</v>
          </cell>
          <cell r="H1162">
            <v>44136</v>
          </cell>
        </row>
        <row r="1164">
          <cell r="A1164" t="str">
            <v>T1212</v>
          </cell>
          <cell r="C1164" t="str">
            <v>Desague Cloacal - Toillete</v>
          </cell>
          <cell r="D1164" t="str">
            <v>u</v>
          </cell>
          <cell r="G1164">
            <v>7671.5313652439181</v>
          </cell>
          <cell r="H1164">
            <v>44136</v>
          </cell>
          <cell r="I1164" t="str">
            <v>23.2 DESAGUES CLOACALES</v>
          </cell>
        </row>
        <row r="1165">
          <cell r="B1165" t="str">
            <v>T1193</v>
          </cell>
          <cell r="C1165" t="str">
            <v>Desague Cloacal - Tramo Lavatorio A Ppa En Pvc (Mat)</v>
          </cell>
          <cell r="D1165" t="str">
            <v>u</v>
          </cell>
          <cell r="E1165">
            <v>1</v>
          </cell>
          <cell r="F1165">
            <v>522.80165289256206</v>
          </cell>
          <cell r="G1165">
            <v>522.80165289256206</v>
          </cell>
          <cell r="H1165">
            <v>44155</v>
          </cell>
        </row>
        <row r="1166">
          <cell r="B1166" t="str">
            <v>T1194</v>
          </cell>
          <cell r="C1166" t="str">
            <v>Desague Cloacal - Tramo Ppa A Ramal De Inodoro En Pvc (Mat)</v>
          </cell>
          <cell r="D1166" t="str">
            <v>u</v>
          </cell>
          <cell r="E1166">
            <v>1</v>
          </cell>
          <cell r="F1166">
            <v>683.14876033057851</v>
          </cell>
          <cell r="G1166">
            <v>683.14876033057851</v>
          </cell>
          <cell r="H1166">
            <v>44136</v>
          </cell>
        </row>
        <row r="1167">
          <cell r="B1167" t="str">
            <v>T1195</v>
          </cell>
          <cell r="C1167" t="str">
            <v>Desague Cloacal - Tramo De Inodoro A Cdv En Pvc (Mat)</v>
          </cell>
          <cell r="D1167" t="str">
            <v>u</v>
          </cell>
          <cell r="E1167">
            <v>1</v>
          </cell>
          <cell r="F1167">
            <v>1705.9545454545455</v>
          </cell>
          <cell r="G1167">
            <v>1705.9545454545455</v>
          </cell>
          <cell r="H1167">
            <v>44136</v>
          </cell>
        </row>
        <row r="1168">
          <cell r="B1168" t="str">
            <v>T1634</v>
          </cell>
          <cell r="C1168" t="str">
            <v>Desague Cloacal - Toillete (Mo)</v>
          </cell>
          <cell r="D1168" t="str">
            <v>u</v>
          </cell>
          <cell r="E1168">
            <v>1</v>
          </cell>
          <cell r="F1168">
            <v>4759.6264065662326</v>
          </cell>
          <cell r="G1168">
            <v>4759.6264065662326</v>
          </cell>
          <cell r="H1168">
            <v>44136</v>
          </cell>
        </row>
        <row r="1170">
          <cell r="A1170" t="str">
            <v>T1213</v>
          </cell>
          <cell r="C1170" t="str">
            <v>Cañería De Pvc 110 Mm Incluye Excavación Y Relleno</v>
          </cell>
          <cell r="D1170" t="str">
            <v>ml</v>
          </cell>
          <cell r="G1170">
            <v>2476.0326765327409</v>
          </cell>
          <cell r="H1170">
            <v>44136</v>
          </cell>
          <cell r="I1170" t="str">
            <v>23.2 DESAGUES CLOACALES</v>
          </cell>
        </row>
        <row r="1171">
          <cell r="B1171" t="str">
            <v>T1776</v>
          </cell>
          <cell r="C1171" t="str">
            <v>Desagues Cloacales Primarios Pvc 110 Mm</v>
          </cell>
          <cell r="D1171" t="str">
            <v>ml</v>
          </cell>
          <cell r="E1171">
            <v>1</v>
          </cell>
          <cell r="F1171">
            <v>1327.7751999924437</v>
          </cell>
          <cell r="G1171">
            <v>1327.7751999924437</v>
          </cell>
          <cell r="H1171">
            <v>44136</v>
          </cell>
        </row>
        <row r="1172">
          <cell r="B1172" t="str">
            <v>T1003</v>
          </cell>
          <cell r="C1172" t="str">
            <v>Excavación Manual De Zanjas Y Relleno Hasta 1,50 Mts (Mo) (4Hs/M3)</v>
          </cell>
          <cell r="D1172" t="str">
            <v>m3</v>
          </cell>
          <cell r="E1172">
            <v>0.36</v>
          </cell>
          <cell r="F1172">
            <v>1670.7450055480517</v>
          </cell>
          <cell r="G1172">
            <v>601.46820199729859</v>
          </cell>
          <cell r="H1172">
            <v>44136</v>
          </cell>
        </row>
        <row r="1173">
          <cell r="B1173" t="str">
            <v>T1504</v>
          </cell>
          <cell r="C1173" t="str">
            <v>Relleno Y Compactación Manual (Mo)</v>
          </cell>
          <cell r="D1173" t="str">
            <v>m3</v>
          </cell>
          <cell r="E1173">
            <v>0.36</v>
          </cell>
          <cell r="F1173">
            <v>1518.8590959527742</v>
          </cell>
          <cell r="G1173">
            <v>546.78927454299867</v>
          </cell>
          <cell r="H1173">
            <v>44136</v>
          </cell>
        </row>
        <row r="1175">
          <cell r="A1175" t="str">
            <v>T1214</v>
          </cell>
          <cell r="C1175" t="str">
            <v>Inodoro, Mochila Y Asiento Plastico</v>
          </cell>
          <cell r="D1175" t="str">
            <v>u</v>
          </cell>
          <cell r="G1175">
            <v>19068.704509053128</v>
          </cell>
          <cell r="H1175">
            <v>44110</v>
          </cell>
          <cell r="I1175" t="str">
            <v>23.4 ARTEFACTOS SANITARIOS</v>
          </cell>
        </row>
        <row r="1176">
          <cell r="B1176" t="str">
            <v>I1216</v>
          </cell>
          <cell r="C1176" t="str">
            <v>Ferrum Inodoro Largo Andino Blanco Ialm</v>
          </cell>
          <cell r="D1176" t="str">
            <v>u</v>
          </cell>
          <cell r="E1176">
            <v>1</v>
          </cell>
          <cell r="F1176">
            <v>6534.7107438016528</v>
          </cell>
          <cell r="G1176">
            <v>6534.7107438016528</v>
          </cell>
          <cell r="H1176">
            <v>44155</v>
          </cell>
        </row>
        <row r="1177">
          <cell r="B1177" t="str">
            <v>I1234</v>
          </cell>
          <cell r="C1177" t="str">
            <v>Asiento P/Inodoro Blanco Tigre</v>
          </cell>
          <cell r="D1177" t="str">
            <v>u</v>
          </cell>
          <cell r="E1177">
            <v>1</v>
          </cell>
          <cell r="F1177">
            <v>2807.8099173553719</v>
          </cell>
          <cell r="G1177">
            <v>2807.8099173553719</v>
          </cell>
          <cell r="H1177">
            <v>44155</v>
          </cell>
        </row>
        <row r="1178">
          <cell r="B1178" t="str">
            <v>I1894</v>
          </cell>
          <cell r="C1178" t="str">
            <v>Mochila Para Inodoro Deposito Baño Apoyo Ferrum Andina 6 Litros</v>
          </cell>
          <cell r="D1178" t="str">
            <v>u</v>
          </cell>
          <cell r="E1178">
            <v>1</v>
          </cell>
          <cell r="F1178">
            <v>5721.4876000000004</v>
          </cell>
          <cell r="G1178">
            <v>5721.4876000000004</v>
          </cell>
          <cell r="H1178">
            <v>44110</v>
          </cell>
        </row>
        <row r="1179">
          <cell r="B1179" t="str">
            <v>T1196</v>
          </cell>
          <cell r="C1179" t="str">
            <v>Colocacion De Inodoro (Mo)</v>
          </cell>
          <cell r="D1179" t="str">
            <v>u</v>
          </cell>
          <cell r="E1179">
            <v>1</v>
          </cell>
          <cell r="F1179">
            <v>2418.1541123740253</v>
          </cell>
          <cell r="G1179">
            <v>2418.1541123740253</v>
          </cell>
          <cell r="H1179">
            <v>44136</v>
          </cell>
        </row>
        <row r="1180">
          <cell r="B1180" t="str">
            <v>T1756</v>
          </cell>
          <cell r="C1180" t="str">
            <v>Colocación De Mochila Para Inodoro (Mo)</v>
          </cell>
          <cell r="D1180" t="str">
            <v>u</v>
          </cell>
          <cell r="E1180">
            <v>1</v>
          </cell>
          <cell r="F1180">
            <v>1586.5421355220778</v>
          </cell>
          <cell r="G1180">
            <v>1586.5421355220778</v>
          </cell>
          <cell r="H1180">
            <v>44136</v>
          </cell>
        </row>
        <row r="1182">
          <cell r="A1182" t="str">
            <v>T1215</v>
          </cell>
          <cell r="C1182" t="str">
            <v>Artefacto Bidet</v>
          </cell>
          <cell r="D1182" t="str">
            <v>u</v>
          </cell>
          <cell r="G1182">
            <v>7466.6417156798107</v>
          </cell>
          <cell r="H1182">
            <v>44136</v>
          </cell>
          <cell r="I1182" t="str">
            <v>23.4 ARTEFACTOS SANITARIOS</v>
          </cell>
        </row>
        <row r="1183">
          <cell r="B1183" t="str">
            <v>T1197</v>
          </cell>
          <cell r="C1183" t="str">
            <v>Colocacion De Bidet (Mo)</v>
          </cell>
          <cell r="D1183" t="str">
            <v>u</v>
          </cell>
          <cell r="E1183">
            <v>1</v>
          </cell>
          <cell r="F1183">
            <v>2418.1541123740253</v>
          </cell>
          <cell r="G1183">
            <v>2418.1541123740253</v>
          </cell>
          <cell r="H1183">
            <v>44136</v>
          </cell>
        </row>
        <row r="1184">
          <cell r="B1184" t="str">
            <v>I1217</v>
          </cell>
          <cell r="C1184" t="str">
            <v>Ferrum Bidet Andina 1Ag.Blanco Bea1B</v>
          </cell>
          <cell r="D1184" t="str">
            <v>u</v>
          </cell>
          <cell r="E1184">
            <v>1</v>
          </cell>
          <cell r="F1184">
            <v>5048.4876033057853</v>
          </cell>
          <cell r="G1184">
            <v>5048.4876033057853</v>
          </cell>
          <cell r="H1184">
            <v>44155</v>
          </cell>
        </row>
        <row r="1186">
          <cell r="A1186" t="str">
            <v>T1216</v>
          </cell>
          <cell r="C1186" t="str">
            <v xml:space="preserve">Artefacto Lavatorio De Colgar </v>
          </cell>
          <cell r="D1186" t="str">
            <v>u</v>
          </cell>
          <cell r="G1186">
            <v>8033.5223034589853</v>
          </cell>
          <cell r="H1186">
            <v>42979</v>
          </cell>
          <cell r="I1186" t="str">
            <v>23.4 ARTEFACTOS SANITARIOS</v>
          </cell>
        </row>
        <row r="1187">
          <cell r="B1187" t="str">
            <v>T1198</v>
          </cell>
          <cell r="C1187" t="str">
            <v>Colocación De Lavatorio De Colgar (Mo)</v>
          </cell>
          <cell r="D1187" t="str">
            <v>u</v>
          </cell>
          <cell r="E1187">
            <v>1</v>
          </cell>
          <cell r="F1187">
            <v>1307.5746175085715</v>
          </cell>
          <cell r="G1187">
            <v>1307.5746175085715</v>
          </cell>
          <cell r="H1187">
            <v>44136</v>
          </cell>
        </row>
        <row r="1188">
          <cell r="B1188" t="str">
            <v>I1237</v>
          </cell>
          <cell r="C1188" t="str">
            <v>Descarga Lavatorio 40X40 Cromo</v>
          </cell>
          <cell r="D1188" t="str">
            <v>u</v>
          </cell>
          <cell r="E1188">
            <v>1</v>
          </cell>
          <cell r="F1188">
            <v>643.27</v>
          </cell>
          <cell r="G1188">
            <v>643.27</v>
          </cell>
          <cell r="H1188">
            <v>42979</v>
          </cell>
        </row>
        <row r="1189">
          <cell r="B1189" t="str">
            <v>I1218</v>
          </cell>
          <cell r="C1189" t="str">
            <v>Lavatorio + Columna Blanco Ferrum Andina</v>
          </cell>
          <cell r="D1189" t="str">
            <v>u</v>
          </cell>
          <cell r="E1189">
            <v>1</v>
          </cell>
          <cell r="F1189">
            <v>6082.6776859504134</v>
          </cell>
          <cell r="G1189">
            <v>6082.6776859504134</v>
          </cell>
          <cell r="H1189">
            <v>44155</v>
          </cell>
        </row>
        <row r="1191">
          <cell r="A1191" t="str">
            <v>T1217</v>
          </cell>
          <cell r="C1191" t="str">
            <v>Artefacto Bañera (Provision Y Colocación)</v>
          </cell>
          <cell r="D1191" t="str">
            <v>u</v>
          </cell>
          <cell r="G1191">
            <v>46607.902430548289</v>
          </cell>
          <cell r="H1191">
            <v>44110</v>
          </cell>
          <cell r="I1191" t="str">
            <v>23 INSTALACIÓN SANITARIA</v>
          </cell>
        </row>
        <row r="1192">
          <cell r="B1192" t="str">
            <v>T1199</v>
          </cell>
          <cell r="C1192" t="str">
            <v>Colocacion De Bañera (Mo)</v>
          </cell>
          <cell r="D1192" t="str">
            <v>u</v>
          </cell>
          <cell r="E1192">
            <v>1</v>
          </cell>
          <cell r="F1192">
            <v>3488.9520396391972</v>
          </cell>
          <cell r="G1192">
            <v>3488.9520396391972</v>
          </cell>
          <cell r="H1192">
            <v>44130</v>
          </cell>
        </row>
        <row r="1193">
          <cell r="B1193" t="str">
            <v>I1219</v>
          </cell>
          <cell r="C1193" t="str">
            <v>Bañera De Chapa 1.40X0.70X0.36 Blanca Bo14C</v>
          </cell>
          <cell r="D1193" t="str">
            <v>u</v>
          </cell>
          <cell r="E1193">
            <v>1</v>
          </cell>
          <cell r="F1193">
            <v>41623.909090909096</v>
          </cell>
          <cell r="G1193">
            <v>41623.909090909096</v>
          </cell>
          <cell r="H1193">
            <v>44155</v>
          </cell>
        </row>
        <row r="1194">
          <cell r="B1194" t="str">
            <v>I1236</v>
          </cell>
          <cell r="C1194" t="str">
            <v>Sopapa Bañera A Codo 40Mm (4099) Bce.Pulida</v>
          </cell>
          <cell r="D1194" t="str">
            <v>u</v>
          </cell>
          <cell r="E1194">
            <v>1</v>
          </cell>
          <cell r="F1194">
            <v>1495.0413000000001</v>
          </cell>
          <cell r="G1194">
            <v>1495.0413000000001</v>
          </cell>
          <cell r="H1194">
            <v>44110</v>
          </cell>
        </row>
        <row r="1196">
          <cell r="A1196" t="str">
            <v>T1218</v>
          </cell>
          <cell r="C1196" t="str">
            <v>Griferia - Para Pileta De Cocina (Provision Y Colocacion)</v>
          </cell>
          <cell r="D1196" t="str">
            <v>u</v>
          </cell>
          <cell r="G1196">
            <v>2857.3621355220776</v>
          </cell>
          <cell r="H1196">
            <v>42979</v>
          </cell>
          <cell r="I1196" t="str">
            <v>23.5 GRIFERIAS</v>
          </cell>
        </row>
        <row r="1197">
          <cell r="B1197" t="str">
            <v>I1223</v>
          </cell>
          <cell r="C1197" t="str">
            <v>Fv 413/B2P Cr Mesada Cocina</v>
          </cell>
          <cell r="D1197" t="str">
            <v>u</v>
          </cell>
          <cell r="E1197">
            <v>1</v>
          </cell>
          <cell r="F1197">
            <v>1270.82</v>
          </cell>
          <cell r="G1197">
            <v>1270.82</v>
          </cell>
          <cell r="H1197">
            <v>42979</v>
          </cell>
        </row>
        <row r="1198">
          <cell r="B1198" t="str">
            <v>T1200</v>
          </cell>
          <cell r="C1198" t="str">
            <v>Griferia - Para Lavatorio O Pileta De Cocina (Mo)</v>
          </cell>
          <cell r="D1198" t="str">
            <v>u</v>
          </cell>
          <cell r="E1198">
            <v>1</v>
          </cell>
          <cell r="F1198">
            <v>1586.5421355220778</v>
          </cell>
          <cell r="G1198">
            <v>1586.5421355220778</v>
          </cell>
          <cell r="H1198">
            <v>44136</v>
          </cell>
        </row>
        <row r="1200">
          <cell r="A1200" t="str">
            <v>T1219</v>
          </cell>
          <cell r="C1200" t="str">
            <v>Griferia - Para Bidet (Provision Y Colocacion)</v>
          </cell>
          <cell r="D1200" t="str">
            <v>u</v>
          </cell>
          <cell r="G1200">
            <v>7641.3942710441552</v>
          </cell>
          <cell r="H1200">
            <v>42979</v>
          </cell>
          <cell r="I1200" t="str">
            <v>23.5 GRIFERIAS</v>
          </cell>
        </row>
        <row r="1201">
          <cell r="B1201" t="str">
            <v>I1221</v>
          </cell>
          <cell r="C1201" t="str">
            <v>Fv 295/C3 Cr Bidet Triades</v>
          </cell>
          <cell r="D1201" t="str">
            <v>u</v>
          </cell>
          <cell r="E1201">
            <v>1</v>
          </cell>
          <cell r="F1201">
            <v>4289.53</v>
          </cell>
          <cell r="G1201">
            <v>4289.53</v>
          </cell>
          <cell r="H1201">
            <v>42979</v>
          </cell>
        </row>
        <row r="1202">
          <cell r="B1202" t="str">
            <v>I1203</v>
          </cell>
          <cell r="C1202" t="str">
            <v>Fv 261 D20-13-30 Flexible Ac.Inox.Sin Roseta</v>
          </cell>
          <cell r="D1202" t="str">
            <v>u</v>
          </cell>
          <cell r="E1202">
            <v>2</v>
          </cell>
          <cell r="F1202">
            <v>89.39</v>
          </cell>
          <cell r="G1202">
            <v>178.78</v>
          </cell>
          <cell r="H1202">
            <v>42979</v>
          </cell>
        </row>
        <row r="1203">
          <cell r="B1203" t="str">
            <v>T1201</v>
          </cell>
          <cell r="C1203" t="str">
            <v>Griferia - Para Bidet (Mo)</v>
          </cell>
          <cell r="D1203" t="str">
            <v>u</v>
          </cell>
          <cell r="E1203">
            <v>1</v>
          </cell>
          <cell r="F1203">
            <v>3173.0842710441557</v>
          </cell>
          <cell r="G1203">
            <v>3173.0842710441557</v>
          </cell>
          <cell r="H1203">
            <v>44136</v>
          </cell>
        </row>
        <row r="1205">
          <cell r="A1205" t="str">
            <v>T1220</v>
          </cell>
          <cell r="C1205" t="str">
            <v>Griferia - Para Lavatorio (Provision Y Colocacion)</v>
          </cell>
          <cell r="D1205" t="str">
            <v>u</v>
          </cell>
          <cell r="G1205">
            <v>5934.9621355220779</v>
          </cell>
          <cell r="H1205">
            <v>42979</v>
          </cell>
          <cell r="I1205" t="str">
            <v>23.5 GRIFERIAS</v>
          </cell>
        </row>
        <row r="1206">
          <cell r="B1206" t="str">
            <v>I1220</v>
          </cell>
          <cell r="C1206" t="str">
            <v>Fv 0207/87.1.0 R Cr Pico Lavatorio Completo L.87</v>
          </cell>
          <cell r="D1206" t="str">
            <v>u</v>
          </cell>
          <cell r="E1206">
            <v>1</v>
          </cell>
          <cell r="F1206">
            <v>4169.6400000000003</v>
          </cell>
          <cell r="G1206">
            <v>4169.6400000000003</v>
          </cell>
          <cell r="H1206">
            <v>42979</v>
          </cell>
        </row>
        <row r="1207">
          <cell r="B1207" t="str">
            <v>I1203</v>
          </cell>
          <cell r="C1207" t="str">
            <v>Fv 261 D20-13-30 Flexible Ac.Inox.Sin Roseta</v>
          </cell>
          <cell r="D1207" t="str">
            <v>u</v>
          </cell>
          <cell r="E1207">
            <v>2</v>
          </cell>
          <cell r="F1207">
            <v>89.39</v>
          </cell>
          <cell r="G1207">
            <v>178.78</v>
          </cell>
          <cell r="H1207">
            <v>42979</v>
          </cell>
        </row>
        <row r="1208">
          <cell r="B1208" t="str">
            <v>T1200</v>
          </cell>
          <cell r="C1208" t="str">
            <v>Griferia - Para Lavatorio O Pileta De Cocina (Mo)</v>
          </cell>
          <cell r="D1208" t="str">
            <v>u</v>
          </cell>
          <cell r="E1208">
            <v>1</v>
          </cell>
          <cell r="F1208">
            <v>1586.5421355220778</v>
          </cell>
          <cell r="G1208">
            <v>1586.5421355220778</v>
          </cell>
          <cell r="H1208">
            <v>44136</v>
          </cell>
        </row>
        <row r="1210">
          <cell r="A1210" t="str">
            <v>T1221</v>
          </cell>
          <cell r="C1210" t="str">
            <v>Griferia - Para Ducha (Provision Y Colocacion)</v>
          </cell>
          <cell r="D1210" t="str">
            <v>u</v>
          </cell>
          <cell r="G1210">
            <v>4203.5732032831165</v>
          </cell>
          <cell r="H1210">
            <v>42979</v>
          </cell>
          <cell r="I1210" t="str">
            <v>23.5 GRIFERIAS</v>
          </cell>
        </row>
        <row r="1211">
          <cell r="B1211" t="str">
            <v>I1222</v>
          </cell>
          <cell r="C1211" t="str">
            <v>Fv 103/B1P Cr Ducha C/Transf. Arizona Plus</v>
          </cell>
          <cell r="D1211" t="str">
            <v>u</v>
          </cell>
          <cell r="E1211">
            <v>1</v>
          </cell>
          <cell r="F1211">
            <v>1823.76</v>
          </cell>
          <cell r="G1211">
            <v>1823.76</v>
          </cell>
          <cell r="H1211">
            <v>42979</v>
          </cell>
        </row>
        <row r="1212">
          <cell r="B1212" t="str">
            <v>T1202</v>
          </cell>
          <cell r="C1212" t="str">
            <v>Griferia - Para Ducha (Mo)</v>
          </cell>
          <cell r="D1212" t="str">
            <v>u</v>
          </cell>
          <cell r="E1212">
            <v>1</v>
          </cell>
          <cell r="F1212">
            <v>2379.8132032831163</v>
          </cell>
          <cell r="G1212">
            <v>2379.8132032831163</v>
          </cell>
          <cell r="H1212">
            <v>44136</v>
          </cell>
        </row>
        <row r="1214">
          <cell r="A1214" t="str">
            <v>T1222</v>
          </cell>
          <cell r="C1214" t="str">
            <v>Embudo De Hf 20X20 (Provision Y Colocación)</v>
          </cell>
          <cell r="D1214" t="str">
            <v>u</v>
          </cell>
          <cell r="G1214">
            <v>3477.2818049435655</v>
          </cell>
          <cell r="H1214">
            <v>44130</v>
          </cell>
          <cell r="I1214" t="str">
            <v>23.3 DESGUES PLUVIALES</v>
          </cell>
        </row>
        <row r="1215">
          <cell r="B1215" t="str">
            <v>I1241</v>
          </cell>
          <cell r="C1215" t="str">
            <v>Embudo Vertical H.F. 100 Reja 20X20</v>
          </cell>
          <cell r="D1215" t="str">
            <v>u</v>
          </cell>
          <cell r="E1215">
            <v>1</v>
          </cell>
          <cell r="F1215">
            <v>1818.1818181818182</v>
          </cell>
          <cell r="G1215">
            <v>1818.1818181818182</v>
          </cell>
          <cell r="H1215">
            <v>44155</v>
          </cell>
        </row>
        <row r="1216">
          <cell r="B1216" t="str">
            <v>T1025</v>
          </cell>
          <cell r="C1216" t="str">
            <v>Mortero 1:3 (Mat)</v>
          </cell>
          <cell r="D1216" t="str">
            <v>m3</v>
          </cell>
          <cell r="E1216">
            <v>0.01</v>
          </cell>
          <cell r="F1216">
            <v>7255.7851239669426</v>
          </cell>
          <cell r="G1216">
            <v>72.557851239669432</v>
          </cell>
          <cell r="H1216">
            <v>44130</v>
          </cell>
        </row>
        <row r="1217">
          <cell r="B1217" t="str">
            <v>I1069</v>
          </cell>
          <cell r="C1217" t="str">
            <v>Oficial Sanitarista, Gasista</v>
          </cell>
          <cell r="D1217" t="str">
            <v>hs</v>
          </cell>
          <cell r="E1217">
            <v>1</v>
          </cell>
          <cell r="F1217">
            <v>907.80197701818179</v>
          </cell>
          <cell r="G1217">
            <v>907.80197701818179</v>
          </cell>
          <cell r="H1217">
            <v>44136</v>
          </cell>
        </row>
        <row r="1218">
          <cell r="B1218" t="str">
            <v>I1070</v>
          </cell>
          <cell r="C1218" t="str">
            <v>Ayudante Sanitarista, Gasista</v>
          </cell>
          <cell r="D1218" t="str">
            <v>hs</v>
          </cell>
          <cell r="E1218">
            <v>1</v>
          </cell>
          <cell r="F1218">
            <v>678.74015850389594</v>
          </cell>
          <cell r="G1218">
            <v>678.74015850389594</v>
          </cell>
          <cell r="H1218">
            <v>44136</v>
          </cell>
        </row>
        <row r="1220">
          <cell r="A1220" t="str">
            <v>T1223</v>
          </cell>
          <cell r="C1220" t="str">
            <v>Caño Horizontal Hf 100 En Planta Baja  Incluye Excavación Relleno Y Ramales</v>
          </cell>
          <cell r="D1220" t="str">
            <v>ml</v>
          </cell>
          <cell r="G1220">
            <v>4606.691675928555</v>
          </cell>
          <cell r="H1220">
            <v>42979</v>
          </cell>
          <cell r="I1220" t="str">
            <v>23.3 DESGUES PLUVIALES</v>
          </cell>
        </row>
        <row r="1221">
          <cell r="B1221" t="str">
            <v>T1003</v>
          </cell>
          <cell r="C1221" t="str">
            <v>Excavación Manual De Zanjas Y Relleno Hasta 1,50 Mts (Mo) (4Hs/M3)</v>
          </cell>
          <cell r="D1221" t="str">
            <v>m3</v>
          </cell>
          <cell r="E1221">
            <v>0.36</v>
          </cell>
          <cell r="F1221">
            <v>1670.7450055480517</v>
          </cell>
          <cell r="G1221">
            <v>601.46820199729859</v>
          </cell>
          <cell r="H1221">
            <v>44136</v>
          </cell>
        </row>
        <row r="1222">
          <cell r="B1222" t="str">
            <v>T1144</v>
          </cell>
          <cell r="C1222" t="str">
            <v>Relleno Y Compactacion Con Tosca (Duplicado T1522)</v>
          </cell>
          <cell r="D1222" t="str">
            <v>m3</v>
          </cell>
          <cell r="E1222">
            <v>0.39600000000000002</v>
          </cell>
          <cell r="F1222">
            <v>1848.2092720770511</v>
          </cell>
          <cell r="G1222">
            <v>731.89087174251222</v>
          </cell>
          <cell r="H1222">
            <v>44136</v>
          </cell>
        </row>
        <row r="1223">
          <cell r="B1223" t="str">
            <v>I1195</v>
          </cell>
          <cell r="C1223" t="str">
            <v>Cano Hf La Baskonia 100X3 Espiga-Espiga</v>
          </cell>
          <cell r="D1223" t="str">
            <v>u</v>
          </cell>
          <cell r="E1223">
            <v>0.33333333333333331</v>
          </cell>
          <cell r="F1223">
            <v>4956.8263999999999</v>
          </cell>
          <cell r="G1223">
            <v>1652.2754666666665</v>
          </cell>
          <cell r="H1223">
            <v>44110</v>
          </cell>
        </row>
        <row r="1224">
          <cell r="B1224" t="str">
            <v>I1196</v>
          </cell>
          <cell r="C1224" t="str">
            <v>Plomo Para Calafatear En Lingotes</v>
          </cell>
          <cell r="D1224" t="str">
            <v>kg</v>
          </cell>
          <cell r="E1224">
            <v>0.43333333333333335</v>
          </cell>
          <cell r="F1224">
            <v>79.650000000000006</v>
          </cell>
          <cell r="G1224">
            <v>34.515000000000001</v>
          </cell>
          <cell r="H1224">
            <v>42979</v>
          </cell>
        </row>
        <row r="1225">
          <cell r="B1225" t="str">
            <v>I1069</v>
          </cell>
          <cell r="C1225" t="str">
            <v>Oficial Sanitarista, Gasista</v>
          </cell>
          <cell r="D1225" t="str">
            <v>hs</v>
          </cell>
          <cell r="E1225">
            <v>1</v>
          </cell>
          <cell r="F1225">
            <v>907.80197701818179</v>
          </cell>
          <cell r="G1225">
            <v>907.80197701818179</v>
          </cell>
          <cell r="H1225">
            <v>44136</v>
          </cell>
        </row>
        <row r="1226">
          <cell r="B1226" t="str">
            <v>I1070</v>
          </cell>
          <cell r="C1226" t="str">
            <v>Ayudante Sanitarista, Gasista</v>
          </cell>
          <cell r="D1226" t="str">
            <v>hs</v>
          </cell>
          <cell r="E1226">
            <v>1</v>
          </cell>
          <cell r="F1226">
            <v>678.74015850389594</v>
          </cell>
          <cell r="G1226">
            <v>678.74015850389594</v>
          </cell>
          <cell r="H1226">
            <v>44136</v>
          </cell>
        </row>
        <row r="1228">
          <cell r="A1228" t="str">
            <v>T1224</v>
          </cell>
          <cell r="C1228" t="str">
            <v>Puerta Exterior Vivienda Individual, Incluye Pintura Esmalte Sintetico</v>
          </cell>
          <cell r="D1228" t="str">
            <v>u</v>
          </cell>
          <cell r="G1228">
            <v>5915.4163125919404</v>
          </cell>
          <cell r="H1228">
            <v>42887</v>
          </cell>
          <cell r="I1228" t="str">
            <v>17 CARPINTERÍA METÁLICA Y DE PVC</v>
          </cell>
        </row>
        <row r="1229">
          <cell r="B1229" t="str">
            <v>I1247</v>
          </cell>
          <cell r="C1229" t="str">
            <v>Puerta Exterior Metalica</v>
          </cell>
          <cell r="D1229" t="str">
            <v>u</v>
          </cell>
          <cell r="E1229">
            <v>1</v>
          </cell>
          <cell r="F1229">
            <v>3000</v>
          </cell>
          <cell r="G1229">
            <v>3000</v>
          </cell>
          <cell r="H1229">
            <v>42887</v>
          </cell>
        </row>
        <row r="1230">
          <cell r="B1230" t="str">
            <v>T1183</v>
          </cell>
          <cell r="C1230" t="str">
            <v>Esmalte Sintetico Sobre Metal</v>
          </cell>
          <cell r="D1230" t="str">
            <v>m2</v>
          </cell>
          <cell r="E1230">
            <v>2</v>
          </cell>
          <cell r="F1230">
            <v>894.25122206220374</v>
          </cell>
          <cell r="G1230">
            <v>1788.5024441244075</v>
          </cell>
          <cell r="H1230">
            <v>44110</v>
          </cell>
        </row>
        <row r="1231">
          <cell r="B1231" t="str">
            <v>I1004</v>
          </cell>
          <cell r="C1231" t="str">
            <v>Oficial</v>
          </cell>
          <cell r="D1231" t="str">
            <v>hs</v>
          </cell>
          <cell r="E1231">
            <v>1</v>
          </cell>
          <cell r="F1231">
            <v>604.80605423376619</v>
          </cell>
          <cell r="G1231">
            <v>604.80605423376619</v>
          </cell>
          <cell r="H1231">
            <v>44136</v>
          </cell>
        </row>
        <row r="1232">
          <cell r="B1232" t="str">
            <v>I1005</v>
          </cell>
          <cell r="C1232" t="str">
            <v>Ayudante</v>
          </cell>
          <cell r="D1232" t="str">
            <v>hs</v>
          </cell>
          <cell r="E1232">
            <v>1</v>
          </cell>
          <cell r="F1232">
            <v>522.10781423376613</v>
          </cell>
          <cell r="G1232">
            <v>522.10781423376613</v>
          </cell>
          <cell r="H1232">
            <v>44136</v>
          </cell>
        </row>
        <row r="1234">
          <cell r="A1234" t="str">
            <v>T1225</v>
          </cell>
          <cell r="C1234" t="str">
            <v>Puerta Placa 0.90 X 2.00 , Incluye Pintura Esmalte Sintético</v>
          </cell>
          <cell r="D1234" t="str">
            <v>u</v>
          </cell>
          <cell r="G1234">
            <v>6302.4514899536698</v>
          </cell>
          <cell r="H1234">
            <v>42887</v>
          </cell>
          <cell r="I1234" t="str">
            <v>17 CARPINTERÍA METÁLICA Y DE PVC</v>
          </cell>
        </row>
        <row r="1235">
          <cell r="B1235" t="str">
            <v>I1245</v>
          </cell>
          <cell r="C1235" t="str">
            <v>Puerta Placa Con Marco De Chapa</v>
          </cell>
          <cell r="D1235" t="str">
            <v>m2</v>
          </cell>
          <cell r="E1235">
            <v>1.8</v>
          </cell>
          <cell r="F1235">
            <v>589.99</v>
          </cell>
          <cell r="G1235">
            <v>1061.982</v>
          </cell>
          <cell r="H1235">
            <v>42887</v>
          </cell>
        </row>
        <row r="1236">
          <cell r="B1236" t="str">
            <v>T1203</v>
          </cell>
          <cell r="C1236" t="str">
            <v>Esmalte Sintetico Sobre Madera</v>
          </cell>
          <cell r="D1236" t="str">
            <v>m2</v>
          </cell>
          <cell r="E1236">
            <v>3.6</v>
          </cell>
          <cell r="F1236">
            <v>894.25122206220374</v>
          </cell>
          <cell r="G1236">
            <v>3219.3043994239333</v>
          </cell>
          <cell r="H1236">
            <v>44110</v>
          </cell>
        </row>
        <row r="1237">
          <cell r="B1237" t="str">
            <v>T1183</v>
          </cell>
          <cell r="C1237" t="str">
            <v>Esmalte Sintetico Sobre Metal</v>
          </cell>
          <cell r="D1237" t="str">
            <v>m2</v>
          </cell>
          <cell r="E1237">
            <v>1</v>
          </cell>
          <cell r="F1237">
            <v>894.25122206220374</v>
          </cell>
          <cell r="G1237">
            <v>894.25122206220374</v>
          </cell>
          <cell r="H1237">
            <v>44110</v>
          </cell>
        </row>
        <row r="1238">
          <cell r="B1238" t="str">
            <v>I1004</v>
          </cell>
          <cell r="C1238" t="str">
            <v>Oficial</v>
          </cell>
          <cell r="D1238" t="str">
            <v>hs</v>
          </cell>
          <cell r="E1238">
            <v>1</v>
          </cell>
          <cell r="F1238">
            <v>604.80605423376619</v>
          </cell>
          <cell r="G1238">
            <v>604.80605423376619</v>
          </cell>
          <cell r="H1238">
            <v>44136</v>
          </cell>
        </row>
        <row r="1239">
          <cell r="B1239" t="str">
            <v>I1005</v>
          </cell>
          <cell r="C1239" t="str">
            <v>Ayudante</v>
          </cell>
          <cell r="D1239" t="str">
            <v>hs</v>
          </cell>
          <cell r="E1239">
            <v>1</v>
          </cell>
          <cell r="F1239">
            <v>522.10781423376613</v>
          </cell>
          <cell r="G1239">
            <v>522.10781423376613</v>
          </cell>
          <cell r="H1239">
            <v>44136</v>
          </cell>
        </row>
        <row r="1241">
          <cell r="A1241" t="str">
            <v>T1226</v>
          </cell>
          <cell r="C1241" t="str">
            <v>Tomado De Junta Gruesa Con Mortero Impermeable</v>
          </cell>
          <cell r="D1241" t="str">
            <v>m2</v>
          </cell>
          <cell r="G1241">
            <v>333.37573413931523</v>
          </cell>
          <cell r="H1241">
            <v>44130</v>
          </cell>
          <cell r="I1241" t="str">
            <v>11 PISOS</v>
          </cell>
        </row>
        <row r="1242">
          <cell r="B1242" t="str">
            <v>T1013</v>
          </cell>
          <cell r="C1242" t="str">
            <v xml:space="preserve"> Mortero Mc 1:4 (Mat)</v>
          </cell>
          <cell r="D1242" t="str">
            <v>m3</v>
          </cell>
          <cell r="E1242">
            <v>0.02</v>
          </cell>
          <cell r="F1242">
            <v>5842.3140495867774</v>
          </cell>
          <cell r="G1242">
            <v>116.84628099173555</v>
          </cell>
          <cell r="H1242">
            <v>44130</v>
          </cell>
        </row>
        <row r="1243">
          <cell r="B1243" t="str">
            <v>I1034</v>
          </cell>
          <cell r="C1243" t="str">
            <v>Iggam Ceresita Tambor X 200 Litros</v>
          </cell>
          <cell r="D1243" t="str">
            <v>u</v>
          </cell>
          <cell r="E1243">
            <v>2E-3</v>
          </cell>
          <cell r="F1243">
            <v>32.231404958677686</v>
          </cell>
          <cell r="G1243">
            <v>6.4462809917355368E-2</v>
          </cell>
          <cell r="H1243">
            <v>44155</v>
          </cell>
        </row>
        <row r="1244">
          <cell r="B1244" t="str">
            <v>I1004</v>
          </cell>
          <cell r="C1244" t="str">
            <v>Oficial</v>
          </cell>
          <cell r="D1244" t="str">
            <v>hs</v>
          </cell>
          <cell r="E1244">
            <v>0.25</v>
          </cell>
          <cell r="F1244">
            <v>604.80605423376619</v>
          </cell>
          <cell r="G1244">
            <v>151.20151355844155</v>
          </cell>
          <cell r="H1244">
            <v>44136</v>
          </cell>
        </row>
        <row r="1245">
          <cell r="B1245" t="str">
            <v>I1005</v>
          </cell>
          <cell r="C1245" t="str">
            <v>Ayudante</v>
          </cell>
          <cell r="D1245" t="str">
            <v>hs</v>
          </cell>
          <cell r="E1245">
            <v>0.125</v>
          </cell>
          <cell r="F1245">
            <v>522.10781423376613</v>
          </cell>
          <cell r="G1245">
            <v>65.263476779220767</v>
          </cell>
          <cell r="H1245">
            <v>44136</v>
          </cell>
        </row>
        <row r="1247">
          <cell r="A1247" t="str">
            <v>T1227</v>
          </cell>
          <cell r="C1247" t="str">
            <v>Colocacion Baldosas De Azotea</v>
          </cell>
          <cell r="D1247" t="str">
            <v>m2</v>
          </cell>
          <cell r="G1247">
            <v>625.1580798488784</v>
          </cell>
          <cell r="H1247">
            <v>44130</v>
          </cell>
          <cell r="I1247" t="str">
            <v>11 PISOS</v>
          </cell>
        </row>
        <row r="1248">
          <cell r="B1248" t="str">
            <v>T1017</v>
          </cell>
          <cell r="C1248" t="str">
            <v xml:space="preserve"> Mortero Mhr 1/2:1:4 (Mat)</v>
          </cell>
          <cell r="D1248" t="str">
            <v>m3</v>
          </cell>
          <cell r="E1248">
            <v>0.04</v>
          </cell>
          <cell r="F1248">
            <v>4805.7024793388437</v>
          </cell>
          <cell r="G1248">
            <v>192.22809917355374</v>
          </cell>
          <cell r="H1248">
            <v>44130</v>
          </cell>
        </row>
        <row r="1249">
          <cell r="B1249" t="str">
            <v>I1004</v>
          </cell>
          <cell r="C1249" t="str">
            <v>Oficial</v>
          </cell>
          <cell r="D1249" t="str">
            <v>hs</v>
          </cell>
          <cell r="E1249">
            <v>0.5</v>
          </cell>
          <cell r="F1249">
            <v>604.80605423376619</v>
          </cell>
          <cell r="G1249">
            <v>302.4030271168831</v>
          </cell>
          <cell r="H1249">
            <v>44136</v>
          </cell>
        </row>
        <row r="1250">
          <cell r="B1250" t="str">
            <v>I1005</v>
          </cell>
          <cell r="C1250" t="str">
            <v>Ayudante</v>
          </cell>
          <cell r="D1250" t="str">
            <v>hs</v>
          </cell>
          <cell r="E1250">
            <v>0.25</v>
          </cell>
          <cell r="F1250">
            <v>522.10781423376613</v>
          </cell>
          <cell r="G1250">
            <v>130.52695355844153</v>
          </cell>
          <cell r="H1250">
            <v>44136</v>
          </cell>
        </row>
        <row r="1252">
          <cell r="A1252" t="str">
            <v>T1228</v>
          </cell>
          <cell r="C1252" t="str">
            <v>Desague Cloacal - Baño Principal En Pvc 3,2 Mm (Mat) - 5 Tramos</v>
          </cell>
          <cell r="D1252" t="str">
            <v>u</v>
          </cell>
          <cell r="G1252">
            <v>3465.5495867768595</v>
          </cell>
          <cell r="H1252">
            <v>44136</v>
          </cell>
          <cell r="I1252" t="str">
            <v>23.2 DESAGUES CLOACALES</v>
          </cell>
        </row>
        <row r="1253">
          <cell r="B1253" t="str">
            <v>T1193</v>
          </cell>
          <cell r="C1253" t="str">
            <v>Desague Cloacal - Tramo Lavatorio A Ppa En Pvc (Mat)</v>
          </cell>
          <cell r="D1253" t="str">
            <v>u</v>
          </cell>
          <cell r="E1253">
            <v>1</v>
          </cell>
          <cell r="F1253">
            <v>522.80165289256206</v>
          </cell>
          <cell r="G1253">
            <v>522.80165289256206</v>
          </cell>
          <cell r="H1253">
            <v>44155</v>
          </cell>
        </row>
        <row r="1254">
          <cell r="B1254" t="str">
            <v>T1204</v>
          </cell>
          <cell r="C1254" t="str">
            <v>Desague Cloacal - Tramo Bidet A Ppa En Pvc (Mat)</v>
          </cell>
          <cell r="D1254" t="str">
            <v>u</v>
          </cell>
          <cell r="E1254">
            <v>1</v>
          </cell>
          <cell r="F1254">
            <v>114.30578512396696</v>
          </cell>
          <cell r="G1254">
            <v>114.30578512396696</v>
          </cell>
          <cell r="H1254">
            <v>44155</v>
          </cell>
        </row>
        <row r="1255">
          <cell r="B1255" t="str">
            <v>T1205</v>
          </cell>
          <cell r="C1255" t="str">
            <v>Desague Cloacal - Tramo Ducha A Ppa En Pvc (Mat)</v>
          </cell>
          <cell r="D1255" t="str">
            <v>u</v>
          </cell>
          <cell r="E1255">
            <v>1</v>
          </cell>
          <cell r="F1255">
            <v>439.3388429752066</v>
          </cell>
          <cell r="G1255">
            <v>439.3388429752066</v>
          </cell>
          <cell r="H1255">
            <v>44155</v>
          </cell>
        </row>
        <row r="1256">
          <cell r="B1256" t="str">
            <v>T1194</v>
          </cell>
          <cell r="C1256" t="str">
            <v>Desague Cloacal - Tramo Ppa A Ramal De Inodoro En Pvc (Mat)</v>
          </cell>
          <cell r="D1256" t="str">
            <v>u</v>
          </cell>
          <cell r="E1256">
            <v>1</v>
          </cell>
          <cell r="F1256">
            <v>683.14876033057851</v>
          </cell>
          <cell r="G1256">
            <v>683.14876033057851</v>
          </cell>
          <cell r="H1256">
            <v>44136</v>
          </cell>
        </row>
        <row r="1257">
          <cell r="B1257" t="str">
            <v>T1195</v>
          </cell>
          <cell r="C1257" t="str">
            <v>Desague Cloacal - Tramo De Inodoro A Cdv En Pvc (Mat)</v>
          </cell>
          <cell r="D1257" t="str">
            <v>u</v>
          </cell>
          <cell r="E1257">
            <v>1</v>
          </cell>
          <cell r="F1257">
            <v>1705.9545454545455</v>
          </cell>
          <cell r="G1257">
            <v>1705.9545454545455</v>
          </cell>
          <cell r="H1257">
            <v>44136</v>
          </cell>
        </row>
        <row r="1259">
          <cell r="A1259" t="str">
            <v>T1229</v>
          </cell>
          <cell r="C1259" t="str">
            <v>Piso Baldosa Azotea Colocado Con Mortero De Asiento Y Tomado De Juntas</v>
          </cell>
          <cell r="D1259" t="str">
            <v>m2</v>
          </cell>
          <cell r="G1259">
            <v>1100.2838139881937</v>
          </cell>
          <cell r="H1259">
            <v>42948</v>
          </cell>
          <cell r="I1259" t="str">
            <v>11 PISOS</v>
          </cell>
        </row>
        <row r="1260">
          <cell r="B1260" t="str">
            <v>I1185</v>
          </cell>
          <cell r="C1260" t="str">
            <v>Ceramico Alberdi 20X20 Rojo Liso</v>
          </cell>
          <cell r="D1260" t="str">
            <v>m2</v>
          </cell>
          <cell r="E1260">
            <v>1.05</v>
          </cell>
          <cell r="F1260">
            <v>135</v>
          </cell>
          <cell r="G1260">
            <v>141.75</v>
          </cell>
          <cell r="H1260">
            <v>42948</v>
          </cell>
        </row>
        <row r="1261">
          <cell r="B1261" t="str">
            <v>T1226</v>
          </cell>
          <cell r="C1261" t="str">
            <v>Tomado De Junta Gruesa Con Mortero Impermeable</v>
          </cell>
          <cell r="D1261" t="str">
            <v>m2</v>
          </cell>
          <cell r="E1261">
            <v>1</v>
          </cell>
          <cell r="F1261">
            <v>333.37573413931523</v>
          </cell>
          <cell r="G1261">
            <v>333.37573413931523</v>
          </cell>
          <cell r="H1261">
            <v>44130</v>
          </cell>
        </row>
        <row r="1262">
          <cell r="B1262" t="str">
            <v>T1227</v>
          </cell>
          <cell r="C1262" t="str">
            <v>Colocacion Baldosas De Azotea</v>
          </cell>
          <cell r="D1262" t="str">
            <v>m2</v>
          </cell>
          <cell r="E1262">
            <v>1</v>
          </cell>
          <cell r="F1262">
            <v>625.1580798488784</v>
          </cell>
          <cell r="G1262">
            <v>625.1580798488784</v>
          </cell>
          <cell r="H1262">
            <v>44130</v>
          </cell>
        </row>
        <row r="1264">
          <cell r="A1264" t="str">
            <v>T1230</v>
          </cell>
          <cell r="C1264" t="str">
            <v xml:space="preserve">Desague Cloacal - Baño Principal </v>
          </cell>
          <cell r="D1264" t="str">
            <v>u</v>
          </cell>
          <cell r="G1264">
            <v>11398.260264387249</v>
          </cell>
          <cell r="H1264">
            <v>44136</v>
          </cell>
          <cell r="I1264" t="str">
            <v>23.2 DESAGUES CLOACALES</v>
          </cell>
        </row>
        <row r="1265">
          <cell r="B1265" t="str">
            <v>T1228</v>
          </cell>
          <cell r="C1265" t="str">
            <v>Desague Cloacal - Baño Principal En Pvc 3,2 Mm (Mat) - 5 Tramos</v>
          </cell>
          <cell r="D1265" t="str">
            <v>u</v>
          </cell>
          <cell r="E1265">
            <v>1</v>
          </cell>
          <cell r="F1265">
            <v>3465.5495867768595</v>
          </cell>
          <cell r="G1265">
            <v>3465.5495867768595</v>
          </cell>
          <cell r="H1265">
            <v>44136</v>
          </cell>
        </row>
        <row r="1266">
          <cell r="B1266" t="str">
            <v>T1633</v>
          </cell>
          <cell r="C1266" t="str">
            <v xml:space="preserve">
Desague Cloacal - Baño Principal (Mo)</v>
          </cell>
          <cell r="D1266" t="str">
            <v>u</v>
          </cell>
          <cell r="E1266">
            <v>1</v>
          </cell>
          <cell r="F1266">
            <v>7932.7106776103883</v>
          </cell>
          <cell r="G1266">
            <v>7932.7106776103883</v>
          </cell>
          <cell r="H1266">
            <v>44136</v>
          </cell>
        </row>
        <row r="1268">
          <cell r="A1268" t="str">
            <v>T1231</v>
          </cell>
          <cell r="C1268" t="str">
            <v>Edificio En Tira Sin Ascensor 26 Uf + 10 Locales (2247.32 M2)</v>
          </cell>
          <cell r="D1268" t="str">
            <v>u</v>
          </cell>
          <cell r="E1268">
            <v>20070.426026985337</v>
          </cell>
          <cell r="F1268" t="str">
            <v>$/m2</v>
          </cell>
          <cell r="G1268">
            <v>9737279523.7450848</v>
          </cell>
          <cell r="H1268">
            <v>0</v>
          </cell>
          <cell r="I1268" t="str">
            <v>80 MODELO</v>
          </cell>
        </row>
        <row r="1269">
          <cell r="B1269" t="str">
            <v>T1142</v>
          </cell>
          <cell r="C1269" t="str">
            <v>Limpieza De Terreno A Máquina Con Retiro De Suelo</v>
          </cell>
          <cell r="D1269" t="str">
            <v>m2</v>
          </cell>
          <cell r="E1269">
            <v>900</v>
          </cell>
          <cell r="F1269">
            <v>196.3401222721667</v>
          </cell>
          <cell r="G1269">
            <v>176706.11004495004</v>
          </cell>
          <cell r="H1269">
            <v>44155</v>
          </cell>
          <cell r="I1269" t="str">
            <v>PRELIMINARES</v>
          </cell>
        </row>
        <row r="1270">
          <cell r="B1270" t="str">
            <v>T1143</v>
          </cell>
          <cell r="C1270" t="str">
            <v>Excavación Mecánica 20 M3/H</v>
          </cell>
          <cell r="D1270" t="str">
            <v>m3</v>
          </cell>
          <cell r="E1270">
            <v>415.8</v>
          </cell>
          <cell r="F1270">
            <v>528.43617213506491</v>
          </cell>
          <cell r="G1270">
            <v>219723.76037375999</v>
          </cell>
          <cell r="H1270">
            <v>42948</v>
          </cell>
          <cell r="I1270" t="str">
            <v>MOVIMIENTO DE SUELOS</v>
          </cell>
        </row>
        <row r="1271">
          <cell r="B1271" t="str">
            <v>T1144</v>
          </cell>
          <cell r="C1271" t="str">
            <v>Relleno Y Compactacion Con Tosca (Duplicado T1522)</v>
          </cell>
          <cell r="D1271" t="str">
            <v>m3</v>
          </cell>
          <cell r="E1271">
            <v>415.8</v>
          </cell>
          <cell r="F1271">
            <v>1848.2092720770511</v>
          </cell>
          <cell r="G1271">
            <v>768485.41532963782</v>
          </cell>
          <cell r="H1271">
            <v>44136</v>
          </cell>
          <cell r="I1271" t="str">
            <v>MOVIMIENTO DE SUELOS</v>
          </cell>
        </row>
        <row r="1272">
          <cell r="B1272" t="str">
            <v>T1145</v>
          </cell>
          <cell r="C1272" t="str">
            <v>Retiro De Suelos Con Camion</v>
          </cell>
          <cell r="D1272" t="str">
            <v>m3</v>
          </cell>
          <cell r="E1272">
            <v>540.54</v>
          </cell>
          <cell r="F1272">
            <v>125</v>
          </cell>
          <cell r="G1272">
            <v>67567.5</v>
          </cell>
          <cell r="H1272">
            <v>43586</v>
          </cell>
          <cell r="I1272" t="str">
            <v>MOVIMIENTO DE SUELOS</v>
          </cell>
        </row>
        <row r="1273">
          <cell r="B1273" t="str">
            <v>T1036</v>
          </cell>
          <cell r="C1273" t="str">
            <v>Platea De Hormigon Armado H30 Fe 80Kg/M2</v>
          </cell>
          <cell r="D1273" t="str">
            <v>m3</v>
          </cell>
          <cell r="E1273">
            <v>220.99</v>
          </cell>
          <cell r="F1273">
            <v>41115.729222763541</v>
          </cell>
          <cell r="G1273">
            <v>9086165.0009385161</v>
          </cell>
          <cell r="H1273">
            <v>44136</v>
          </cell>
          <cell r="I1273" t="str">
            <v>FUNDACIONES</v>
          </cell>
        </row>
        <row r="1274">
          <cell r="B1274" t="str">
            <v>T1146</v>
          </cell>
          <cell r="C1274" t="str">
            <v>Estructura De Hormigón General (360 M3)</v>
          </cell>
          <cell r="D1274" t="str">
            <v>m3</v>
          </cell>
          <cell r="E1274">
            <v>412.59599999999995</v>
          </cell>
          <cell r="F1274">
            <v>23425464.049503442</v>
          </cell>
          <cell r="G1274">
            <v>9665252764.9689217</v>
          </cell>
          <cell r="H1274">
            <v>44013</v>
          </cell>
          <cell r="I1274" t="str">
            <v>ESTRUCTURA</v>
          </cell>
        </row>
        <row r="1275">
          <cell r="B1275" t="str">
            <v>T1043</v>
          </cell>
          <cell r="C1275" t="str">
            <v>Tanque Rectangular  H30 Fe 70 Kg/M3</v>
          </cell>
          <cell r="D1275" t="str">
            <v>m3</v>
          </cell>
          <cell r="E1275">
            <v>8.4</v>
          </cell>
          <cell r="F1275">
            <v>65903.68667027101</v>
          </cell>
          <cell r="G1275">
            <v>553590.96803027648</v>
          </cell>
          <cell r="H1275">
            <v>44110</v>
          </cell>
          <cell r="I1275" t="str">
            <v>ESTRUCTURA</v>
          </cell>
        </row>
        <row r="1276">
          <cell r="B1276" t="str">
            <v>T1047</v>
          </cell>
          <cell r="C1276" t="str">
            <v>Mampostería De Ladrillo Comun Esp 15 Cm En Elevacion</v>
          </cell>
          <cell r="D1276" t="str">
            <v>m3</v>
          </cell>
          <cell r="E1276">
            <v>94.08</v>
          </cell>
          <cell r="F1276">
            <v>16872.905097548995</v>
          </cell>
          <cell r="G1276">
            <v>1587402.9115774094</v>
          </cell>
          <cell r="H1276">
            <v>44130</v>
          </cell>
          <cell r="I1276" t="str">
            <v>MAMPOSTERIA</v>
          </cell>
        </row>
        <row r="1277">
          <cell r="B1277" t="str">
            <v>T1048</v>
          </cell>
          <cell r="C1277" t="str">
            <v>Mampostería De Ladrillo Hueco 8X18X33</v>
          </cell>
          <cell r="D1277" t="str">
            <v>m2</v>
          </cell>
          <cell r="E1277">
            <v>2059.1999999999998</v>
          </cell>
          <cell r="F1277">
            <v>1500.7656551528094</v>
          </cell>
          <cell r="G1277">
            <v>3090376.6370906648</v>
          </cell>
          <cell r="H1277">
            <v>44130</v>
          </cell>
          <cell r="I1277" t="str">
            <v>MAMPOSTERIA</v>
          </cell>
        </row>
        <row r="1278">
          <cell r="B1278" t="str">
            <v>T1050</v>
          </cell>
          <cell r="C1278" t="str">
            <v>Mampostería De Ladrillo Hueco 18X18X33</v>
          </cell>
          <cell r="D1278" t="str">
            <v>m2</v>
          </cell>
          <cell r="E1278">
            <v>1929.0959999999998</v>
          </cell>
          <cell r="F1278">
            <v>2452.1414855474222</v>
          </cell>
          <cell r="G1278">
            <v>4730416.3312035892</v>
          </cell>
          <cell r="H1278">
            <v>44130</v>
          </cell>
          <cell r="I1278" t="str">
            <v>MAMPOSTERIA</v>
          </cell>
        </row>
        <row r="1279">
          <cell r="B1279" t="str">
            <v>T1110</v>
          </cell>
          <cell r="C1279" t="str">
            <v>Capa Aisladora Htal. En Muros Esp=2Cm Mci 1:3+H</v>
          </cell>
          <cell r="D1279" t="str">
            <v>m2</v>
          </cell>
          <cell r="E1279">
            <v>165.50399999999999</v>
          </cell>
          <cell r="F1279">
            <v>491.54026553199526</v>
          </cell>
          <cell r="G1279">
            <v>81351.880106607336</v>
          </cell>
          <cell r="H1279">
            <v>44130</v>
          </cell>
          <cell r="I1279" t="str">
            <v>MAMPOSTERIA</v>
          </cell>
        </row>
        <row r="1280">
          <cell r="B1280" t="str">
            <v>T1069</v>
          </cell>
          <cell r="C1280" t="str">
            <v>Contrapiso De Hp Sobre Losa Esp 10 Cm</v>
          </cell>
          <cell r="D1280" t="str">
            <v>m2</v>
          </cell>
          <cell r="E1280">
            <v>1880</v>
          </cell>
          <cell r="F1280">
            <v>1013.119865397148</v>
          </cell>
          <cell r="G1280">
            <v>1904665.3469466383</v>
          </cell>
          <cell r="H1280">
            <v>44130</v>
          </cell>
          <cell r="I1280" t="str">
            <v>SOLADOS</v>
          </cell>
        </row>
        <row r="1281">
          <cell r="B1281" t="str">
            <v>T1071</v>
          </cell>
          <cell r="C1281" t="str">
            <v>Carpeta De Cemento Impermeable 1:3 + Hidrófugo</v>
          </cell>
          <cell r="D1281" t="str">
            <v>m2</v>
          </cell>
          <cell r="E1281">
            <v>631.76</v>
          </cell>
          <cell r="F1281">
            <v>837.87907393813452</v>
          </cell>
          <cell r="G1281">
            <v>529338.4837511559</v>
          </cell>
          <cell r="H1281">
            <v>44130</v>
          </cell>
          <cell r="I1281" t="str">
            <v>SOLADOS</v>
          </cell>
        </row>
        <row r="1282">
          <cell r="B1282" t="str">
            <v>T1072</v>
          </cell>
          <cell r="C1282" t="str">
            <v>Carpeta De Cal Reforzada 1/4:1:4</v>
          </cell>
          <cell r="D1282" t="str">
            <v>m2</v>
          </cell>
          <cell r="E1282">
            <v>1248.24</v>
          </cell>
          <cell r="F1282">
            <v>685.94866977095614</v>
          </cell>
          <cell r="G1282">
            <v>856228.56755489833</v>
          </cell>
          <cell r="H1282">
            <v>44130</v>
          </cell>
          <cell r="I1282" t="str">
            <v>SOLADOS</v>
          </cell>
        </row>
        <row r="1283">
          <cell r="B1283" t="str">
            <v>T1082</v>
          </cell>
          <cell r="C1283" t="str">
            <v>Piso Ceramico 20X20 Junta Fina Empastinada</v>
          </cell>
          <cell r="D1283" t="str">
            <v>m2</v>
          </cell>
          <cell r="E1283">
            <v>2044.7</v>
          </cell>
          <cell r="F1283">
            <v>871.405279729634</v>
          </cell>
          <cell r="G1283">
            <v>1781762.3754631826</v>
          </cell>
          <cell r="H1283">
            <v>42948</v>
          </cell>
          <cell r="I1283" t="str">
            <v>SOLADOS</v>
          </cell>
        </row>
        <row r="1284">
          <cell r="B1284" t="str">
            <v>T1084</v>
          </cell>
          <cell r="C1284" t="str">
            <v>Piso Cemento Alisado</v>
          </cell>
          <cell r="D1284" t="str">
            <v>m2</v>
          </cell>
          <cell r="E1284">
            <v>145.44</v>
          </cell>
          <cell r="F1284">
            <v>818.69428356835886</v>
          </cell>
          <cell r="G1284">
            <v>119070.89660218211</v>
          </cell>
          <cell r="H1284">
            <v>44130</v>
          </cell>
          <cell r="I1284" t="str">
            <v>SOLADOS</v>
          </cell>
        </row>
        <row r="1285">
          <cell r="B1285" t="str">
            <v>T1147</v>
          </cell>
          <cell r="C1285" t="str">
            <v>Perfil L 2X1/8 En Escalon</v>
          </cell>
          <cell r="D1285" t="str">
            <v>ml</v>
          </cell>
          <cell r="E1285">
            <v>230.4</v>
          </cell>
          <cell r="F1285">
            <v>633.05933423376609</v>
          </cell>
          <cell r="G1285">
            <v>145856.87060745971</v>
          </cell>
          <cell r="H1285">
            <v>42948</v>
          </cell>
          <cell r="I1285" t="str">
            <v>SOLADOS</v>
          </cell>
        </row>
        <row r="1286">
          <cell r="B1286" t="str">
            <v>T1089</v>
          </cell>
          <cell r="C1286" t="str">
            <v>Zocalo Cerámico 10 X 20</v>
          </cell>
          <cell r="D1286" t="str">
            <v>ml</v>
          </cell>
          <cell r="E1286">
            <v>2125.56</v>
          </cell>
          <cell r="F1286">
            <v>344.55884113342779</v>
          </cell>
          <cell r="G1286">
            <v>732380.49035956874</v>
          </cell>
          <cell r="H1286">
            <v>44105</v>
          </cell>
          <cell r="I1286" t="str">
            <v>SOLADOS</v>
          </cell>
        </row>
        <row r="1287">
          <cell r="B1287" t="str">
            <v>T1091</v>
          </cell>
          <cell r="C1287" t="str">
            <v>Zocalo De Cemento En Escaleras Rampante</v>
          </cell>
          <cell r="D1287" t="str">
            <v>ml</v>
          </cell>
          <cell r="E1287">
            <v>148.32</v>
          </cell>
          <cell r="F1287">
            <v>792.66599536434455</v>
          </cell>
          <cell r="G1287">
            <v>117568.22043243957</v>
          </cell>
          <cell r="H1287">
            <v>44130</v>
          </cell>
          <cell r="I1287" t="str">
            <v>SOLADOS</v>
          </cell>
        </row>
        <row r="1288">
          <cell r="B1288" t="str">
            <v>T1111</v>
          </cell>
          <cell r="C1288" t="str">
            <v>Azotado Impermeable Y Jaharro Frat. Exterior</v>
          </cell>
          <cell r="D1288" t="str">
            <v>m2</v>
          </cell>
          <cell r="E1288">
            <v>1962.0719999999997</v>
          </cell>
          <cell r="F1288">
            <v>1310.0605407199052</v>
          </cell>
          <cell r="G1288">
            <v>2570433.1052513854</v>
          </cell>
          <cell r="H1288">
            <v>44130</v>
          </cell>
          <cell r="I1288" t="str">
            <v>REVOQUES</v>
          </cell>
        </row>
        <row r="1289">
          <cell r="B1289" t="str">
            <v>T1148</v>
          </cell>
          <cell r="C1289" t="str">
            <v xml:space="preserve"> Super Iggam Simil Piedra Sin Molduras</v>
          </cell>
          <cell r="D1289" t="str">
            <v>m2</v>
          </cell>
          <cell r="E1289">
            <v>1962.0719999999997</v>
          </cell>
          <cell r="F1289">
            <v>953.85440135064925</v>
          </cell>
          <cell r="G1289">
            <v>1871531.0129668708</v>
          </cell>
          <cell r="H1289">
            <v>42948</v>
          </cell>
          <cell r="I1289" t="str">
            <v>REVOQUES</v>
          </cell>
        </row>
        <row r="1290">
          <cell r="B1290" t="str">
            <v>T1206</v>
          </cell>
          <cell r="C1290" t="str">
            <v>Azotado Hidrofugo Bajo Revestimiento Esp=1Cm</v>
          </cell>
          <cell r="D1290" t="str">
            <v>m2</v>
          </cell>
          <cell r="E1290">
            <v>820.4</v>
          </cell>
          <cell r="F1290">
            <v>690.94834040549802</v>
          </cell>
          <cell r="G1290">
            <v>566854.01846867055</v>
          </cell>
          <cell r="H1290">
            <v>44130</v>
          </cell>
          <cell r="I1290" t="str">
            <v>REVOQUES</v>
          </cell>
        </row>
        <row r="1291">
          <cell r="B1291" t="str">
            <v>T1061</v>
          </cell>
          <cell r="C1291" t="str">
            <v>Jaharro Frat. Interior A La Cal 1/4:1:4</v>
          </cell>
          <cell r="D1291" t="str">
            <v>m2</v>
          </cell>
          <cell r="E1291">
            <v>1394.48</v>
          </cell>
          <cell r="F1291">
            <v>804.11042661414842</v>
          </cell>
          <cell r="G1291">
            <v>1121315.9077048977</v>
          </cell>
          <cell r="H1291">
            <v>44130</v>
          </cell>
          <cell r="I1291" t="str">
            <v>REVOQUES</v>
          </cell>
        </row>
        <row r="1292">
          <cell r="B1292" t="str">
            <v>T1149</v>
          </cell>
          <cell r="C1292" t="str">
            <v>Revoque De Yeso Completo Manual Monocapa E=15Mm</v>
          </cell>
          <cell r="D1292" t="str">
            <v>m2</v>
          </cell>
          <cell r="E1292">
            <v>4049.92</v>
          </cell>
          <cell r="F1292">
            <v>814.5756283345454</v>
          </cell>
          <cell r="G1292">
            <v>3298966.1287046419</v>
          </cell>
          <cell r="H1292">
            <v>42948</v>
          </cell>
          <cell r="I1292" t="str">
            <v>YESERIA</v>
          </cell>
        </row>
        <row r="1293">
          <cell r="B1293" t="str">
            <v>T1150</v>
          </cell>
          <cell r="C1293" t="str">
            <v>Aristas Reforzadas Con Guardacnto Metalico</v>
          </cell>
          <cell r="D1293" t="str">
            <v>ml</v>
          </cell>
          <cell r="E1293">
            <v>1214.9760000000001</v>
          </cell>
          <cell r="F1293">
            <v>239.21</v>
          </cell>
          <cell r="G1293">
            <v>290634.40896000003</v>
          </cell>
          <cell r="H1293">
            <v>42948</v>
          </cell>
          <cell r="I1293" t="str">
            <v>YESERIA</v>
          </cell>
        </row>
        <row r="1294">
          <cell r="B1294" t="str">
            <v>T1094</v>
          </cell>
          <cell r="C1294" t="str">
            <v>Cielorraso Aplicado Recto Bajo Losa</v>
          </cell>
          <cell r="D1294" t="str">
            <v>m2</v>
          </cell>
          <cell r="E1294">
            <v>1511.22</v>
          </cell>
          <cell r="F1294">
            <v>297.15917999999999</v>
          </cell>
          <cell r="G1294">
            <v>449072.8959996</v>
          </cell>
          <cell r="H1294">
            <v>42948</v>
          </cell>
          <cell r="I1294" t="str">
            <v>YESERIA</v>
          </cell>
        </row>
        <row r="1295">
          <cell r="B1295" t="str">
            <v>T1092</v>
          </cell>
          <cell r="C1295" t="str">
            <v>Cielorraso Suspendido Durlock Placa Normal 9.5 Mm (Mat + Mo)</v>
          </cell>
          <cell r="D1295" t="str">
            <v>m2</v>
          </cell>
          <cell r="E1295">
            <v>249.98</v>
          </cell>
          <cell r="F1295">
            <v>1711.5625120954567</v>
          </cell>
          <cell r="G1295">
            <v>427856.39677362225</v>
          </cell>
          <cell r="H1295">
            <v>44110</v>
          </cell>
          <cell r="I1295" t="str">
            <v>YESERIA</v>
          </cell>
        </row>
        <row r="1296">
          <cell r="B1296" t="str">
            <v>T1207</v>
          </cell>
          <cell r="C1296" t="str">
            <v>Ceramica 20X20 San Lorenzo Blanca Esmalatada</v>
          </cell>
          <cell r="D1296" t="str">
            <v>m2</v>
          </cell>
          <cell r="E1296">
            <v>820.4</v>
          </cell>
          <cell r="F1296">
            <v>911.6288350602124</v>
          </cell>
          <cell r="G1296">
            <v>747900.29628339817</v>
          </cell>
          <cell r="H1296">
            <v>42948</v>
          </cell>
          <cell r="I1296" t="str">
            <v>REVESTIMIENTOS</v>
          </cell>
        </row>
        <row r="1297">
          <cell r="B1297" t="str">
            <v>T1151</v>
          </cell>
          <cell r="C1297" t="str">
            <v>Accesorios De Cocina</v>
          </cell>
          <cell r="D1297" t="str">
            <v>u</v>
          </cell>
          <cell r="E1297">
            <v>26</v>
          </cell>
          <cell r="F1297">
            <v>645.23724183175909</v>
          </cell>
          <cell r="G1297">
            <v>16776.168287625736</v>
          </cell>
          <cell r="H1297">
            <v>42979</v>
          </cell>
          <cell r="I1297" t="str">
            <v>REVESTIMIENTOS</v>
          </cell>
        </row>
        <row r="1298">
          <cell r="B1298" t="str">
            <v>T1152</v>
          </cell>
          <cell r="C1298" t="str">
            <v>Accesorios De Lavadero</v>
          </cell>
          <cell r="D1298" t="str">
            <v>u</v>
          </cell>
          <cell r="E1298">
            <v>26</v>
          </cell>
          <cell r="F1298">
            <v>645.23724183175909</v>
          </cell>
          <cell r="G1298">
            <v>16776.168287625736</v>
          </cell>
          <cell r="H1298">
            <v>42979</v>
          </cell>
          <cell r="I1298" t="str">
            <v>REVESTIMIENTOS</v>
          </cell>
        </row>
        <row r="1299">
          <cell r="B1299" t="str">
            <v>T1102</v>
          </cell>
          <cell r="C1299" t="str">
            <v>Accesorios De Baño</v>
          </cell>
          <cell r="D1299" t="str">
            <v>u</v>
          </cell>
          <cell r="E1299">
            <v>42</v>
          </cell>
          <cell r="F1299">
            <v>10939.848102969303</v>
          </cell>
          <cell r="G1299">
            <v>459473.62032471073</v>
          </cell>
          <cell r="H1299">
            <v>42979</v>
          </cell>
          <cell r="I1299" t="str">
            <v>REVESTIMIENTOS</v>
          </cell>
        </row>
        <row r="1300">
          <cell r="B1300" t="str">
            <v>T1103</v>
          </cell>
          <cell r="C1300" t="str">
            <v>Accesorios De Baño Discapacitados</v>
          </cell>
          <cell r="D1300" t="str">
            <v>u</v>
          </cell>
          <cell r="E1300">
            <v>10</v>
          </cell>
          <cell r="F1300">
            <v>57933.074948654539</v>
          </cell>
          <cell r="G1300">
            <v>579330.74948654533</v>
          </cell>
          <cell r="H1300">
            <v>42979</v>
          </cell>
          <cell r="I1300" t="str">
            <v>REVESTIMIENTOS</v>
          </cell>
        </row>
        <row r="1301">
          <cell r="B1301" t="str">
            <v>T1153</v>
          </cell>
          <cell r="C1301" t="str">
            <v>Accesorios Para 1 Baño  (Percha, Jabonera, Portarrollo, Vaso Y Toallero)</v>
          </cell>
          <cell r="D1301" t="str">
            <v>u</v>
          </cell>
          <cell r="E1301">
            <v>52</v>
          </cell>
          <cell r="F1301">
            <v>6462.612646687131</v>
          </cell>
          <cell r="G1301">
            <v>336055.85762773082</v>
          </cell>
          <cell r="H1301">
            <v>44136</v>
          </cell>
          <cell r="I1301" t="str">
            <v>REVESTIMIENTOS</v>
          </cell>
        </row>
        <row r="1302">
          <cell r="B1302" t="str">
            <v>T1208</v>
          </cell>
          <cell r="C1302" t="str">
            <v>Ch1 Y Ch2 - Cielorraso De Hormigón Visto, Tratamiento Hormigón Sin Oquedades</v>
          </cell>
          <cell r="D1302" t="str">
            <v>m2</v>
          </cell>
          <cell r="E1302">
            <v>388.62</v>
          </cell>
          <cell r="F1302">
            <v>592.66850448169998</v>
          </cell>
          <cell r="G1302">
            <v>230322.83421167824</v>
          </cell>
          <cell r="H1302">
            <v>44130</v>
          </cell>
          <cell r="I1302" t="str">
            <v>CIELORRASOS</v>
          </cell>
        </row>
        <row r="1303">
          <cell r="B1303" t="str">
            <v>T1154</v>
          </cell>
          <cell r="C1303" t="str">
            <v>Enduido Sobre Cielorrasos De Hormigón Visto</v>
          </cell>
          <cell r="D1303" t="str">
            <v>m2</v>
          </cell>
          <cell r="E1303">
            <v>388.62</v>
          </cell>
          <cell r="F1303">
            <v>392.17530384925618</v>
          </cell>
          <cell r="G1303">
            <v>152407.16658189794</v>
          </cell>
          <cell r="H1303">
            <v>44136</v>
          </cell>
          <cell r="I1303" t="str">
            <v>CIELORRASOS</v>
          </cell>
        </row>
        <row r="1304">
          <cell r="B1304" t="str">
            <v>T1092</v>
          </cell>
          <cell r="C1304" t="str">
            <v>Cielorraso Suspendido Durlock Placa Normal 9.5 Mm (Mat + Mo)</v>
          </cell>
          <cell r="D1304" t="str">
            <v>m2</v>
          </cell>
          <cell r="E1304">
            <v>249.98</v>
          </cell>
          <cell r="F1304">
            <v>1711.5625120954567</v>
          </cell>
          <cell r="G1304">
            <v>427856.39677362225</v>
          </cell>
          <cell r="H1304">
            <v>44110</v>
          </cell>
          <cell r="I1304" t="str">
            <v>CIELORRASOS</v>
          </cell>
        </row>
        <row r="1305">
          <cell r="B1305" t="str">
            <v>T1155</v>
          </cell>
          <cell r="C1305" t="str">
            <v>Barrera De Vapor</v>
          </cell>
          <cell r="D1305" t="str">
            <v>m2</v>
          </cell>
          <cell r="E1305">
            <v>580.22</v>
          </cell>
          <cell r="F1305">
            <v>187.27816370625737</v>
          </cell>
          <cell r="G1305">
            <v>108662.53614564466</v>
          </cell>
          <cell r="H1305">
            <v>44136</v>
          </cell>
          <cell r="I1305" t="str">
            <v>CUBIERTA</v>
          </cell>
        </row>
        <row r="1306">
          <cell r="B1306" t="str">
            <v>T1209</v>
          </cell>
          <cell r="C1306" t="str">
            <v>Contrapiso De Hormigón H30 Espesor 12 Cm Con Malla De 8 Mm Cada 15 Cm</v>
          </cell>
          <cell r="D1306" t="str">
            <v>m2</v>
          </cell>
          <cell r="E1306">
            <v>498.5</v>
          </cell>
          <cell r="F1306">
            <v>2512.4908073289503</v>
          </cell>
          <cell r="G1306">
            <v>1252476.6674534818</v>
          </cell>
          <cell r="H1306">
            <v>44110</v>
          </cell>
          <cell r="I1306" t="str">
            <v>CUBIERTA</v>
          </cell>
        </row>
        <row r="1307">
          <cell r="B1307" t="str">
            <v>T1071</v>
          </cell>
          <cell r="C1307" t="str">
            <v>Carpeta De Cemento Impermeable 1:3 + Hidrófugo</v>
          </cell>
          <cell r="D1307" t="str">
            <v>m2</v>
          </cell>
          <cell r="E1307">
            <v>498.5</v>
          </cell>
          <cell r="F1307">
            <v>837.87907393813452</v>
          </cell>
          <cell r="G1307">
            <v>417682.71835816005</v>
          </cell>
          <cell r="H1307">
            <v>44130</v>
          </cell>
          <cell r="I1307" t="str">
            <v>CUBIERTA</v>
          </cell>
        </row>
        <row r="1308">
          <cell r="B1308" t="str">
            <v>T1156</v>
          </cell>
          <cell r="C1308" t="str">
            <v>Poliestireno Expandido Esp 20 Mm Sobre Asfalto En Cubiertas</v>
          </cell>
          <cell r="D1308" t="str">
            <v>m2</v>
          </cell>
          <cell r="E1308">
            <v>498.5</v>
          </cell>
          <cell r="F1308">
            <v>338.31118684675323</v>
          </cell>
          <cell r="G1308">
            <v>168648.12664310649</v>
          </cell>
          <cell r="H1308">
            <v>44110</v>
          </cell>
          <cell r="I1308" t="str">
            <v>CUBIERTA</v>
          </cell>
        </row>
        <row r="1309">
          <cell r="B1309" t="str">
            <v>T1157</v>
          </cell>
          <cell r="C1309" t="str">
            <v>Membrana Hidrofuga Geotextil 4Mm (Mat+Mo)</v>
          </cell>
          <cell r="D1309" t="str">
            <v>m2</v>
          </cell>
          <cell r="E1309">
            <v>580.22</v>
          </cell>
          <cell r="F1309">
            <v>1485.3013478063754</v>
          </cell>
          <cell r="G1309">
            <v>861801.54802421515</v>
          </cell>
          <cell r="H1309">
            <v>44136</v>
          </cell>
          <cell r="I1309" t="str">
            <v>CUBIERTA</v>
          </cell>
        </row>
        <row r="1310">
          <cell r="B1310" t="str">
            <v>T1229</v>
          </cell>
          <cell r="C1310" t="str">
            <v>Piso Baldosa Azotea Colocado Con Mortero De Asiento Y Tomado De Juntas</v>
          </cell>
          <cell r="D1310" t="str">
            <v>m2</v>
          </cell>
          <cell r="E1310">
            <v>498.5</v>
          </cell>
          <cell r="F1310">
            <v>1100.2838139881937</v>
          </cell>
          <cell r="G1310">
            <v>548491.48127311456</v>
          </cell>
          <cell r="H1310">
            <v>42948</v>
          </cell>
          <cell r="I1310" t="str">
            <v>CUBIERTA</v>
          </cell>
        </row>
        <row r="1311">
          <cell r="B1311" t="str">
            <v>T1158</v>
          </cell>
          <cell r="C1311" t="str">
            <v>Babeta De Cierre Lateral Chapa Bwg N24</v>
          </cell>
          <cell r="D1311" t="str">
            <v>ml</v>
          </cell>
          <cell r="E1311">
            <v>163.44</v>
          </cell>
          <cell r="F1311">
            <v>918.56259844533633</v>
          </cell>
          <cell r="G1311">
            <v>150129.87108990576</v>
          </cell>
          <cell r="H1311">
            <v>42736</v>
          </cell>
          <cell r="I1311" t="str">
            <v>CUBIERTA</v>
          </cell>
        </row>
        <row r="1312">
          <cell r="B1312" t="str">
            <v>T1115</v>
          </cell>
          <cell r="C1312" t="str">
            <v>Derecho De Conexión, Agua En Acera 13 A 32 Mm</v>
          </cell>
          <cell r="D1312" t="str">
            <v>u</v>
          </cell>
          <cell r="E1312">
            <v>1</v>
          </cell>
          <cell r="F1312">
            <v>2399.6799999999998</v>
          </cell>
          <cell r="G1312">
            <v>2399.6799999999998</v>
          </cell>
          <cell r="H1312">
            <v>42736</v>
          </cell>
          <cell r="I1312" t="str">
            <v>SANITARIAS</v>
          </cell>
        </row>
        <row r="1313">
          <cell r="B1313" t="str">
            <v>T1128</v>
          </cell>
          <cell r="C1313" t="str">
            <v>Tramo Desde Conexión De Agua Hasta Tanque De Bombeo Diam 25</v>
          </cell>
          <cell r="D1313" t="str">
            <v>u</v>
          </cell>
          <cell r="E1313">
            <v>35</v>
          </cell>
          <cell r="F1313">
            <v>16236.458341111687</v>
          </cell>
          <cell r="G1313">
            <v>568276.0419389091</v>
          </cell>
          <cell r="H1313">
            <v>42979</v>
          </cell>
          <cell r="I1313" t="str">
            <v>SANITARIAS</v>
          </cell>
        </row>
        <row r="1314">
          <cell r="B1314" t="str">
            <v>T1117</v>
          </cell>
          <cell r="C1314" t="str">
            <v>Colector De Tanque De Bombeo 2"</v>
          </cell>
          <cell r="D1314" t="str">
            <v>u</v>
          </cell>
          <cell r="E1314">
            <v>1</v>
          </cell>
          <cell r="F1314">
            <v>32978.439268353242</v>
          </cell>
          <cell r="G1314">
            <v>32978.439268353242</v>
          </cell>
          <cell r="H1314">
            <v>42979</v>
          </cell>
          <cell r="I1314" t="str">
            <v>SANITARIAS</v>
          </cell>
        </row>
        <row r="1315">
          <cell r="B1315" t="str">
            <v>T1118</v>
          </cell>
          <cell r="C1315" t="str">
            <v>Tramo Desde Colector De Tb Hasta Entrada A Bombas</v>
          </cell>
          <cell r="D1315" t="str">
            <v>ml</v>
          </cell>
          <cell r="E1315">
            <v>10</v>
          </cell>
          <cell r="F1315">
            <v>5005.7489085441557</v>
          </cell>
          <cell r="G1315">
            <v>50057.489085441557</v>
          </cell>
          <cell r="H1315">
            <v>42979</v>
          </cell>
          <cell r="I1315" t="str">
            <v>SANITARIAS</v>
          </cell>
        </row>
        <row r="1316">
          <cell r="B1316" t="str">
            <v>T1159</v>
          </cell>
          <cell r="C1316" t="str">
            <v>Bomba De Impulsión Para Tanque De Reserva 1 Hp</v>
          </cell>
          <cell r="D1316" t="str">
            <v>u</v>
          </cell>
          <cell r="E1316">
            <v>1</v>
          </cell>
          <cell r="F1316">
            <v>27124.597842693744</v>
          </cell>
          <cell r="G1316">
            <v>27124.597842693744</v>
          </cell>
          <cell r="H1316">
            <v>44136</v>
          </cell>
          <cell r="I1316" t="str">
            <v>SANITARIAS</v>
          </cell>
        </row>
        <row r="1317">
          <cell r="B1317" t="str">
            <v>T1119</v>
          </cell>
          <cell r="C1317" t="str">
            <v>Tramo Desde Bombas Hasta Subida De Agua</v>
          </cell>
          <cell r="D1317" t="str">
            <v>ml</v>
          </cell>
          <cell r="E1317">
            <v>10</v>
          </cell>
          <cell r="F1317">
            <v>8250.9481795883112</v>
          </cell>
          <cell r="G1317">
            <v>82509.481795883112</v>
          </cell>
          <cell r="H1317">
            <v>42948</v>
          </cell>
          <cell r="I1317" t="str">
            <v>SANITARIAS</v>
          </cell>
        </row>
        <row r="1318">
          <cell r="B1318" t="str">
            <v>T1120</v>
          </cell>
          <cell r="C1318" t="str">
            <v>Subida A Tr Diam 1 1/2"</v>
          </cell>
          <cell r="D1318" t="str">
            <v>ml</v>
          </cell>
          <cell r="E1318">
            <v>15</v>
          </cell>
          <cell r="F1318">
            <v>964.63294276103898</v>
          </cell>
          <cell r="G1318">
            <v>14469.494141415584</v>
          </cell>
          <cell r="H1318">
            <v>42948</v>
          </cell>
          <cell r="I1318" t="str">
            <v>SANITARIAS</v>
          </cell>
        </row>
        <row r="1319">
          <cell r="B1319" t="str">
            <v>T1160</v>
          </cell>
          <cell r="C1319" t="str">
            <v>Colector 6 Bajadas</v>
          </cell>
          <cell r="D1319" t="str">
            <v>u</v>
          </cell>
          <cell r="E1319">
            <v>1</v>
          </cell>
          <cell r="F1319">
            <v>6354.7192355220777</v>
          </cell>
          <cell r="G1319">
            <v>6354.7192355220777</v>
          </cell>
          <cell r="H1319">
            <v>42979</v>
          </cell>
          <cell r="I1319" t="str">
            <v>SANITARIAS</v>
          </cell>
        </row>
        <row r="1320">
          <cell r="B1320" t="str">
            <v>T1210</v>
          </cell>
          <cell r="C1320" t="str">
            <v>Montante (Subida O Bajada) De Agua Fria Acqua 1"</v>
          </cell>
          <cell r="D1320" t="str">
            <v>ml</v>
          </cell>
          <cell r="E1320">
            <v>118</v>
          </cell>
          <cell r="F1320">
            <v>494.85798995116875</v>
          </cell>
          <cell r="G1320">
            <v>58393.242814237914</v>
          </cell>
          <cell r="H1320">
            <v>42979</v>
          </cell>
          <cell r="I1320" t="str">
            <v>SANITARIAS</v>
          </cell>
        </row>
        <row r="1321">
          <cell r="B1321" t="str">
            <v>T1161</v>
          </cell>
          <cell r="C1321" t="str">
            <v>Agua Fria Y Caliente Cocina - Lavadero</v>
          </cell>
          <cell r="D1321" t="str">
            <v>u</v>
          </cell>
          <cell r="E1321">
            <v>26</v>
          </cell>
          <cell r="F1321">
            <v>9641.4081371296343</v>
          </cell>
          <cell r="G1321">
            <v>250676.61156537049</v>
          </cell>
          <cell r="H1321">
            <v>44110</v>
          </cell>
          <cell r="I1321" t="str">
            <v>SANITARIAS</v>
          </cell>
        </row>
        <row r="1322">
          <cell r="B1322" t="str">
            <v>T1162</v>
          </cell>
          <cell r="C1322" t="str">
            <v>Agua Fria Y Caliente Cocina O Kitchinet</v>
          </cell>
          <cell r="D1322" t="str">
            <v>u</v>
          </cell>
          <cell r="E1322">
            <v>10</v>
          </cell>
          <cell r="F1322">
            <v>6570.7850908713099</v>
          </cell>
          <cell r="G1322">
            <v>65707.850908713095</v>
          </cell>
          <cell r="H1322">
            <v>44136</v>
          </cell>
          <cell r="I1322" t="str">
            <v>SANITARIAS</v>
          </cell>
        </row>
        <row r="1323">
          <cell r="B1323" t="str">
            <v>T1121</v>
          </cell>
          <cell r="C1323" t="str">
            <v>Agua Fria Y Caliente Baño Principal</v>
          </cell>
          <cell r="D1323" t="str">
            <v>u</v>
          </cell>
          <cell r="E1323">
            <v>34</v>
          </cell>
          <cell r="F1323">
            <v>20445.726787069183</v>
          </cell>
          <cell r="G1323">
            <v>695154.7107603522</v>
          </cell>
          <cell r="H1323">
            <v>44110</v>
          </cell>
          <cell r="I1323" t="str">
            <v>SANITARIAS</v>
          </cell>
        </row>
        <row r="1324">
          <cell r="B1324" t="str">
            <v>T1163</v>
          </cell>
          <cell r="C1324" t="str">
            <v>Agua Fria Y Caliente Toillete</v>
          </cell>
          <cell r="D1324" t="str">
            <v>u</v>
          </cell>
          <cell r="E1324">
            <v>18</v>
          </cell>
          <cell r="F1324">
            <v>7981.6974344436821</v>
          </cell>
          <cell r="G1324">
            <v>143670.55381998629</v>
          </cell>
          <cell r="H1324">
            <v>44110</v>
          </cell>
          <cell r="I1324" t="str">
            <v>SANITARIAS</v>
          </cell>
        </row>
        <row r="1325">
          <cell r="B1325" t="str">
            <v>T1164</v>
          </cell>
          <cell r="C1325" t="str">
            <v>Tanque De Acero Inoxidable - 200 Litros (Provision Y Colocacion)</v>
          </cell>
          <cell r="D1325" t="str">
            <v>u</v>
          </cell>
          <cell r="E1325">
            <v>3</v>
          </cell>
          <cell r="F1325">
            <v>18013.55386846753</v>
          </cell>
          <cell r="G1325">
            <v>54040.661605402594</v>
          </cell>
          <cell r="H1325">
            <v>42979</v>
          </cell>
          <cell r="I1325" t="str">
            <v>SANITARIAS</v>
          </cell>
        </row>
        <row r="1326">
          <cell r="B1326" t="str">
            <v>T1211</v>
          </cell>
          <cell r="C1326" t="str">
            <v xml:space="preserve">Desague Cloacal - Cocina-Lavadero </v>
          </cell>
          <cell r="D1326" t="str">
            <v>u</v>
          </cell>
          <cell r="E1326">
            <v>36</v>
          </cell>
          <cell r="F1326">
            <v>9361.9015999395506</v>
          </cell>
          <cell r="G1326">
            <v>337028.45759782381</v>
          </cell>
          <cell r="H1326">
            <v>44136</v>
          </cell>
          <cell r="I1326" t="str">
            <v>SANITARIAS</v>
          </cell>
        </row>
        <row r="1327">
          <cell r="B1327" t="str">
            <v>T1230</v>
          </cell>
          <cell r="C1327" t="str">
            <v xml:space="preserve">Desague Cloacal - Baño Principal </v>
          </cell>
          <cell r="D1327" t="str">
            <v>u</v>
          </cell>
          <cell r="E1327">
            <v>34</v>
          </cell>
          <cell r="F1327">
            <v>11398.260264387249</v>
          </cell>
          <cell r="G1327">
            <v>387540.84898916644</v>
          </cell>
          <cell r="H1327">
            <v>44136</v>
          </cell>
          <cell r="I1327" t="str">
            <v>SANITARIAS</v>
          </cell>
        </row>
        <row r="1328">
          <cell r="B1328" t="str">
            <v>T1212</v>
          </cell>
          <cell r="C1328" t="str">
            <v>Desague Cloacal - Toillete</v>
          </cell>
          <cell r="D1328" t="str">
            <v>u</v>
          </cell>
          <cell r="E1328">
            <v>18</v>
          </cell>
          <cell r="F1328">
            <v>7671.5313652439181</v>
          </cell>
          <cell r="G1328">
            <v>138087.56457439053</v>
          </cell>
          <cell r="H1328">
            <v>44136</v>
          </cell>
          <cell r="I1328" t="str">
            <v>SANITARIAS</v>
          </cell>
        </row>
        <row r="1329">
          <cell r="B1329" t="str">
            <v>T1165</v>
          </cell>
          <cell r="C1329" t="str">
            <v>Camara De Inspeccion De 60X60 Prefabricada</v>
          </cell>
          <cell r="D1329" t="str">
            <v>u</v>
          </cell>
          <cell r="E1329">
            <v>2</v>
          </cell>
          <cell r="F1329">
            <v>14107.947084176623</v>
          </cell>
          <cell r="G1329">
            <v>28215.894168353247</v>
          </cell>
          <cell r="H1329">
            <v>42979</v>
          </cell>
          <cell r="I1329" t="str">
            <v>SANITARIAS</v>
          </cell>
        </row>
        <row r="1330">
          <cell r="B1330" t="str">
            <v>T1213</v>
          </cell>
          <cell r="C1330" t="str">
            <v>Cañería De Pvc 110 Mm Incluye Excavación Y Relleno</v>
          </cell>
          <cell r="D1330" t="str">
            <v>ml</v>
          </cell>
          <cell r="E1330">
            <v>60</v>
          </cell>
          <cell r="F1330">
            <v>2476.0326765327409</v>
          </cell>
          <cell r="G1330">
            <v>148561.96059196445</v>
          </cell>
          <cell r="H1330">
            <v>44136</v>
          </cell>
          <cell r="I1330" t="str">
            <v>SANITARIAS</v>
          </cell>
        </row>
        <row r="1331">
          <cell r="B1331" t="str">
            <v>T1214</v>
          </cell>
          <cell r="C1331" t="str">
            <v>Inodoro, Mochila Y Asiento Plastico</v>
          </cell>
          <cell r="D1331" t="str">
            <v>u</v>
          </cell>
          <cell r="E1331">
            <v>52</v>
          </cell>
          <cell r="F1331">
            <v>19068.704509053128</v>
          </cell>
          <cell r="G1331">
            <v>991572.63447076268</v>
          </cell>
          <cell r="H1331">
            <v>44110</v>
          </cell>
          <cell r="I1331" t="str">
            <v>SANITARIAS</v>
          </cell>
        </row>
        <row r="1332">
          <cell r="B1332" t="str">
            <v>T1166</v>
          </cell>
          <cell r="C1332" t="str">
            <v>Artefacto Deposito Automatico</v>
          </cell>
          <cell r="D1332" t="str">
            <v>u</v>
          </cell>
          <cell r="E1332">
            <v>52</v>
          </cell>
          <cell r="F1332">
            <v>7819.9057718857139</v>
          </cell>
          <cell r="G1332">
            <v>406635.10013805714</v>
          </cell>
          <cell r="H1332">
            <v>44136</v>
          </cell>
          <cell r="I1332" t="str">
            <v>SANITARIAS</v>
          </cell>
        </row>
        <row r="1333">
          <cell r="B1333" t="str">
            <v>T1215</v>
          </cell>
          <cell r="C1333" t="str">
            <v>Artefacto Bidet</v>
          </cell>
          <cell r="D1333" t="str">
            <v>u</v>
          </cell>
          <cell r="E1333">
            <v>34</v>
          </cell>
          <cell r="F1333">
            <v>7466.6417156798107</v>
          </cell>
          <cell r="G1333">
            <v>253865.81833311357</v>
          </cell>
          <cell r="H1333">
            <v>44136</v>
          </cell>
          <cell r="I1333" t="str">
            <v>SANITARIAS</v>
          </cell>
        </row>
        <row r="1334">
          <cell r="B1334" t="str">
            <v>T1216</v>
          </cell>
          <cell r="C1334" t="str">
            <v xml:space="preserve">Artefacto Lavatorio De Colgar </v>
          </cell>
          <cell r="D1334" t="str">
            <v>u</v>
          </cell>
          <cell r="E1334">
            <v>52</v>
          </cell>
          <cell r="F1334">
            <v>8033.5223034589853</v>
          </cell>
          <cell r="G1334">
            <v>417743.15977986722</v>
          </cell>
          <cell r="H1334">
            <v>42979</v>
          </cell>
          <cell r="I1334" t="str">
            <v>SANITARIAS</v>
          </cell>
        </row>
        <row r="1335">
          <cell r="B1335" t="str">
            <v>T1217</v>
          </cell>
          <cell r="C1335" t="str">
            <v>Artefacto Bañera (Provision Y Colocación)</v>
          </cell>
          <cell r="D1335" t="str">
            <v>u</v>
          </cell>
          <cell r="E1335">
            <v>34</v>
          </cell>
          <cell r="F1335">
            <v>46607.902430548289</v>
          </cell>
          <cell r="G1335">
            <v>1584668.6826386419</v>
          </cell>
          <cell r="H1335">
            <v>44110</v>
          </cell>
          <cell r="I1335" t="str">
            <v>SANITARIAS</v>
          </cell>
        </row>
        <row r="1336">
          <cell r="B1336" t="str">
            <v>T1218</v>
          </cell>
          <cell r="C1336" t="str">
            <v>Griferia - Para Pileta De Cocina (Provision Y Colocacion)</v>
          </cell>
          <cell r="D1336" t="str">
            <v>u</v>
          </cell>
          <cell r="E1336">
            <v>36</v>
          </cell>
          <cell r="F1336">
            <v>2857.3621355220776</v>
          </cell>
          <cell r="G1336">
            <v>102865.0368787948</v>
          </cell>
          <cell r="H1336">
            <v>42979</v>
          </cell>
          <cell r="I1336" t="str">
            <v>SANITARIAS</v>
          </cell>
        </row>
        <row r="1337">
          <cell r="B1337" t="str">
            <v>T1219</v>
          </cell>
          <cell r="C1337" t="str">
            <v>Griferia - Para Bidet (Provision Y Colocacion)</v>
          </cell>
          <cell r="D1337" t="str">
            <v>u</v>
          </cell>
          <cell r="E1337">
            <v>34</v>
          </cell>
          <cell r="F1337">
            <v>7641.3942710441552</v>
          </cell>
          <cell r="G1337">
            <v>259807.40521550126</v>
          </cell>
          <cell r="H1337">
            <v>42979</v>
          </cell>
          <cell r="I1337" t="str">
            <v>SANITARIAS</v>
          </cell>
        </row>
        <row r="1338">
          <cell r="B1338" t="str">
            <v>T1220</v>
          </cell>
          <cell r="C1338" t="str">
            <v>Griferia - Para Lavatorio (Provision Y Colocacion)</v>
          </cell>
          <cell r="D1338" t="str">
            <v>u</v>
          </cell>
          <cell r="E1338">
            <v>52</v>
          </cell>
          <cell r="F1338">
            <v>5934.9621355220779</v>
          </cell>
          <cell r="G1338">
            <v>308618.03104714805</v>
          </cell>
          <cell r="H1338">
            <v>42979</v>
          </cell>
          <cell r="I1338" t="str">
            <v>SANITARIAS</v>
          </cell>
        </row>
        <row r="1339">
          <cell r="B1339" t="str">
            <v>T1221</v>
          </cell>
          <cell r="C1339" t="str">
            <v>Griferia - Para Ducha (Provision Y Colocacion)</v>
          </cell>
          <cell r="D1339" t="str">
            <v>u</v>
          </cell>
          <cell r="E1339">
            <v>34</v>
          </cell>
          <cell r="F1339">
            <v>4203.5732032831165</v>
          </cell>
          <cell r="G1339">
            <v>142921.48891162596</v>
          </cell>
          <cell r="H1339">
            <v>42979</v>
          </cell>
          <cell r="I1339" t="str">
            <v>SANITARIAS</v>
          </cell>
        </row>
        <row r="1340">
          <cell r="B1340" t="str">
            <v>T1222</v>
          </cell>
          <cell r="C1340" t="str">
            <v>Embudo De Hf 20X20 (Provision Y Colocación)</v>
          </cell>
          <cell r="D1340" t="str">
            <v>u</v>
          </cell>
          <cell r="E1340">
            <v>16</v>
          </cell>
          <cell r="F1340">
            <v>3477.2818049435655</v>
          </cell>
          <cell r="G1340">
            <v>55636.508879097048</v>
          </cell>
          <cell r="H1340">
            <v>44130</v>
          </cell>
          <cell r="I1340" t="str">
            <v>SANITARIAS</v>
          </cell>
        </row>
        <row r="1341">
          <cell r="B1341" t="str">
            <v>T1167</v>
          </cell>
          <cell r="C1341" t="str">
            <v>Caño De Pvc 110 Mm Esp. 3,2Mm, (Con Excavación Y Relleno)</v>
          </cell>
          <cell r="D1341" t="str">
            <v>ml</v>
          </cell>
          <cell r="E1341">
            <v>64</v>
          </cell>
          <cell r="F1341">
            <v>3132.9073703297663</v>
          </cell>
          <cell r="G1341">
            <v>200506.07170110504</v>
          </cell>
          <cell r="H1341">
            <v>44136</v>
          </cell>
          <cell r="I1341" t="str">
            <v>SANITARIAS</v>
          </cell>
        </row>
        <row r="1342">
          <cell r="B1342" t="str">
            <v>T1168</v>
          </cell>
          <cell r="C1342" t="str">
            <v>Bajadas En Caño De Pvc 110 Mm Esp. 3,2 Mm</v>
          </cell>
          <cell r="D1342" t="str">
            <v>ml</v>
          </cell>
          <cell r="E1342">
            <v>192</v>
          </cell>
          <cell r="F1342">
            <v>1723.6755987532465</v>
          </cell>
          <cell r="G1342">
            <v>330945.7149606233</v>
          </cell>
          <cell r="H1342">
            <v>42948</v>
          </cell>
          <cell r="I1342" t="str">
            <v>SANITARIAS</v>
          </cell>
        </row>
        <row r="1343">
          <cell r="B1343" t="str">
            <v>T1223</v>
          </cell>
          <cell r="C1343" t="str">
            <v>Caño Horizontal Hf 100 En Planta Baja  Incluye Excavación Relleno Y Ramales</v>
          </cell>
          <cell r="D1343" t="str">
            <v>ml</v>
          </cell>
          <cell r="E1343">
            <v>50</v>
          </cell>
          <cell r="F1343">
            <v>4606.691675928555</v>
          </cell>
          <cell r="G1343">
            <v>230334.58379642776</v>
          </cell>
          <cell r="H1343">
            <v>42979</v>
          </cell>
          <cell r="I1343" t="str">
            <v>SANITARIAS</v>
          </cell>
        </row>
        <row r="1344">
          <cell r="B1344" t="str">
            <v>T1224</v>
          </cell>
          <cell r="C1344" t="str">
            <v>Puerta Exterior Vivienda Individual, Incluye Pintura Esmalte Sintetico</v>
          </cell>
          <cell r="D1344" t="str">
            <v>u</v>
          </cell>
          <cell r="E1344">
            <v>26</v>
          </cell>
          <cell r="F1344">
            <v>5915.4163125919404</v>
          </cell>
          <cell r="G1344">
            <v>153800.82412739046</v>
          </cell>
          <cell r="H1344">
            <v>42887</v>
          </cell>
          <cell r="I1344" t="str">
            <v>CARPINTERIAS</v>
          </cell>
        </row>
        <row r="1345">
          <cell r="B1345" t="str">
            <v>T1225</v>
          </cell>
          <cell r="C1345" t="str">
            <v>Puerta Placa 0.90 X 2.00 , Incluye Pintura Esmalte Sintético</v>
          </cell>
          <cell r="D1345" t="str">
            <v>u</v>
          </cell>
          <cell r="E1345">
            <v>132</v>
          </cell>
          <cell r="F1345">
            <v>6302.4514899536698</v>
          </cell>
          <cell r="G1345">
            <v>831923.59667388443</v>
          </cell>
          <cell r="H1345">
            <v>42887</v>
          </cell>
          <cell r="I1345" t="str">
            <v>CARPINTERIAS</v>
          </cell>
        </row>
        <row r="1346">
          <cell r="B1346" t="str">
            <v>T1169</v>
          </cell>
          <cell r="C1346" t="str">
            <v>Ventanas De Aluminio Con Vidrio Incluido</v>
          </cell>
          <cell r="D1346" t="str">
            <v>m2</v>
          </cell>
          <cell r="E1346">
            <v>364.4</v>
          </cell>
          <cell r="F1346">
            <v>2190.1269342337664</v>
          </cell>
          <cell r="G1346">
            <v>798082.25483478443</v>
          </cell>
          <cell r="H1346">
            <v>42887</v>
          </cell>
          <cell r="I1346" t="str">
            <v>CARPINTERIAS</v>
          </cell>
        </row>
        <row r="1347">
          <cell r="B1347" t="str">
            <v>T1169</v>
          </cell>
          <cell r="C1347" t="str">
            <v>Ventanas De Aluminio Con Vidrio Incluido</v>
          </cell>
          <cell r="D1347" t="str">
            <v>m2</v>
          </cell>
          <cell r="E1347">
            <v>111.6</v>
          </cell>
          <cell r="F1347">
            <v>2190.1269342337664</v>
          </cell>
          <cell r="G1347">
            <v>244418.16586048831</v>
          </cell>
          <cell r="H1347">
            <v>42887</v>
          </cell>
          <cell r="I1347" t="str">
            <v>CARPINTERIAS</v>
          </cell>
        </row>
        <row r="1348">
          <cell r="B1348" t="str">
            <v>T1170</v>
          </cell>
          <cell r="C1348" t="str">
            <v xml:space="preserve">Baranda De Cano Acero Galvanizado </v>
          </cell>
          <cell r="D1348" t="str">
            <v>ml</v>
          </cell>
          <cell r="E1348">
            <v>317.27999999999997</v>
          </cell>
          <cell r="F1348">
            <v>1417.580535134199</v>
          </cell>
          <cell r="G1348">
            <v>449769.9521873786</v>
          </cell>
          <cell r="H1348">
            <v>42887</v>
          </cell>
          <cell r="I1348" t="str">
            <v>CARPINTERIAS</v>
          </cell>
        </row>
        <row r="1349">
          <cell r="B1349" t="str">
            <v>T1171</v>
          </cell>
          <cell r="C1349" t="str">
            <v>Instalacion De Gas Para Vivienda, Dos Picos, Completa</v>
          </cell>
          <cell r="D1349" t="str">
            <v>u</v>
          </cell>
          <cell r="E1349">
            <v>26</v>
          </cell>
          <cell r="F1349">
            <v>30892.38</v>
          </cell>
          <cell r="G1349">
            <v>803201.88</v>
          </cell>
          <cell r="H1349">
            <v>42736</v>
          </cell>
          <cell r="I1349" t="str">
            <v>GAS</v>
          </cell>
        </row>
        <row r="1350">
          <cell r="B1350" t="str">
            <v>T1172</v>
          </cell>
          <cell r="C1350" t="str">
            <v>Calefon Tb 14 L (Provisión Y Colocación)</v>
          </cell>
          <cell r="D1350" t="str">
            <v>u</v>
          </cell>
          <cell r="E1350">
            <v>36</v>
          </cell>
          <cell r="F1350">
            <v>8417.2846711688308</v>
          </cell>
          <cell r="G1350">
            <v>303022.24816207791</v>
          </cell>
          <cell r="H1350">
            <v>42887</v>
          </cell>
          <cell r="I1350" t="str">
            <v>GAS</v>
          </cell>
        </row>
        <row r="1351">
          <cell r="B1351" t="str">
            <v>T1173</v>
          </cell>
          <cell r="C1351" t="str">
            <v>Calefactor Tb 5000 Cal</v>
          </cell>
          <cell r="D1351" t="str">
            <v>u</v>
          </cell>
          <cell r="E1351">
            <v>26</v>
          </cell>
          <cell r="F1351">
            <v>6690.8277369350644</v>
          </cell>
          <cell r="G1351">
            <v>173961.52116031168</v>
          </cell>
          <cell r="H1351">
            <v>42736</v>
          </cell>
          <cell r="I1351" t="str">
            <v>GAS</v>
          </cell>
        </row>
        <row r="1352">
          <cell r="B1352" t="str">
            <v>T1174</v>
          </cell>
          <cell r="C1352" t="str">
            <v>Cocina  (Provisión Y Colocación)</v>
          </cell>
          <cell r="D1352" t="str">
            <v>u</v>
          </cell>
          <cell r="E1352">
            <v>36</v>
          </cell>
          <cell r="F1352">
            <v>9195.147736935065</v>
          </cell>
          <cell r="G1352">
            <v>331025.31852966233</v>
          </cell>
          <cell r="H1352">
            <v>42736</v>
          </cell>
          <cell r="I1352" t="str">
            <v>GAS</v>
          </cell>
        </row>
        <row r="1353">
          <cell r="B1353" t="str">
            <v>T1175</v>
          </cell>
          <cell r="C1353" t="str">
            <v>Boca De Electricidad Completa</v>
          </cell>
          <cell r="D1353" t="str">
            <v>boca</v>
          </cell>
          <cell r="E1353">
            <v>880</v>
          </cell>
          <cell r="F1353">
            <v>5919</v>
          </cell>
          <cell r="G1353">
            <v>5208720</v>
          </cell>
          <cell r="H1353">
            <v>42948</v>
          </cell>
          <cell r="I1353" t="str">
            <v>ELECTRICIDAD</v>
          </cell>
        </row>
        <row r="1354">
          <cell r="B1354" t="str">
            <v>T1176</v>
          </cell>
          <cell r="C1354" t="str">
            <v>Boca De Tv, Solo Cañerías  (Provisión Y Colocación)</v>
          </cell>
          <cell r="D1354" t="str">
            <v>boca</v>
          </cell>
          <cell r="E1354">
            <v>36</v>
          </cell>
          <cell r="F1354">
            <v>1900</v>
          </cell>
          <cell r="G1354">
            <v>68400</v>
          </cell>
          <cell r="H1354">
            <v>42948</v>
          </cell>
          <cell r="I1354" t="str">
            <v>ELECTRICIDAD</v>
          </cell>
        </row>
        <row r="1355">
          <cell r="B1355" t="str">
            <v>T1177</v>
          </cell>
          <cell r="C1355" t="str">
            <v>Boca De Telefono, Solo Cañerias  (Provisión Y Colocación)</v>
          </cell>
          <cell r="D1355" t="str">
            <v>boca</v>
          </cell>
          <cell r="E1355">
            <v>36</v>
          </cell>
          <cell r="F1355">
            <v>1800</v>
          </cell>
          <cell r="G1355">
            <v>64800</v>
          </cell>
          <cell r="H1355">
            <v>0</v>
          </cell>
          <cell r="I1355" t="str">
            <v>ELECTRICIDAD</v>
          </cell>
        </row>
        <row r="1356">
          <cell r="B1356" t="str">
            <v>T1178</v>
          </cell>
          <cell r="C1356" t="str">
            <v>Boca Para Portero Electrico , Sólo Canerias (Provisión Y Colocación)</v>
          </cell>
          <cell r="D1356" t="str">
            <v>boca</v>
          </cell>
          <cell r="E1356">
            <v>36</v>
          </cell>
          <cell r="F1356">
            <v>2232.0500000000002</v>
          </cell>
          <cell r="G1356">
            <v>80353.8</v>
          </cell>
          <cell r="H1356">
            <v>42736</v>
          </cell>
          <cell r="I1356" t="str">
            <v>ELECTRICIDAD</v>
          </cell>
        </row>
        <row r="1357">
          <cell r="B1357" t="str">
            <v>T1162</v>
          </cell>
          <cell r="C1357" t="str">
            <v>Agua Fria Y Caliente Cocina O Kitchinet</v>
          </cell>
          <cell r="D1357" t="str">
            <v>u</v>
          </cell>
          <cell r="E1357">
            <v>20</v>
          </cell>
          <cell r="F1357">
            <v>6570.7850908713099</v>
          </cell>
          <cell r="G1357">
            <v>131415.70181742619</v>
          </cell>
          <cell r="H1357">
            <v>44136</v>
          </cell>
          <cell r="I1357" t="str">
            <v>ELECTRICIDAD</v>
          </cell>
        </row>
        <row r="1358">
          <cell r="B1358" t="str">
            <v>T1179</v>
          </cell>
          <cell r="C1358" t="str">
            <v>Matafuego Abc 10 Kg, Provision Y Colocacion</v>
          </cell>
          <cell r="D1358" t="str">
            <v>u</v>
          </cell>
          <cell r="E1358">
            <v>23</v>
          </cell>
          <cell r="F1358">
            <v>6055.4806294970485</v>
          </cell>
          <cell r="G1358">
            <v>139276.05447843211</v>
          </cell>
          <cell r="H1358">
            <v>44136</v>
          </cell>
          <cell r="I1358" t="str">
            <v>ELECTRICIDAD</v>
          </cell>
        </row>
        <row r="1359">
          <cell r="B1359" t="str">
            <v>T1180</v>
          </cell>
          <cell r="C1359" t="str">
            <v>Amoblamiento De Cocina, Mesada Y Bajo Mesada</v>
          </cell>
          <cell r="D1359" t="str">
            <v>ml</v>
          </cell>
          <cell r="E1359">
            <v>85.88</v>
          </cell>
          <cell r="F1359">
            <v>20361.617692289128</v>
          </cell>
          <cell r="G1359">
            <v>1748655.7274137903</v>
          </cell>
          <cell r="H1359">
            <v>42736</v>
          </cell>
          <cell r="I1359" t="str">
            <v>EQUIPAMIENTO</v>
          </cell>
        </row>
        <row r="1360">
          <cell r="B1360" t="str">
            <v>T1181</v>
          </cell>
          <cell r="C1360" t="str">
            <v>Mesada De Granito Gris Mara Con Traforo</v>
          </cell>
          <cell r="D1360" t="str">
            <v>m2</v>
          </cell>
          <cell r="E1360">
            <v>28.44</v>
          </cell>
          <cell r="F1360">
            <v>27648.685927821207</v>
          </cell>
          <cell r="G1360">
            <v>786328.62778723519</v>
          </cell>
          <cell r="H1360">
            <v>44110</v>
          </cell>
          <cell r="I1360" t="str">
            <v>EQUIPAMIENTO</v>
          </cell>
        </row>
        <row r="1361">
          <cell r="B1361" t="str">
            <v>T1182</v>
          </cell>
          <cell r="C1361" t="str">
            <v>Espejo De 6 Mm</v>
          </cell>
          <cell r="D1361" t="str">
            <v>m2</v>
          </cell>
          <cell r="E1361">
            <v>24.96</v>
          </cell>
          <cell r="F1361">
            <v>6652.3661958467537</v>
          </cell>
          <cell r="G1361">
            <v>166043.06024833498</v>
          </cell>
          <cell r="H1361">
            <v>44110</v>
          </cell>
          <cell r="I1361" t="str">
            <v>ESPEJOS</v>
          </cell>
        </row>
        <row r="1362">
          <cell r="B1362" t="str">
            <v>T1183</v>
          </cell>
          <cell r="C1362" t="str">
            <v>Esmalte Sintetico Sobre Metal</v>
          </cell>
          <cell r="D1362" t="str">
            <v>m2</v>
          </cell>
          <cell r="E1362">
            <v>60</v>
          </cell>
          <cell r="F1362">
            <v>894.25122206220374</v>
          </cell>
          <cell r="G1362">
            <v>53655.073323732227</v>
          </cell>
          <cell r="H1362">
            <v>44110</v>
          </cell>
          <cell r="I1362" t="str">
            <v>PINTURAS</v>
          </cell>
        </row>
        <row r="1363">
          <cell r="B1363" t="str">
            <v>T1184</v>
          </cell>
          <cell r="C1363" t="str">
            <v>Latex En Muros Interiores (3 Manos)</v>
          </cell>
          <cell r="D1363" t="str">
            <v>m2</v>
          </cell>
          <cell r="E1363">
            <v>4624</v>
          </cell>
          <cell r="F1363">
            <v>1056.3391623157024</v>
          </cell>
          <cell r="G1363">
            <v>4884512.286547808</v>
          </cell>
          <cell r="H1363">
            <v>44110</v>
          </cell>
          <cell r="I1363" t="str">
            <v>PINTURAS</v>
          </cell>
        </row>
        <row r="1364">
          <cell r="B1364" t="str">
            <v>T1185</v>
          </cell>
          <cell r="C1364" t="str">
            <v>Latex En Cielorrasos</v>
          </cell>
          <cell r="D1364" t="str">
            <v>m2</v>
          </cell>
          <cell r="E1364">
            <v>2149.8200000000002</v>
          </cell>
          <cell r="F1364">
            <v>1132.8524376452892</v>
          </cell>
          <cell r="G1364">
            <v>2435428.8274985957</v>
          </cell>
          <cell r="H1364">
            <v>44110</v>
          </cell>
          <cell r="I1364" t="str">
            <v>PINTURAS</v>
          </cell>
        </row>
        <row r="1365">
          <cell r="B1365" t="str">
            <v>T1186</v>
          </cell>
          <cell r="C1365" t="str">
            <v>Limpieza De Obra Final</v>
          </cell>
          <cell r="D1365" t="str">
            <v>m2</v>
          </cell>
          <cell r="E1365">
            <v>2247.3200000000002</v>
          </cell>
          <cell r="F1365">
            <v>76.749848692363614</v>
          </cell>
          <cell r="G1365">
            <v>172481.4699633226</v>
          </cell>
          <cell r="H1365">
            <v>44136</v>
          </cell>
          <cell r="I1365" t="str">
            <v>LIMPIEZA</v>
          </cell>
        </row>
        <row r="1367">
          <cell r="A1367" t="str">
            <v>T1232</v>
          </cell>
          <cell r="C1367" t="str">
            <v>Proyecto 1 - Movimiento De Suelos</v>
          </cell>
          <cell r="D1367" t="str">
            <v>gl</v>
          </cell>
          <cell r="G1367">
            <v>1232482.7857483479</v>
          </cell>
          <cell r="H1367">
            <v>42948</v>
          </cell>
          <cell r="I1367" t="str">
            <v>80 MODELO</v>
          </cell>
        </row>
        <row r="1368">
          <cell r="B1368" t="str">
            <v>T1142</v>
          </cell>
          <cell r="C1368" t="str">
            <v>Limpieza De Terreno A Máquina Con Retiro De Suelo</v>
          </cell>
          <cell r="D1368" t="str">
            <v>m2</v>
          </cell>
          <cell r="E1368">
            <v>900</v>
          </cell>
          <cell r="F1368">
            <v>196.3401222721667</v>
          </cell>
          <cell r="G1368">
            <v>176706.11004495004</v>
          </cell>
          <cell r="H1368">
            <v>44155</v>
          </cell>
          <cell r="I1368" t="str">
            <v>PRELIMINARES</v>
          </cell>
        </row>
        <row r="1369">
          <cell r="B1369" t="str">
            <v>T1143</v>
          </cell>
          <cell r="C1369" t="str">
            <v>Excavación Mecánica 20 M3/H</v>
          </cell>
          <cell r="D1369" t="str">
            <v>m3</v>
          </cell>
          <cell r="E1369">
            <v>415.8</v>
          </cell>
          <cell r="F1369">
            <v>528.43617213506491</v>
          </cell>
          <cell r="G1369">
            <v>219723.76037375999</v>
          </cell>
          <cell r="H1369">
            <v>42948</v>
          </cell>
          <cell r="I1369" t="str">
            <v>MOVIMIENTO DE SUELOS</v>
          </cell>
        </row>
        <row r="1370">
          <cell r="B1370" t="str">
            <v>T1144</v>
          </cell>
          <cell r="C1370" t="str">
            <v>Relleno Y Compactacion Con Tosca (Duplicado T1522)</v>
          </cell>
          <cell r="D1370" t="str">
            <v>m3</v>
          </cell>
          <cell r="E1370">
            <v>415.8</v>
          </cell>
          <cell r="F1370">
            <v>1848.2092720770511</v>
          </cell>
          <cell r="G1370">
            <v>768485.41532963782</v>
          </cell>
          <cell r="H1370">
            <v>44136</v>
          </cell>
          <cell r="I1370" t="str">
            <v>MOVIMIENTO DE SUELOS</v>
          </cell>
        </row>
        <row r="1371">
          <cell r="B1371" t="str">
            <v>T1145</v>
          </cell>
          <cell r="C1371" t="str">
            <v>Retiro De Suelos Con Camion</v>
          </cell>
          <cell r="D1371" t="str">
            <v>m3</v>
          </cell>
          <cell r="E1371">
            <v>540.54</v>
          </cell>
          <cell r="F1371">
            <v>125</v>
          </cell>
          <cell r="G1371">
            <v>67567.5</v>
          </cell>
          <cell r="H1371">
            <v>43586</v>
          </cell>
          <cell r="I1371" t="str">
            <v>MOVIMIENTO DE SUELOS</v>
          </cell>
        </row>
        <row r="1373">
          <cell r="A1373" t="str">
            <v>T1233</v>
          </cell>
          <cell r="C1373" t="str">
            <v>Proyecto 1 - Estructura</v>
          </cell>
          <cell r="D1373" t="str">
            <v>gl</v>
          </cell>
          <cell r="G1373">
            <v>9674960088.437891</v>
          </cell>
          <cell r="H1373">
            <v>43586</v>
          </cell>
          <cell r="I1373" t="str">
            <v>80 MODELO</v>
          </cell>
        </row>
        <row r="1374">
          <cell r="B1374" t="str">
            <v>T1145</v>
          </cell>
          <cell r="C1374" t="str">
            <v>Retiro De Suelos Con Camion</v>
          </cell>
          <cell r="D1374" t="str">
            <v>m3</v>
          </cell>
          <cell r="E1374">
            <v>540.54</v>
          </cell>
          <cell r="F1374">
            <v>125</v>
          </cell>
          <cell r="G1374">
            <v>67567.5</v>
          </cell>
          <cell r="H1374">
            <v>43586</v>
          </cell>
          <cell r="I1374" t="str">
            <v>MOVIMIENTO DE SUELOS</v>
          </cell>
        </row>
        <row r="1375">
          <cell r="B1375" t="str">
            <v>T1036</v>
          </cell>
          <cell r="C1375" t="str">
            <v>Platea De Hormigon Armado H30 Fe 80Kg/M2</v>
          </cell>
          <cell r="D1375" t="str">
            <v>m3</v>
          </cell>
          <cell r="E1375">
            <v>220.99</v>
          </cell>
          <cell r="F1375">
            <v>41115.729222763541</v>
          </cell>
          <cell r="G1375">
            <v>9086165.0009385161</v>
          </cell>
          <cell r="H1375">
            <v>44136</v>
          </cell>
          <cell r="I1375" t="str">
            <v>FUNDACIONES</v>
          </cell>
        </row>
        <row r="1376">
          <cell r="B1376" t="str">
            <v>T1146</v>
          </cell>
          <cell r="C1376" t="str">
            <v>Estructura De Hormigón General (360 M3)</v>
          </cell>
          <cell r="D1376" t="str">
            <v>m3</v>
          </cell>
          <cell r="E1376">
            <v>412.59599999999995</v>
          </cell>
          <cell r="F1376">
            <v>23425464.049503442</v>
          </cell>
          <cell r="G1376">
            <v>9665252764.9689217</v>
          </cell>
          <cell r="H1376">
            <v>44013</v>
          </cell>
          <cell r="I1376" t="str">
            <v>ESTRUCTURA</v>
          </cell>
        </row>
        <row r="1377">
          <cell r="B1377" t="str">
            <v>T1043</v>
          </cell>
          <cell r="C1377" t="str">
            <v>Tanque Rectangular  H30 Fe 70 Kg/M3</v>
          </cell>
          <cell r="D1377" t="str">
            <v>m3</v>
          </cell>
          <cell r="E1377">
            <v>8.4</v>
          </cell>
          <cell r="F1377">
            <v>65903.68667027101</v>
          </cell>
          <cell r="G1377">
            <v>553590.96803027648</v>
          </cell>
          <cell r="H1377">
            <v>44110</v>
          </cell>
          <cell r="I1377" t="str">
            <v>ESTRUCTURA</v>
          </cell>
        </row>
        <row r="1379">
          <cell r="A1379" t="str">
            <v>T1234</v>
          </cell>
          <cell r="C1379" t="str">
            <v>Proyecto 1 - Mamposteria</v>
          </cell>
          <cell r="D1379" t="str">
            <v>gl</v>
          </cell>
          <cell r="G1379">
            <v>9489547.7599782702</v>
          </cell>
          <cell r="H1379">
            <v>44130</v>
          </cell>
          <cell r="I1379" t="str">
            <v>80 MODELO</v>
          </cell>
        </row>
        <row r="1380">
          <cell r="B1380" t="str">
            <v>T1047</v>
          </cell>
          <cell r="C1380" t="str">
            <v>Mampostería De Ladrillo Comun Esp 15 Cm En Elevacion</v>
          </cell>
          <cell r="D1380" t="str">
            <v>m3</v>
          </cell>
          <cell r="E1380">
            <v>94.08</v>
          </cell>
          <cell r="F1380">
            <v>16872.905097548995</v>
          </cell>
          <cell r="G1380">
            <v>1587402.9115774094</v>
          </cell>
          <cell r="H1380">
            <v>44130</v>
          </cell>
          <cell r="I1380" t="str">
            <v>MAMPOSTERIA</v>
          </cell>
        </row>
        <row r="1381">
          <cell r="B1381" t="str">
            <v>T1048</v>
          </cell>
          <cell r="C1381" t="str">
            <v>Mampostería De Ladrillo Hueco 8X18X33</v>
          </cell>
          <cell r="D1381" t="str">
            <v>m2</v>
          </cell>
          <cell r="E1381">
            <v>2059.1999999999998</v>
          </cell>
          <cell r="F1381">
            <v>1500.7656551528094</v>
          </cell>
          <cell r="G1381">
            <v>3090376.6370906648</v>
          </cell>
          <cell r="H1381">
            <v>44130</v>
          </cell>
          <cell r="I1381" t="str">
            <v>MAMPOSTERIA</v>
          </cell>
        </row>
        <row r="1382">
          <cell r="B1382" t="str">
            <v>T1050</v>
          </cell>
          <cell r="C1382" t="str">
            <v>Mampostería De Ladrillo Hueco 18X18X33</v>
          </cell>
          <cell r="D1382" t="str">
            <v>m2</v>
          </cell>
          <cell r="E1382">
            <v>1929.0959999999998</v>
          </cell>
          <cell r="F1382">
            <v>2452.1414855474222</v>
          </cell>
          <cell r="G1382">
            <v>4730416.3312035892</v>
          </cell>
          <cell r="H1382">
            <v>44130</v>
          </cell>
          <cell r="I1382" t="str">
            <v>MAMPOSTERIA</v>
          </cell>
        </row>
        <row r="1383">
          <cell r="B1383" t="str">
            <v>T1110</v>
          </cell>
          <cell r="C1383" t="str">
            <v>Capa Aisladora Htal. En Muros Esp=2Cm Mci 1:3+H</v>
          </cell>
          <cell r="D1383" t="str">
            <v>m2</v>
          </cell>
          <cell r="E1383">
            <v>165.50399999999999</v>
          </cell>
          <cell r="F1383">
            <v>491.54026553199526</v>
          </cell>
          <cell r="G1383">
            <v>81351.880106607336</v>
          </cell>
          <cell r="H1383">
            <v>44130</v>
          </cell>
          <cell r="I1383" t="str">
            <v>MAMPOSTERIA</v>
          </cell>
        </row>
        <row r="1385">
          <cell r="A1385" t="str">
            <v>T1235</v>
          </cell>
          <cell r="C1385" t="str">
            <v>Proyecto 1 -Solados</v>
          </cell>
          <cell r="D1385" t="str">
            <v>gl</v>
          </cell>
          <cell r="G1385">
            <v>6186871.2517175265</v>
          </cell>
          <cell r="H1385">
            <v>42948</v>
          </cell>
          <cell r="I1385" t="str">
            <v>80 MODELO</v>
          </cell>
        </row>
        <row r="1386">
          <cell r="B1386" t="str">
            <v>T1069</v>
          </cell>
          <cell r="C1386" t="str">
            <v>Contrapiso De Hp Sobre Losa Esp 10 Cm</v>
          </cell>
          <cell r="D1386" t="str">
            <v>m2</v>
          </cell>
          <cell r="E1386">
            <v>1880</v>
          </cell>
          <cell r="F1386">
            <v>1013.119865397148</v>
          </cell>
          <cell r="G1386">
            <v>1904665.3469466383</v>
          </cell>
          <cell r="H1386">
            <v>44130</v>
          </cell>
          <cell r="I1386" t="str">
            <v>SOLADOS</v>
          </cell>
        </row>
        <row r="1387">
          <cell r="B1387" t="str">
            <v>T1071</v>
          </cell>
          <cell r="C1387" t="str">
            <v>Carpeta De Cemento Impermeable 1:3 + Hidrófugo</v>
          </cell>
          <cell r="D1387" t="str">
            <v>m2</v>
          </cell>
          <cell r="E1387">
            <v>631.76</v>
          </cell>
          <cell r="F1387">
            <v>837.87907393813452</v>
          </cell>
          <cell r="G1387">
            <v>529338.4837511559</v>
          </cell>
          <cell r="H1387">
            <v>44130</v>
          </cell>
          <cell r="I1387" t="str">
            <v>SOLADOS</v>
          </cell>
        </row>
        <row r="1388">
          <cell r="B1388" t="str">
            <v>T1072</v>
          </cell>
          <cell r="C1388" t="str">
            <v>Carpeta De Cal Reforzada 1/4:1:4</v>
          </cell>
          <cell r="D1388" t="str">
            <v>m2</v>
          </cell>
          <cell r="E1388">
            <v>1248.24</v>
          </cell>
          <cell r="F1388">
            <v>685.94866977095614</v>
          </cell>
          <cell r="G1388">
            <v>856228.56755489833</v>
          </cell>
          <cell r="H1388">
            <v>44130</v>
          </cell>
          <cell r="I1388" t="str">
            <v>SOLADOS</v>
          </cell>
        </row>
        <row r="1389">
          <cell r="B1389" t="str">
            <v>T1082</v>
          </cell>
          <cell r="C1389" t="str">
            <v>Piso Ceramico 20X20 Junta Fina Empastinada</v>
          </cell>
          <cell r="D1389" t="str">
            <v>m2</v>
          </cell>
          <cell r="E1389">
            <v>2044.7</v>
          </cell>
          <cell r="F1389">
            <v>871.405279729634</v>
          </cell>
          <cell r="G1389">
            <v>1781762.3754631826</v>
          </cell>
          <cell r="H1389">
            <v>42948</v>
          </cell>
          <cell r="I1389" t="str">
            <v>SOLADOS</v>
          </cell>
        </row>
        <row r="1390">
          <cell r="B1390" t="str">
            <v>T1084</v>
          </cell>
          <cell r="C1390" t="str">
            <v>Piso Cemento Alisado</v>
          </cell>
          <cell r="D1390" t="str">
            <v>m2</v>
          </cell>
          <cell r="E1390">
            <v>145.44</v>
          </cell>
          <cell r="F1390">
            <v>818.69428356835886</v>
          </cell>
          <cell r="G1390">
            <v>119070.89660218211</v>
          </cell>
          <cell r="H1390">
            <v>44130</v>
          </cell>
          <cell r="I1390" t="str">
            <v>SOLADOS</v>
          </cell>
        </row>
        <row r="1391">
          <cell r="B1391" t="str">
            <v>T1147</v>
          </cell>
          <cell r="C1391" t="str">
            <v>Perfil L 2X1/8 En Escalon</v>
          </cell>
          <cell r="D1391" t="str">
            <v>ml</v>
          </cell>
          <cell r="E1391">
            <v>230.4</v>
          </cell>
          <cell r="F1391">
            <v>633.05933423376609</v>
          </cell>
          <cell r="G1391">
            <v>145856.87060745971</v>
          </cell>
          <cell r="H1391">
            <v>42948</v>
          </cell>
          <cell r="I1391" t="str">
            <v>SOLADOS</v>
          </cell>
        </row>
        <row r="1392">
          <cell r="B1392" t="str">
            <v>T1089</v>
          </cell>
          <cell r="C1392" t="str">
            <v>Zocalo Cerámico 10 X 20</v>
          </cell>
          <cell r="D1392" t="str">
            <v>ml</v>
          </cell>
          <cell r="E1392">
            <v>2125.56</v>
          </cell>
          <cell r="F1392">
            <v>344.55884113342779</v>
          </cell>
          <cell r="G1392">
            <v>732380.49035956874</v>
          </cell>
          <cell r="H1392">
            <v>44105</v>
          </cell>
          <cell r="I1392" t="str">
            <v>SOLADOS</v>
          </cell>
        </row>
        <row r="1393">
          <cell r="B1393" t="str">
            <v>T1091</v>
          </cell>
          <cell r="C1393" t="str">
            <v>Zocalo De Cemento En Escaleras Rampante</v>
          </cell>
          <cell r="D1393" t="str">
            <v>ml</v>
          </cell>
          <cell r="E1393">
            <v>148.32</v>
          </cell>
          <cell r="F1393">
            <v>792.66599536434455</v>
          </cell>
          <cell r="G1393">
            <v>117568.22043243957</v>
          </cell>
          <cell r="H1393">
            <v>44130</v>
          </cell>
          <cell r="I1393" t="str">
            <v>SOLADOS</v>
          </cell>
        </row>
        <row r="1395">
          <cell r="A1395" t="str">
            <v>T1236</v>
          </cell>
          <cell r="C1395" t="str">
            <v>Cronograna De Tareas / Plan De Trabajo</v>
          </cell>
          <cell r="D1395" t="str">
            <v>gl</v>
          </cell>
          <cell r="G1395">
            <v>18000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30</v>
          </cell>
          <cell r="F1396">
            <v>600</v>
          </cell>
          <cell r="G1396">
            <v>18000</v>
          </cell>
          <cell r="H1396">
            <v>43617</v>
          </cell>
        </row>
        <row r="1398">
          <cell r="A1398" t="str">
            <v>T1237</v>
          </cell>
          <cell r="C1398" t="str">
            <v>Programa De Seguridad E Higiene</v>
          </cell>
          <cell r="D1398" t="str">
            <v>gl</v>
          </cell>
          <cell r="G1398">
            <v>36000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60</v>
          </cell>
          <cell r="F1399">
            <v>600</v>
          </cell>
          <cell r="G1399">
            <v>36000</v>
          </cell>
          <cell r="H1399">
            <v>43617</v>
          </cell>
        </row>
        <row r="1401">
          <cell r="A1401" t="str">
            <v>T1238</v>
          </cell>
          <cell r="C1401" t="str">
            <v>Identificación De Interferencias</v>
          </cell>
          <cell r="D1401" t="str">
            <v>gl</v>
          </cell>
          <cell r="G1401">
            <v>41445.932843220777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I1004</v>
          </cell>
          <cell r="C1402" t="str">
            <v>Oficial</v>
          </cell>
          <cell r="D1402" t="str">
            <v>hs</v>
          </cell>
          <cell r="E1402">
            <v>24</v>
          </cell>
          <cell r="F1402">
            <v>604.80605423376619</v>
          </cell>
          <cell r="G1402">
            <v>14515.345301610389</v>
          </cell>
          <cell r="H1402">
            <v>44136</v>
          </cell>
        </row>
        <row r="1403">
          <cell r="B1403" t="str">
            <v>I1005</v>
          </cell>
          <cell r="C1403" t="str">
            <v>Ayudante</v>
          </cell>
          <cell r="D1403" t="str">
            <v>hs</v>
          </cell>
          <cell r="E1403">
            <v>24</v>
          </cell>
          <cell r="F1403">
            <v>522.10781423376613</v>
          </cell>
          <cell r="G1403">
            <v>12530.587541610388</v>
          </cell>
          <cell r="H1403">
            <v>44136</v>
          </cell>
        </row>
        <row r="1404">
          <cell r="B1404" t="str">
            <v>I1267</v>
          </cell>
          <cell r="C1404" t="str">
            <v>Profesional (Ingeniero O Arquitecto)</v>
          </cell>
          <cell r="D1404" t="str">
            <v>hs</v>
          </cell>
          <cell r="E1404">
            <v>24</v>
          </cell>
          <cell r="F1404">
            <v>600</v>
          </cell>
          <cell r="G1404">
            <v>14400</v>
          </cell>
          <cell r="H1404">
            <v>43617</v>
          </cell>
        </row>
        <row r="1406">
          <cell r="A1406" t="str">
            <v>T1239</v>
          </cell>
          <cell r="C1406" t="str">
            <v>Relevamiento Integral Del Sitio De Intervención</v>
          </cell>
          <cell r="D1406" t="str">
            <v>gl</v>
          </cell>
          <cell r="G1406">
            <v>28800</v>
          </cell>
          <cell r="H1406">
            <v>43617</v>
          </cell>
          <cell r="I1406" t="str">
            <v>26 INSTALACIÓN ELÉCTRICA</v>
          </cell>
        </row>
        <row r="1407">
          <cell r="B1407" t="str">
            <v>I1267</v>
          </cell>
          <cell r="C1407" t="str">
            <v>Profesional (Ingeniero O Arquitecto)</v>
          </cell>
          <cell r="D1407" t="str">
            <v>hs</v>
          </cell>
          <cell r="E1407">
            <v>48</v>
          </cell>
          <cell r="F1407">
            <v>600</v>
          </cell>
          <cell r="G1407">
            <v>28800</v>
          </cell>
          <cell r="H1407">
            <v>43617</v>
          </cell>
        </row>
        <row r="1409">
          <cell r="A1409" t="str">
            <v>T1240</v>
          </cell>
          <cell r="C1409" t="str">
            <v>Proyecto Ejecutivo De Obra Electrica</v>
          </cell>
          <cell r="D1409" t="str">
            <v>gl</v>
          </cell>
          <cell r="G1409">
            <v>120000</v>
          </cell>
          <cell r="H1409">
            <v>43617</v>
          </cell>
          <cell r="I1409" t="str">
            <v>26 INSTALACIÓN ELÉCTRICA</v>
          </cell>
        </row>
        <row r="1410">
          <cell r="B1410" t="str">
            <v>I1267</v>
          </cell>
          <cell r="C1410" t="str">
            <v>Profesional (Ingeniero O Arquitecto)</v>
          </cell>
          <cell r="D1410" t="str">
            <v>hs</v>
          </cell>
          <cell r="E1410">
            <v>200</v>
          </cell>
          <cell r="F1410">
            <v>600</v>
          </cell>
          <cell r="G1410">
            <v>120000</v>
          </cell>
          <cell r="H1410">
            <v>43617</v>
          </cell>
        </row>
        <row r="1412">
          <cell r="A1412" t="str">
            <v>T1241</v>
          </cell>
          <cell r="C1412" t="str">
            <v>Planos Conforme A Obra Y Manual De Mantenimiento De Obra Elécctrica</v>
          </cell>
          <cell r="D1412" t="str">
            <v>gl</v>
          </cell>
          <cell r="G1412">
            <v>96000</v>
          </cell>
          <cell r="H1412">
            <v>43617</v>
          </cell>
          <cell r="I1412" t="str">
            <v>26 INSTALACIÓN ELÉCTRICA</v>
          </cell>
        </row>
        <row r="1413">
          <cell r="B1413" t="str">
            <v>I1267</v>
          </cell>
          <cell r="C1413" t="str">
            <v>Profesional (Ingeniero O Arquitecto)</v>
          </cell>
          <cell r="D1413" t="str">
            <v>hs</v>
          </cell>
          <cell r="E1413">
            <v>160</v>
          </cell>
          <cell r="F1413">
            <v>600</v>
          </cell>
          <cell r="G1413">
            <v>96000</v>
          </cell>
          <cell r="H1413">
            <v>43617</v>
          </cell>
        </row>
        <row r="1415">
          <cell r="A1415" t="str">
            <v>T1242</v>
          </cell>
          <cell r="C1415" t="str">
            <v>Canalización</v>
          </cell>
          <cell r="D1415" t="str">
            <v>gl</v>
          </cell>
          <cell r="G1415">
            <v>534227.1011134868</v>
          </cell>
          <cell r="H1415">
            <v>44136</v>
          </cell>
          <cell r="I1415" t="str">
            <v>26 INSTALACIÓN ELÉCTRICA</v>
          </cell>
        </row>
        <row r="1416">
          <cell r="B1416" t="str">
            <v>I1268</v>
          </cell>
          <cell r="C1416" t="str">
            <v>Caño Hierro Galvanizado 1" X 3 Ml Daisa</v>
          </cell>
          <cell r="D1416" t="str">
            <v>ml</v>
          </cell>
          <cell r="E1416">
            <v>760</v>
          </cell>
          <cell r="F1416">
            <v>206.88705234159778</v>
          </cell>
          <cell r="G1416">
            <v>157234.1597796143</v>
          </cell>
          <cell r="H1416">
            <v>44155</v>
          </cell>
        </row>
        <row r="1417">
          <cell r="B1417" t="str">
            <v>I1269</v>
          </cell>
          <cell r="C1417" t="str">
            <v>Cinta De Advertencia Subterranea 0,30 X 250 Mts</v>
          </cell>
          <cell r="D1417" t="str">
            <v>ml</v>
          </cell>
          <cell r="E1417">
            <v>760</v>
          </cell>
          <cell r="F1417">
            <v>38.132231404958681</v>
          </cell>
          <cell r="G1417">
            <v>28980.495867768597</v>
          </cell>
          <cell r="H1417">
            <v>44155</v>
          </cell>
        </row>
        <row r="1418">
          <cell r="B1418" t="str">
            <v>I1270</v>
          </cell>
          <cell r="C1418" t="str">
            <v>Retro Pala S/Ruedas Cat 416E 4X4</v>
          </cell>
          <cell r="D1418" t="str">
            <v>hs</v>
          </cell>
          <cell r="E1418">
            <v>120</v>
          </cell>
          <cell r="F1418">
            <v>1773.1898437499999</v>
          </cell>
          <cell r="G1418">
            <v>212782.78125</v>
          </cell>
          <cell r="H1418">
            <v>44155</v>
          </cell>
          <cell r="I1418" t="str">
            <v>1 recurso/s, 15 dias, 8 Hs/día = 120 hs</v>
          </cell>
        </row>
        <row r="1419">
          <cell r="B1419" t="str">
            <v>I1004</v>
          </cell>
          <cell r="C1419" t="str">
            <v>Oficial</v>
          </cell>
          <cell r="D1419" t="str">
            <v>hs</v>
          </cell>
          <cell r="E1419">
            <v>120</v>
          </cell>
          <cell r="F1419">
            <v>604.80605423376619</v>
          </cell>
          <cell r="G1419">
            <v>72576.726508051943</v>
          </cell>
          <cell r="H1419">
            <v>44136</v>
          </cell>
          <cell r="I1419" t="str">
            <v>1 recurso/s, 15 dias, 8 Hs/día = 120 hs</v>
          </cell>
        </row>
        <row r="1420">
          <cell r="B1420" t="str">
            <v>I1005</v>
          </cell>
          <cell r="C1420" t="str">
            <v>Ayudante</v>
          </cell>
          <cell r="D1420" t="str">
            <v>hs</v>
          </cell>
          <cell r="E1420">
            <v>120</v>
          </cell>
          <cell r="F1420">
            <v>522.10781423376613</v>
          </cell>
          <cell r="G1420">
            <v>62652.937708051933</v>
          </cell>
          <cell r="H1420">
            <v>44136</v>
          </cell>
          <cell r="I1420" t="str">
            <v>1 recurso/s, 15 dias, 8 Hs/día = 120 hs</v>
          </cell>
        </row>
        <row r="1422">
          <cell r="A1422" t="str">
            <v>T1243</v>
          </cell>
          <cell r="C1422" t="str">
            <v>Cables</v>
          </cell>
          <cell r="D1422" t="str">
            <v>gl</v>
          </cell>
          <cell r="G1422">
            <v>31633122.933119245</v>
          </cell>
          <cell r="H1422">
            <v>44136</v>
          </cell>
          <cell r="I1422" t="str">
            <v>26 INSTALACIÓN ELÉCTRICA</v>
          </cell>
        </row>
        <row r="1423">
          <cell r="B1423" t="str">
            <v>I1004</v>
          </cell>
          <cell r="C1423" t="str">
            <v>Oficial</v>
          </cell>
          <cell r="D1423" t="str">
            <v>hs</v>
          </cell>
          <cell r="E1423">
            <v>6000</v>
          </cell>
          <cell r="F1423">
            <v>604.80605423376619</v>
          </cell>
          <cell r="G1423">
            <v>3628836.325402597</v>
          </cell>
          <cell r="H1423">
            <v>44136</v>
          </cell>
        </row>
        <row r="1424">
          <cell r="B1424" t="str">
            <v>I1005</v>
          </cell>
          <cell r="C1424" t="str">
            <v>Ayudante</v>
          </cell>
          <cell r="D1424" t="str">
            <v>hs</v>
          </cell>
          <cell r="E1424">
            <v>6000</v>
          </cell>
          <cell r="F1424">
            <v>522.10781423376613</v>
          </cell>
          <cell r="G1424">
            <v>3132646.885402597</v>
          </cell>
          <cell r="H1424">
            <v>44136</v>
          </cell>
        </row>
        <row r="1425">
          <cell r="B1425" t="str">
            <v>I1271</v>
          </cell>
          <cell r="C1425" t="str">
            <v>Cable Al 3X70/35Mm - Iram 2178</v>
          </cell>
          <cell r="D1425" t="str">
            <v>ml</v>
          </cell>
          <cell r="E1425">
            <v>2500</v>
          </cell>
          <cell r="F1425">
            <v>4320.8099173553719</v>
          </cell>
          <cell r="G1425">
            <v>10802024.79338843</v>
          </cell>
          <cell r="H1425">
            <v>44155</v>
          </cell>
        </row>
        <row r="1426">
          <cell r="B1426" t="str">
            <v>I1272</v>
          </cell>
          <cell r="C1426" t="str">
            <v>Cable Al 3X50/25Mm - Iram 2178</v>
          </cell>
          <cell r="D1426" t="str">
            <v>ml</v>
          </cell>
          <cell r="E1426">
            <v>1800</v>
          </cell>
          <cell r="F1426">
            <v>3198.6942148760331</v>
          </cell>
          <cell r="G1426">
            <v>5757649.5867768601</v>
          </cell>
          <cell r="H1426">
            <v>44155</v>
          </cell>
        </row>
        <row r="1427">
          <cell r="B1427" t="str">
            <v>I1273</v>
          </cell>
          <cell r="C1427" t="str">
            <v>Cable Al 3X25/25Mm - Iram 2178</v>
          </cell>
          <cell r="D1427" t="str">
            <v>ml</v>
          </cell>
          <cell r="E1427">
            <v>4500</v>
          </cell>
          <cell r="F1427">
            <v>1782.7272727272727</v>
          </cell>
          <cell r="G1427">
            <v>8022272.7272727275</v>
          </cell>
          <cell r="H1427">
            <v>44155</v>
          </cell>
        </row>
        <row r="1428">
          <cell r="B1428" t="str">
            <v>I1274</v>
          </cell>
          <cell r="C1428" t="str">
            <v>Cable 4X4Mm - Iram 2178</v>
          </cell>
          <cell r="D1428" t="str">
            <v>ml</v>
          </cell>
          <cell r="E1428">
            <v>1200</v>
          </cell>
          <cell r="F1428">
            <v>229.57851239669424</v>
          </cell>
          <cell r="G1428">
            <v>275494.21487603307</v>
          </cell>
          <cell r="H1428">
            <v>44155</v>
          </cell>
        </row>
        <row r="1429">
          <cell r="B1429" t="str">
            <v>I1275</v>
          </cell>
          <cell r="C1429" t="str">
            <v>Cable 2X2,5Mm - Iram 2178 X 50 Ml</v>
          </cell>
          <cell r="D1429" t="str">
            <v>ml</v>
          </cell>
          <cell r="E1429">
            <v>174</v>
          </cell>
          <cell r="F1429">
            <v>81.600000000000009</v>
          </cell>
          <cell r="G1429">
            <v>14198.400000000001</v>
          </cell>
          <cell r="H1429">
            <v>44155</v>
          </cell>
        </row>
        <row r="1431">
          <cell r="A1431" t="str">
            <v>T1244</v>
          </cell>
          <cell r="C1431" t="str">
            <v>Luminarias</v>
          </cell>
          <cell r="D1431" t="str">
            <v>gl</v>
          </cell>
          <cell r="G1431">
            <v>3008578.6792781581</v>
          </cell>
          <cell r="H1431">
            <v>44110</v>
          </cell>
          <cell r="I1431" t="str">
            <v>26 INSTALACIÓN ELÉCTRICA</v>
          </cell>
        </row>
        <row r="1432">
          <cell r="B1432" t="str">
            <v>I1004</v>
          </cell>
          <cell r="C1432" t="str">
            <v>Oficial</v>
          </cell>
          <cell r="D1432" t="str">
            <v>hs</v>
          </cell>
          <cell r="E1432">
            <v>450</v>
          </cell>
          <cell r="F1432">
            <v>604.80605423376619</v>
          </cell>
          <cell r="G1432">
            <v>272162.72440519481</v>
          </cell>
          <cell r="H1432">
            <v>44136</v>
          </cell>
        </row>
        <row r="1433">
          <cell r="B1433" t="str">
            <v>I1005</v>
          </cell>
          <cell r="C1433" t="str">
            <v>Ayudante</v>
          </cell>
          <cell r="D1433" t="str">
            <v>hs</v>
          </cell>
          <cell r="E1433">
            <v>450</v>
          </cell>
          <cell r="F1433">
            <v>522.10781423376613</v>
          </cell>
          <cell r="G1433">
            <v>234948.51640519476</v>
          </cell>
          <cell r="H1433">
            <v>44136</v>
          </cell>
        </row>
        <row r="1434">
          <cell r="B1434" t="str">
            <v>I1276</v>
          </cell>
          <cell r="C1434" t="str">
            <v>Luminaria Alumbrado Publico Vial Led 100W = 250W Sodio 220V</v>
          </cell>
          <cell r="D1434" t="str">
            <v>u</v>
          </cell>
          <cell r="E1434">
            <v>42</v>
          </cell>
          <cell r="F1434">
            <v>11380.165300000001</v>
          </cell>
          <cell r="G1434">
            <v>477966.94260000001</v>
          </cell>
          <cell r="H1434">
            <v>44110</v>
          </cell>
        </row>
        <row r="1435">
          <cell r="B1435" t="str">
            <v>I1277</v>
          </cell>
          <cell r="C1435" t="str">
            <v>Reflector Led 400W</v>
          </cell>
          <cell r="D1435" t="str">
            <v>u</v>
          </cell>
          <cell r="E1435">
            <v>108</v>
          </cell>
          <cell r="F1435">
            <v>18736.115702479339</v>
          </cell>
          <cell r="G1435">
            <v>2023500.4958677685</v>
          </cell>
          <cell r="H1435">
            <v>44155</v>
          </cell>
        </row>
        <row r="1437">
          <cell r="A1437" t="str">
            <v>T1245</v>
          </cell>
          <cell r="C1437" t="str">
            <v>Tablero Iluminación Exterior</v>
          </cell>
          <cell r="D1437" t="str">
            <v>gl</v>
          </cell>
          <cell r="G1437">
            <v>659706.74062904355</v>
          </cell>
          <cell r="H1437">
            <v>44110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200</v>
          </cell>
          <cell r="F1438">
            <v>604.80605423376619</v>
          </cell>
          <cell r="G1438">
            <v>120961.21084675324</v>
          </cell>
          <cell r="H1438">
            <v>44136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200</v>
          </cell>
          <cell r="F1439">
            <v>522.10781423376613</v>
          </cell>
          <cell r="G1439">
            <v>104421.56284675322</v>
          </cell>
          <cell r="H1439">
            <v>44136</v>
          </cell>
          <cell r="I1439">
            <v>0.34164085314423115</v>
          </cell>
        </row>
        <row r="1440">
          <cell r="B1440" t="str">
            <v>I1998</v>
          </cell>
          <cell r="C1440" t="str">
            <v>Bornes P/Riel Din 2.5Mm + Riel Din (Adif)</v>
          </cell>
          <cell r="D1440" t="str">
            <v>u</v>
          </cell>
          <cell r="E1440">
            <v>480</v>
          </cell>
          <cell r="F1440">
            <v>65.289256198347104</v>
          </cell>
          <cell r="G1440">
            <v>31338.842975206611</v>
          </cell>
          <cell r="H1440">
            <v>44136</v>
          </cell>
        </row>
        <row r="1441">
          <cell r="B1441" t="str">
            <v>I1279</v>
          </cell>
          <cell r="C1441" t="str">
            <v>Id 4X40A 30Ma</v>
          </cell>
          <cell r="D1441" t="str">
            <v>u</v>
          </cell>
          <cell r="E1441">
            <v>8</v>
          </cell>
          <cell r="F1441">
            <v>4209.9174000000003</v>
          </cell>
          <cell r="G1441">
            <v>33679.339200000002</v>
          </cell>
          <cell r="H1441">
            <v>44110</v>
          </cell>
        </row>
        <row r="1442">
          <cell r="B1442" t="str">
            <v>I1990</v>
          </cell>
          <cell r="C1442" t="str">
            <v>Tabaquera C/Fusible 3A (Adif)</v>
          </cell>
          <cell r="D1442" t="str">
            <v>u</v>
          </cell>
          <cell r="E1442">
            <v>3</v>
          </cell>
          <cell r="F1442">
            <v>462.80991735537191</v>
          </cell>
          <cell r="G1442">
            <v>1388.4297520661157</v>
          </cell>
          <cell r="H1442">
            <v>44136</v>
          </cell>
        </row>
        <row r="1443">
          <cell r="B1443" t="str">
            <v>I1281</v>
          </cell>
          <cell r="C1443" t="str">
            <v>Seccionador 4X100A 20Ka</v>
          </cell>
          <cell r="D1443" t="str">
            <v>u</v>
          </cell>
          <cell r="E1443">
            <v>16</v>
          </cell>
          <cell r="F1443">
            <v>19394.21487603306</v>
          </cell>
          <cell r="G1443">
            <v>310307.43801652896</v>
          </cell>
          <cell r="H1443">
            <v>44155</v>
          </cell>
        </row>
        <row r="1444">
          <cell r="B1444" t="str">
            <v>I1282</v>
          </cell>
          <cell r="C1444" t="str">
            <v>Térmomágnetica 4X40A 6Ka</v>
          </cell>
          <cell r="D1444" t="str">
            <v>u</v>
          </cell>
          <cell r="E1444">
            <v>8</v>
          </cell>
          <cell r="F1444">
            <v>4645.4544999999998</v>
          </cell>
          <cell r="G1444">
            <v>37163.635999999999</v>
          </cell>
          <cell r="H1444">
            <v>44110</v>
          </cell>
        </row>
        <row r="1445">
          <cell r="B1445" t="str">
            <v>I1283</v>
          </cell>
          <cell r="C1445" t="str">
            <v>Gabinete 600X600X250 Mm</v>
          </cell>
          <cell r="D1445" t="str">
            <v>u</v>
          </cell>
          <cell r="E1445">
            <v>1</v>
          </cell>
          <cell r="F1445">
            <v>13966.94214876033</v>
          </cell>
          <cell r="G1445">
            <v>13966.94214876033</v>
          </cell>
          <cell r="H1445">
            <v>44155</v>
          </cell>
        </row>
        <row r="1446">
          <cell r="B1446" t="str">
            <v>I1284</v>
          </cell>
          <cell r="C1446" t="str">
            <v>Borneras</v>
          </cell>
          <cell r="D1446" t="str">
            <v>u</v>
          </cell>
          <cell r="E1446">
            <v>40</v>
          </cell>
          <cell r="F1446">
            <v>161.98347107438016</v>
          </cell>
          <cell r="G1446">
            <v>6479.3388429752067</v>
          </cell>
          <cell r="H1446">
            <v>44155</v>
          </cell>
        </row>
        <row r="1448">
          <cell r="A1448" t="str">
            <v>T1246</v>
          </cell>
          <cell r="C1448" t="str">
            <v>Tablero De Comando</v>
          </cell>
          <cell r="D1448" t="str">
            <v>gl</v>
          </cell>
          <cell r="G1448">
            <v>30759.313675329398</v>
          </cell>
          <cell r="H1448">
            <v>44110</v>
          </cell>
          <cell r="I1448" t="str">
            <v>26 INSTALACIÓN ELÉCTRICA</v>
          </cell>
        </row>
        <row r="1449">
          <cell r="B1449" t="str">
            <v>I1004</v>
          </cell>
          <cell r="C1449" t="str">
            <v>Oficial</v>
          </cell>
          <cell r="D1449" t="str">
            <v>hs</v>
          </cell>
          <cell r="E1449">
            <v>12</v>
          </cell>
          <cell r="F1449">
            <v>604.80605423376619</v>
          </cell>
          <cell r="G1449">
            <v>7257.6726508051943</v>
          </cell>
          <cell r="H1449">
            <v>44136</v>
          </cell>
        </row>
        <row r="1450">
          <cell r="B1450" t="str">
            <v>I1005</v>
          </cell>
          <cell r="C1450" t="str">
            <v>Ayudante</v>
          </cell>
          <cell r="D1450" t="str">
            <v>hs</v>
          </cell>
          <cell r="E1450">
            <v>12</v>
          </cell>
          <cell r="F1450">
            <v>522.10781423376613</v>
          </cell>
          <cell r="G1450">
            <v>6265.2937708051941</v>
          </cell>
          <cell r="H1450">
            <v>44136</v>
          </cell>
          <cell r="I1450">
            <v>0.43963810650484458</v>
          </cell>
        </row>
        <row r="1451">
          <cell r="B1451" t="str">
            <v>I1285</v>
          </cell>
          <cell r="C1451" t="str">
            <v>Contacto Auxiliar Na Y Nc P/Tmm</v>
          </cell>
          <cell r="D1451" t="str">
            <v>u</v>
          </cell>
          <cell r="E1451">
            <v>1</v>
          </cell>
          <cell r="F1451">
            <v>351.23966942148763</v>
          </cell>
          <cell r="G1451">
            <v>351.23966942148763</v>
          </cell>
          <cell r="H1451">
            <v>44155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329.75209999999998</v>
          </cell>
          <cell r="G1452">
            <v>989.25630000000001</v>
          </cell>
          <cell r="H1452">
            <v>44110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3505.7851239669421</v>
          </cell>
          <cell r="G1453">
            <v>3505.7851239669421</v>
          </cell>
          <cell r="H1453">
            <v>44155</v>
          </cell>
        </row>
        <row r="1454">
          <cell r="B1454" t="str">
            <v>I1279</v>
          </cell>
          <cell r="C1454" t="str">
            <v>Id 4X40A 30Ma</v>
          </cell>
          <cell r="D1454" t="str">
            <v>u</v>
          </cell>
          <cell r="E1454">
            <v>1</v>
          </cell>
          <cell r="F1454">
            <v>4209.9174000000003</v>
          </cell>
          <cell r="G1454">
            <v>4209.9174000000003</v>
          </cell>
          <cell r="H1454">
            <v>44110</v>
          </cell>
        </row>
        <row r="1455">
          <cell r="B1455" t="str">
            <v>I1289</v>
          </cell>
          <cell r="C1455" t="str">
            <v>Fotocélula</v>
          </cell>
          <cell r="D1455" t="str">
            <v>u</v>
          </cell>
          <cell r="E1455">
            <v>1</v>
          </cell>
          <cell r="F1455">
            <v>342.64462809917359</v>
          </cell>
          <cell r="G1455">
            <v>342.64462809917359</v>
          </cell>
          <cell r="H1455">
            <v>44136</v>
          </cell>
        </row>
        <row r="1456">
          <cell r="B1456" t="str">
            <v>I1290</v>
          </cell>
          <cell r="C1456" t="str">
            <v>Gabinete 300X300X250 Mm Ip55</v>
          </cell>
          <cell r="D1456" t="str">
            <v>u</v>
          </cell>
          <cell r="E1456">
            <v>1</v>
          </cell>
          <cell r="F1456">
            <v>5796.181818181818</v>
          </cell>
          <cell r="G1456">
            <v>5796.181818181818</v>
          </cell>
          <cell r="H1456">
            <v>44155</v>
          </cell>
        </row>
        <row r="1457">
          <cell r="B1457" t="str">
            <v>I1998</v>
          </cell>
          <cell r="C1457" t="str">
            <v>Bornes P/Riel Din 2.5Mm + Riel Din (Adif)</v>
          </cell>
          <cell r="D1457" t="str">
            <v>u</v>
          </cell>
          <cell r="E1457">
            <v>10</v>
          </cell>
          <cell r="F1457">
            <v>65.289256198347104</v>
          </cell>
          <cell r="G1457">
            <v>652.89256198347107</v>
          </cell>
          <cell r="H1457">
            <v>44136</v>
          </cell>
        </row>
        <row r="1458">
          <cell r="B1458" t="str">
            <v>I1990</v>
          </cell>
          <cell r="C1458" t="str">
            <v>Tabaquera C/Fusible 3A (Adif)</v>
          </cell>
          <cell r="D1458" t="str">
            <v>u</v>
          </cell>
          <cell r="E1458">
            <v>3</v>
          </cell>
          <cell r="F1458">
            <v>462.80991735537191</v>
          </cell>
          <cell r="G1458">
            <v>1388.4297520661157</v>
          </cell>
          <cell r="H1458">
            <v>44136</v>
          </cell>
        </row>
        <row r="1460">
          <cell r="A1460" t="str">
            <v>T1247</v>
          </cell>
          <cell r="C1460" t="str">
            <v>Tablero Distribución</v>
          </cell>
          <cell r="D1460" t="str">
            <v>gl</v>
          </cell>
          <cell r="G1460">
            <v>24240.572070753245</v>
          </cell>
          <cell r="H1460">
            <v>44110</v>
          </cell>
          <cell r="I1460" t="str">
            <v>26 INSTALACIÓN ELÉCTRICA</v>
          </cell>
        </row>
        <row r="1461">
          <cell r="B1461" t="str">
            <v>I1004</v>
          </cell>
          <cell r="C1461" t="str">
            <v>Oficial</v>
          </cell>
          <cell r="D1461" t="str">
            <v>hs</v>
          </cell>
          <cell r="E1461">
            <v>9</v>
          </cell>
          <cell r="F1461">
            <v>604.80605423376619</v>
          </cell>
          <cell r="G1461">
            <v>5443.2544881038957</v>
          </cell>
          <cell r="H1461">
            <v>44136</v>
          </cell>
        </row>
        <row r="1462">
          <cell r="B1462" t="str">
            <v>I1005</v>
          </cell>
          <cell r="C1462" t="str">
            <v>Ayudante</v>
          </cell>
          <cell r="D1462" t="str">
            <v>hs</v>
          </cell>
          <cell r="E1462">
            <v>9</v>
          </cell>
          <cell r="F1462">
            <v>522.10781423376613</v>
          </cell>
          <cell r="G1462">
            <v>4698.9703281038956</v>
          </cell>
          <cell r="H1462">
            <v>44136</v>
          </cell>
          <cell r="I1462">
            <v>0.41839874020319007</v>
          </cell>
        </row>
        <row r="1463">
          <cell r="B1463" t="str">
            <v>I1286</v>
          </cell>
          <cell r="C1463" t="str">
            <v>Indicador Luminoso</v>
          </cell>
          <cell r="D1463" t="str">
            <v>u</v>
          </cell>
          <cell r="E1463">
            <v>3</v>
          </cell>
          <cell r="F1463">
            <v>329.75209999999998</v>
          </cell>
          <cell r="G1463">
            <v>989.25630000000001</v>
          </cell>
          <cell r="H1463">
            <v>44110</v>
          </cell>
        </row>
        <row r="1464">
          <cell r="B1464" t="str">
            <v>I1287</v>
          </cell>
          <cell r="C1464" t="str">
            <v>Térmomágnetica 4X25A 6Ka</v>
          </cell>
          <cell r="D1464" t="str">
            <v>u</v>
          </cell>
          <cell r="E1464">
            <v>1</v>
          </cell>
          <cell r="F1464">
            <v>3505.7851239669421</v>
          </cell>
          <cell r="G1464">
            <v>3505.7851239669421</v>
          </cell>
          <cell r="H1464">
            <v>44155</v>
          </cell>
        </row>
        <row r="1465">
          <cell r="B1465" t="str">
            <v>I1284</v>
          </cell>
          <cell r="C1465" t="str">
            <v>Borneras</v>
          </cell>
          <cell r="D1465" t="str">
            <v>u</v>
          </cell>
          <cell r="E1465">
            <v>10</v>
          </cell>
          <cell r="F1465">
            <v>161.98347107438016</v>
          </cell>
          <cell r="G1465">
            <v>1619.8347107438017</v>
          </cell>
          <cell r="H1465">
            <v>44155</v>
          </cell>
        </row>
        <row r="1466">
          <cell r="B1466" t="str">
            <v>I1990</v>
          </cell>
          <cell r="C1466" t="str">
            <v>Tabaquera C/Fusible 3A (Adif)</v>
          </cell>
          <cell r="D1466" t="str">
            <v>u</v>
          </cell>
          <cell r="E1466">
            <v>3</v>
          </cell>
          <cell r="F1466">
            <v>462.80991735537191</v>
          </cell>
          <cell r="G1466">
            <v>1388.4297520661157</v>
          </cell>
          <cell r="H1466">
            <v>44136</v>
          </cell>
        </row>
        <row r="1467">
          <cell r="B1467" t="str">
            <v>I1291</v>
          </cell>
          <cell r="C1467" t="str">
            <v>Térmomágnetica 2X10A 6Ka</v>
          </cell>
          <cell r="D1467" t="str">
            <v>u</v>
          </cell>
          <cell r="E1467">
            <v>3</v>
          </cell>
          <cell r="F1467">
            <v>1380.1652892561983</v>
          </cell>
          <cell r="G1467">
            <v>4140.4958677685954</v>
          </cell>
          <cell r="H1467">
            <v>44155</v>
          </cell>
        </row>
        <row r="1468">
          <cell r="B1468" t="str">
            <v>I1292</v>
          </cell>
          <cell r="C1468" t="str">
            <v>Gabinete 250X300X150 Mm Ip55</v>
          </cell>
          <cell r="D1468" t="str">
            <v>u</v>
          </cell>
          <cell r="E1468">
            <v>1</v>
          </cell>
          <cell r="F1468">
            <v>2454.5455000000002</v>
          </cell>
          <cell r="G1468">
            <v>2454.5455000000002</v>
          </cell>
          <cell r="H1468">
            <v>44110</v>
          </cell>
        </row>
        <row r="1470">
          <cell r="A1470" t="str">
            <v>T1248</v>
          </cell>
          <cell r="C1470" t="str">
            <v>Pat</v>
          </cell>
          <cell r="D1470" t="str">
            <v>gl</v>
          </cell>
          <cell r="G1470">
            <v>1368618.2010710742</v>
          </cell>
          <cell r="H1470">
            <v>44136</v>
          </cell>
          <cell r="I1470" t="str">
            <v>26 INSTALACIÓN ELÉCTRICA</v>
          </cell>
        </row>
        <row r="1471">
          <cell r="B1471" t="str">
            <v>I1004</v>
          </cell>
          <cell r="C1471" t="str">
            <v>Oficial</v>
          </cell>
          <cell r="D1471" t="str">
            <v>hs</v>
          </cell>
          <cell r="E1471">
            <v>350</v>
          </cell>
          <cell r="F1471">
            <v>604.80605423376619</v>
          </cell>
          <cell r="G1471">
            <v>211682.11898181817</v>
          </cell>
          <cell r="H1471">
            <v>44136</v>
          </cell>
        </row>
        <row r="1472">
          <cell r="B1472" t="str">
            <v>I1005</v>
          </cell>
          <cell r="C1472" t="str">
            <v>Ayudante</v>
          </cell>
          <cell r="D1472" t="str">
            <v>hs</v>
          </cell>
          <cell r="E1472">
            <v>350</v>
          </cell>
          <cell r="F1472">
            <v>522.10781423376613</v>
          </cell>
          <cell r="G1472">
            <v>182737.73498181815</v>
          </cell>
          <cell r="H1472">
            <v>44136</v>
          </cell>
          <cell r="I1472">
            <v>0.2881883739781958</v>
          </cell>
        </row>
        <row r="1473">
          <cell r="B1473" t="str">
            <v>I1293</v>
          </cell>
          <cell r="C1473" t="str">
            <v xml:space="preserve">Jabalinas P/Pat C/Camara De Inspección (Una Por Torre De Ilum.) - Tipo Copperweld 3M </v>
          </cell>
          <cell r="D1473" t="str">
            <v>u</v>
          </cell>
          <cell r="E1473">
            <v>58</v>
          </cell>
          <cell r="F1473">
            <v>2500.8264462809916</v>
          </cell>
          <cell r="G1473">
            <v>145047.93388429753</v>
          </cell>
          <cell r="H1473">
            <v>44155</v>
          </cell>
        </row>
        <row r="1474">
          <cell r="B1474" t="str">
            <v>I1294</v>
          </cell>
          <cell r="C1474" t="str">
            <v xml:space="preserve">Cable Vn 50Mm Verde Amarillo Pat </v>
          </cell>
          <cell r="D1474" t="str">
            <v>ml</v>
          </cell>
          <cell r="E1474">
            <v>1020</v>
          </cell>
          <cell r="F1474">
            <v>812.89256198347107</v>
          </cell>
          <cell r="G1474">
            <v>829150.41322314052</v>
          </cell>
          <cell r="H1474">
            <v>44155</v>
          </cell>
        </row>
        <row r="1476">
          <cell r="A1476" t="str">
            <v>T1249</v>
          </cell>
          <cell r="C1476" t="str">
            <v>Descargas Atmosfericas</v>
          </cell>
          <cell r="D1476" t="str">
            <v>gl</v>
          </cell>
          <cell r="G1476">
            <v>1976816.567431405</v>
          </cell>
          <cell r="H1476">
            <v>44136</v>
          </cell>
          <cell r="I1476" t="str">
            <v>26 INSTALACIÓN ELÉCTRICA</v>
          </cell>
        </row>
        <row r="1477">
          <cell r="B1477" t="str">
            <v>I1004</v>
          </cell>
          <cell r="C1477" t="str">
            <v>Oficial</v>
          </cell>
          <cell r="D1477" t="str">
            <v>hs</v>
          </cell>
          <cell r="E1477">
            <v>700</v>
          </cell>
          <cell r="F1477">
            <v>604.80605423376619</v>
          </cell>
          <cell r="G1477">
            <v>423364.23796363635</v>
          </cell>
          <cell r="H1477">
            <v>44136</v>
          </cell>
        </row>
        <row r="1478">
          <cell r="B1478" t="str">
            <v>I1005</v>
          </cell>
          <cell r="C1478" t="str">
            <v>Ayudante</v>
          </cell>
          <cell r="D1478" t="str">
            <v>hs</v>
          </cell>
          <cell r="E1478">
            <v>700</v>
          </cell>
          <cell r="F1478">
            <v>522.10781423376613</v>
          </cell>
          <cell r="G1478">
            <v>365475.46996363631</v>
          </cell>
          <cell r="H1478">
            <v>44136</v>
          </cell>
          <cell r="I1478">
            <v>0.39904547590485795</v>
          </cell>
        </row>
        <row r="1479">
          <cell r="B1479" t="str">
            <v>I1295</v>
          </cell>
          <cell r="C1479" t="str">
            <v>Pararayo Punta Franklin</v>
          </cell>
          <cell r="D1479" t="str">
            <v>u</v>
          </cell>
          <cell r="E1479">
            <v>34</v>
          </cell>
          <cell r="F1479">
            <v>4175.2066115702482</v>
          </cell>
          <cell r="G1479">
            <v>141957.02479338844</v>
          </cell>
          <cell r="H1479">
            <v>44136</v>
          </cell>
        </row>
        <row r="1480">
          <cell r="B1480" t="str">
            <v>I1293</v>
          </cell>
          <cell r="C1480" t="str">
            <v xml:space="preserve">Jabalinas P/Pat C/Camara De Inspección (Una Por Torre De Ilum.) - Tipo Copperweld 3M </v>
          </cell>
          <cell r="D1480" t="str">
            <v>u</v>
          </cell>
          <cell r="E1480">
            <v>34</v>
          </cell>
          <cell r="F1480">
            <v>2500.8264462809916</v>
          </cell>
          <cell r="G1480">
            <v>85028.09917355371</v>
          </cell>
          <cell r="H1480">
            <v>44155</v>
          </cell>
        </row>
        <row r="1481">
          <cell r="B1481" t="str">
            <v>I1296</v>
          </cell>
          <cell r="C1481" t="str">
            <v>Cable Desnudo 50 Mm2</v>
          </cell>
          <cell r="D1481" t="str">
            <v>ml</v>
          </cell>
          <cell r="E1481">
            <v>1020</v>
          </cell>
          <cell r="F1481">
            <v>942.14876033057851</v>
          </cell>
          <cell r="G1481">
            <v>960991.73553719011</v>
          </cell>
          <cell r="H1481">
            <v>44155</v>
          </cell>
        </row>
        <row r="1483">
          <cell r="A1483" t="str">
            <v>T1250</v>
          </cell>
          <cell r="C1483" t="str">
            <v>Torres De 21M De Altura</v>
          </cell>
          <cell r="D1483" t="str">
            <v>u</v>
          </cell>
          <cell r="G1483">
            <v>138862.01483233942</v>
          </cell>
          <cell r="H1483">
            <v>43613</v>
          </cell>
          <cell r="I1483" t="str">
            <v>26 INSTALACIÓN ELÉCTRICA</v>
          </cell>
        </row>
        <row r="1484">
          <cell r="B1484" t="str">
            <v>I1004</v>
          </cell>
          <cell r="C1484" t="str">
            <v>Oficial</v>
          </cell>
          <cell r="D1484" t="str">
            <v>hs</v>
          </cell>
          <cell r="E1484">
            <v>16</v>
          </cell>
          <cell r="F1484">
            <v>604.80605423376619</v>
          </cell>
          <cell r="G1484">
            <v>9676.896867740259</v>
          </cell>
          <cell r="H1484">
            <v>44136</v>
          </cell>
        </row>
        <row r="1485">
          <cell r="B1485" t="str">
            <v>I1005</v>
          </cell>
          <cell r="C1485" t="str">
            <v>Ayudante</v>
          </cell>
          <cell r="D1485" t="str">
            <v>hs</v>
          </cell>
          <cell r="E1485">
            <v>16</v>
          </cell>
          <cell r="F1485">
            <v>522.10781423376613</v>
          </cell>
          <cell r="G1485">
            <v>8353.7250277402582</v>
          </cell>
          <cell r="H1485">
            <v>44136</v>
          </cell>
          <cell r="I1485">
            <v>0.12984560188940442</v>
          </cell>
        </row>
        <row r="1486">
          <cell r="B1486" t="str">
            <v>T1003</v>
          </cell>
          <cell r="C1486" t="str">
            <v>Excavación Manual De Zanjas Y Relleno Hasta 1,50 Mts (Mo) (4Hs/M3)</v>
          </cell>
          <cell r="D1486" t="str">
            <v>m3</v>
          </cell>
          <cell r="E1486">
            <v>3.375</v>
          </cell>
          <cell r="F1486">
            <v>1670.7450055480517</v>
          </cell>
          <cell r="G1486">
            <v>5638.7643937246748</v>
          </cell>
          <cell r="H1486">
            <v>44136</v>
          </cell>
        </row>
        <row r="1487">
          <cell r="B1487" t="str">
            <v>T1033</v>
          </cell>
          <cell r="C1487" t="str">
            <v>Bases De Hormigon Armado H30 Fe 50 Kg/M3</v>
          </cell>
          <cell r="D1487" t="str">
            <v>m3</v>
          </cell>
          <cell r="E1487">
            <v>1.5</v>
          </cell>
          <cell r="F1487">
            <v>34197.984246147462</v>
          </cell>
          <cell r="G1487">
            <v>51296.976369221193</v>
          </cell>
          <cell r="H1487">
            <v>44130</v>
          </cell>
        </row>
        <row r="1488">
          <cell r="B1488" t="str">
            <v>I1297</v>
          </cell>
          <cell r="C1488" t="str">
            <v>Torre De Iluminación De Playa 21M C/Plataforma, Escalera Y Guarda Hombre</v>
          </cell>
          <cell r="D1488" t="str">
            <v>u</v>
          </cell>
          <cell r="E1488">
            <v>1</v>
          </cell>
          <cell r="F1488">
            <v>27195.652173913044</v>
          </cell>
          <cell r="G1488">
            <v>27195.652173913044</v>
          </cell>
          <cell r="H1488">
            <v>43613</v>
          </cell>
        </row>
        <row r="1489"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0.5</v>
          </cell>
          <cell r="F1489">
            <v>15000</v>
          </cell>
          <cell r="G1489">
            <v>7500</v>
          </cell>
          <cell r="H1489">
            <v>43613</v>
          </cell>
        </row>
        <row r="1490"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4</v>
          </cell>
          <cell r="F1490">
            <v>2300</v>
          </cell>
          <cell r="G1490">
            <v>9200</v>
          </cell>
          <cell r="H1490">
            <v>43613</v>
          </cell>
        </row>
        <row r="1491">
          <cell r="B1491" t="str">
            <v>I1302</v>
          </cell>
          <cell r="C1491" t="str">
            <v>Movilizacion De Grua A Playon Oliveros</v>
          </cell>
          <cell r="D1491" t="str">
            <v>u</v>
          </cell>
          <cell r="E1491">
            <v>1</v>
          </cell>
          <cell r="F1491">
            <v>20000</v>
          </cell>
          <cell r="G1491">
            <v>20000</v>
          </cell>
          <cell r="H1491">
            <v>43613</v>
          </cell>
        </row>
        <row r="1493">
          <cell r="A1493" t="str">
            <v>T1251</v>
          </cell>
          <cell r="C1493" t="str">
            <v>Torres De 11M De Altura</v>
          </cell>
          <cell r="D1493" t="str">
            <v>u</v>
          </cell>
          <cell r="G1493">
            <v>85449.357398510459</v>
          </cell>
          <cell r="H1493">
            <v>43613</v>
          </cell>
          <cell r="I1493" t="str">
            <v>26 INSTALACIÓN ELÉCTRICA</v>
          </cell>
        </row>
        <row r="1494">
          <cell r="B1494" t="str">
            <v>I1004</v>
          </cell>
          <cell r="C1494" t="str">
            <v>Oficial</v>
          </cell>
          <cell r="D1494" t="str">
            <v>hs</v>
          </cell>
          <cell r="E1494">
            <v>8</v>
          </cell>
          <cell r="F1494">
            <v>604.80605423376619</v>
          </cell>
          <cell r="G1494">
            <v>4838.4484338701295</v>
          </cell>
          <cell r="H1494">
            <v>44136</v>
          </cell>
        </row>
        <row r="1495">
          <cell r="B1495" t="str">
            <v>I1005</v>
          </cell>
          <cell r="C1495" t="str">
            <v>Ayudante</v>
          </cell>
          <cell r="D1495" t="str">
            <v>hs</v>
          </cell>
          <cell r="E1495">
            <v>8</v>
          </cell>
          <cell r="F1495">
            <v>522.10781423376613</v>
          </cell>
          <cell r="G1495">
            <v>4176.8625138701291</v>
          </cell>
          <cell r="H1495">
            <v>44136</v>
          </cell>
        </row>
        <row r="1496">
          <cell r="B1496" t="str">
            <v>T1003</v>
          </cell>
          <cell r="C1496" t="str">
            <v>Excavación Manual De Zanjas Y Relleno Hasta 1,50 Mts (Mo) (4Hs/M3)</v>
          </cell>
          <cell r="D1496" t="str">
            <v>m3</v>
          </cell>
          <cell r="E1496">
            <v>2.16</v>
          </cell>
          <cell r="F1496">
            <v>1670.7450055480517</v>
          </cell>
          <cell r="G1496">
            <v>3608.809211983792</v>
          </cell>
          <cell r="H1496">
            <v>44136</v>
          </cell>
        </row>
        <row r="1497">
          <cell r="B1497" t="str">
            <v>T1033</v>
          </cell>
          <cell r="C1497" t="str">
            <v>Bases De Hormigon Armado H30 Fe 50 Kg/M3</v>
          </cell>
          <cell r="D1497" t="str">
            <v>m3</v>
          </cell>
          <cell r="E1497">
            <v>1.5</v>
          </cell>
          <cell r="F1497">
            <v>34197.984246147462</v>
          </cell>
          <cell r="G1497">
            <v>51296.976369221193</v>
          </cell>
          <cell r="H1497">
            <v>44130</v>
          </cell>
        </row>
        <row r="1498">
          <cell r="B1498" t="str">
            <v>I1298</v>
          </cell>
          <cell r="C1498" t="str">
            <v>Torre De Iluminación De Playa 11M C/Plataforma, Escalera Y Guarda Hombre</v>
          </cell>
          <cell r="D1498" t="str">
            <v>u</v>
          </cell>
          <cell r="E1498">
            <v>1</v>
          </cell>
          <cell r="F1498">
            <v>10878.260869565218</v>
          </cell>
          <cell r="G1498">
            <v>10878.260869565218</v>
          </cell>
          <cell r="H1498">
            <v>43613</v>
          </cell>
        </row>
        <row r="1499">
          <cell r="B1499" t="str">
            <v>I1301</v>
          </cell>
          <cell r="C1499" t="str">
            <v>Transporte De Semi A Oliveros</v>
          </cell>
          <cell r="D1499" t="str">
            <v>u</v>
          </cell>
          <cell r="E1499">
            <v>0.25</v>
          </cell>
          <cell r="F1499">
            <v>15000</v>
          </cell>
          <cell r="G1499">
            <v>3750</v>
          </cell>
          <cell r="H1499">
            <v>43613</v>
          </cell>
        </row>
        <row r="1500">
          <cell r="B1500" t="str">
            <v>I1300</v>
          </cell>
          <cell r="C1500" t="str">
            <v>Alquiler De Grua Con Combustible (20 Litros/Hora)</v>
          </cell>
          <cell r="D1500" t="str">
            <v>hs</v>
          </cell>
          <cell r="E1500">
            <v>3</v>
          </cell>
          <cell r="F1500">
            <v>2300</v>
          </cell>
          <cell r="G1500">
            <v>6900</v>
          </cell>
          <cell r="H1500">
            <v>43613</v>
          </cell>
        </row>
        <row r="1502">
          <cell r="A1502" t="str">
            <v>T1252</v>
          </cell>
          <cell r="C1502" t="str">
            <v>Conexión Y Regulación De Encendido</v>
          </cell>
          <cell r="D1502" t="str">
            <v>gl</v>
          </cell>
          <cell r="G1502">
            <v>27045.932843220777</v>
          </cell>
          <cell r="H1502">
            <v>44136</v>
          </cell>
          <cell r="I1502" t="str">
            <v>26 INSTALACIÓN ELÉCTRICA</v>
          </cell>
        </row>
        <row r="1503">
          <cell r="B1503" t="str">
            <v>I1004</v>
          </cell>
          <cell r="C1503" t="str">
            <v>Oficial</v>
          </cell>
          <cell r="D1503" t="str">
            <v>hs</v>
          </cell>
          <cell r="E1503">
            <v>24</v>
          </cell>
          <cell r="F1503">
            <v>604.80605423376619</v>
          </cell>
          <cell r="G1503">
            <v>14515.345301610389</v>
          </cell>
          <cell r="H1503">
            <v>44136</v>
          </cell>
        </row>
        <row r="1504">
          <cell r="B1504" t="str">
            <v>I1005</v>
          </cell>
          <cell r="C1504" t="str">
            <v>Ayudante</v>
          </cell>
          <cell r="D1504" t="str">
            <v>hs</v>
          </cell>
          <cell r="E1504">
            <v>24</v>
          </cell>
          <cell r="F1504">
            <v>522.10781423376613</v>
          </cell>
          <cell r="G1504">
            <v>12530.587541610388</v>
          </cell>
          <cell r="H1504">
            <v>44136</v>
          </cell>
        </row>
        <row r="1506">
          <cell r="A1506" t="str">
            <v>T1253</v>
          </cell>
          <cell r="C1506" t="str">
            <v>Ensayos</v>
          </cell>
          <cell r="D1506" t="str">
            <v>gl</v>
          </cell>
          <cell r="G1506">
            <v>45076.554738701292</v>
          </cell>
          <cell r="H1506">
            <v>44136</v>
          </cell>
          <cell r="I1506" t="str">
            <v>26 INSTALACIÓN ELÉCTRICA</v>
          </cell>
        </row>
        <row r="1507">
          <cell r="B1507" t="str">
            <v>I1004</v>
          </cell>
          <cell r="C1507" t="str">
            <v>Oficial</v>
          </cell>
          <cell r="D1507" t="str">
            <v>hs</v>
          </cell>
          <cell r="E1507">
            <v>40</v>
          </cell>
          <cell r="F1507">
            <v>604.80605423376619</v>
          </cell>
          <cell r="G1507">
            <v>24192.242169350648</v>
          </cell>
          <cell r="H1507">
            <v>44136</v>
          </cell>
        </row>
        <row r="1508">
          <cell r="B1508" t="str">
            <v>I1005</v>
          </cell>
          <cell r="C1508" t="str">
            <v>Ayudante</v>
          </cell>
          <cell r="D1508" t="str">
            <v>hs</v>
          </cell>
          <cell r="E1508">
            <v>40</v>
          </cell>
          <cell r="F1508">
            <v>522.10781423376613</v>
          </cell>
          <cell r="G1508">
            <v>20884.312569350644</v>
          </cell>
          <cell r="H1508">
            <v>44136</v>
          </cell>
        </row>
        <row r="1510">
          <cell r="A1510" t="str">
            <v>T1254</v>
          </cell>
          <cell r="C1510" t="str">
            <v>Ejecución De Capa Aisladora Cajón Hidráulico (Mo)</v>
          </cell>
          <cell r="D1510" t="str">
            <v>m2</v>
          </cell>
          <cell r="G1510">
            <v>360.61243790961032</v>
          </cell>
          <cell r="H1510">
            <v>44136</v>
          </cell>
          <cell r="I1510" t="str">
            <v>07 AISLACIONES</v>
          </cell>
        </row>
        <row r="1511">
          <cell r="B1511" t="str">
            <v>I1004</v>
          </cell>
          <cell r="C1511" t="str">
            <v>Oficial</v>
          </cell>
          <cell r="D1511" t="str">
            <v>hs</v>
          </cell>
          <cell r="E1511">
            <v>0.32</v>
          </cell>
          <cell r="F1511">
            <v>604.80605423376619</v>
          </cell>
          <cell r="G1511">
            <v>193.53793735480519</v>
          </cell>
          <cell r="H1511">
            <v>44136</v>
          </cell>
          <cell r="I1511">
            <v>25</v>
          </cell>
        </row>
        <row r="1512">
          <cell r="B1512" t="str">
            <v>I1005</v>
          </cell>
          <cell r="C1512" t="str">
            <v>Ayudante</v>
          </cell>
          <cell r="D1512" t="str">
            <v>hs</v>
          </cell>
          <cell r="E1512">
            <v>0.32</v>
          </cell>
          <cell r="F1512">
            <v>522.10781423376613</v>
          </cell>
          <cell r="G1512">
            <v>167.07450055480516</v>
          </cell>
          <cell r="H1512">
            <v>44136</v>
          </cell>
          <cell r="I1512">
            <v>161.89313857389965</v>
          </cell>
        </row>
        <row r="1514">
          <cell r="A1514" t="str">
            <v>T1255</v>
          </cell>
          <cell r="C1514" t="str">
            <v>Colocación De Puerta Placa (Mo)</v>
          </cell>
          <cell r="D1514" t="str">
            <v>u</v>
          </cell>
          <cell r="G1514">
            <v>1502.5518246233764</v>
          </cell>
          <cell r="H1514">
            <v>44136</v>
          </cell>
          <cell r="I1514" t="str">
            <v>18 CARPINTERÍA DE MADERA</v>
          </cell>
        </row>
        <row r="1515">
          <cell r="B1515" t="str">
            <v>I1004</v>
          </cell>
          <cell r="C1515" t="str">
            <v>Oficial</v>
          </cell>
          <cell r="D1515" t="str">
            <v>hs</v>
          </cell>
          <cell r="E1515">
            <v>1.3333333333333333</v>
          </cell>
          <cell r="F1515">
            <v>604.80605423376619</v>
          </cell>
          <cell r="G1515">
            <v>806.40807231168822</v>
          </cell>
          <cell r="H1515">
            <v>44136</v>
          </cell>
          <cell r="I1515">
            <v>6</v>
          </cell>
        </row>
        <row r="1516">
          <cell r="B1516" t="str">
            <v>I1005</v>
          </cell>
          <cell r="C1516" t="str">
            <v>Ayudante</v>
          </cell>
          <cell r="D1516" t="str">
            <v>hs</v>
          </cell>
          <cell r="E1516">
            <v>1.3333333333333333</v>
          </cell>
          <cell r="F1516">
            <v>522.10781423376613</v>
          </cell>
          <cell r="G1516">
            <v>696.1437523116881</v>
          </cell>
          <cell r="H1516">
            <v>44136</v>
          </cell>
          <cell r="I1516">
            <v>739.0236402075725</v>
          </cell>
        </row>
        <row r="1518">
          <cell r="A1518" t="str">
            <v>T1256</v>
          </cell>
          <cell r="C1518" t="str">
            <v>Colocación De Marco De Chapa De Puerta Placa (Mo)</v>
          </cell>
          <cell r="D1518" t="str">
            <v>u</v>
          </cell>
          <cell r="G1518">
            <v>3005.1036492467529</v>
          </cell>
          <cell r="H1518">
            <v>44136</v>
          </cell>
          <cell r="I1518" t="str">
            <v>18 CARPINTERÍA DE MADERA</v>
          </cell>
        </row>
        <row r="1519">
          <cell r="B1519" t="str">
            <v>I1004</v>
          </cell>
          <cell r="C1519" t="str">
            <v>Oficial</v>
          </cell>
          <cell r="D1519" t="str">
            <v>hs</v>
          </cell>
          <cell r="E1519">
            <v>2.6666666666666665</v>
          </cell>
          <cell r="F1519">
            <v>604.80605423376619</v>
          </cell>
          <cell r="G1519">
            <v>1612.8161446233764</v>
          </cell>
          <cell r="H1519">
            <v>44136</v>
          </cell>
          <cell r="I1519">
            <v>3</v>
          </cell>
        </row>
        <row r="1520">
          <cell r="B1520" t="str">
            <v>I1005</v>
          </cell>
          <cell r="C1520" t="str">
            <v>Ayudante</v>
          </cell>
          <cell r="D1520" t="str">
            <v>hs</v>
          </cell>
          <cell r="E1520">
            <v>2.6666666666666665</v>
          </cell>
          <cell r="F1520">
            <v>522.10781423376613</v>
          </cell>
          <cell r="G1520">
            <v>1392.2875046233762</v>
          </cell>
          <cell r="H1520">
            <v>44136</v>
          </cell>
          <cell r="I1520">
            <v>1625.1105131654813</v>
          </cell>
        </row>
        <row r="1522">
          <cell r="A1522" t="str">
            <v>T1257</v>
          </cell>
          <cell r="C1522" t="str">
            <v>Ejecución De Cielorraso A La Cal, Grueso, Esp 20 Mm (Mo)</v>
          </cell>
          <cell r="D1522" t="str">
            <v>m2</v>
          </cell>
          <cell r="G1522">
            <v>643.95078198144699</v>
          </cell>
          <cell r="H1522">
            <v>44136</v>
          </cell>
          <cell r="I1522" t="str">
            <v>13 CIELORRASOS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0.5714285714285714</v>
          </cell>
          <cell r="F1523">
            <v>604.80605423376619</v>
          </cell>
          <cell r="G1523">
            <v>345.60345956215207</v>
          </cell>
          <cell r="H1523">
            <v>44136</v>
          </cell>
          <cell r="I1523">
            <v>14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0.5714285714285714</v>
          </cell>
          <cell r="F1524">
            <v>522.10781423376613</v>
          </cell>
          <cell r="G1524">
            <v>298.34732241929493</v>
          </cell>
          <cell r="H1524">
            <v>44136</v>
          </cell>
          <cell r="I1524">
            <v>336.14453200076872</v>
          </cell>
        </row>
        <row r="1526">
          <cell r="A1526" t="str">
            <v>T1258</v>
          </cell>
          <cell r="C1526" t="str">
            <v>Ejecución De Cielorraso A La Cal, Fino, Esp 5 Mm (Mo)</v>
          </cell>
          <cell r="D1526" t="str">
            <v>m2</v>
          </cell>
          <cell r="G1526">
            <v>751.27591231168822</v>
          </cell>
          <cell r="H1526">
            <v>44136</v>
          </cell>
          <cell r="I1526" t="str">
            <v>13 CIELORRASOS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0.66666666666666663</v>
          </cell>
          <cell r="F1527">
            <v>604.80605423376619</v>
          </cell>
          <cell r="G1527">
            <v>403.20403615584411</v>
          </cell>
          <cell r="H1527">
            <v>44136</v>
          </cell>
          <cell r="I1527">
            <v>12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0.66666666666666663</v>
          </cell>
          <cell r="F1528">
            <v>522.10781423376613</v>
          </cell>
          <cell r="G1528">
            <v>348.07187615584405</v>
          </cell>
          <cell r="H1528">
            <v>44136</v>
          </cell>
          <cell r="I1528">
            <v>400.40745723620984</v>
          </cell>
        </row>
        <row r="1530">
          <cell r="A1530" t="str">
            <v>T1259</v>
          </cell>
          <cell r="C1530" t="str">
            <v>Ejecución De Pared Simple, Estructura Y Colocación De 2 Placas, Encintado Y Masillado</v>
          </cell>
          <cell r="D1530" t="str">
            <v>m2</v>
          </cell>
          <cell r="G1530">
            <v>415.29</v>
          </cell>
          <cell r="H1530">
            <v>43617</v>
          </cell>
          <cell r="I1530" t="str">
            <v>DURLOCK</v>
          </cell>
        </row>
        <row r="1531">
          <cell r="B1531" t="str">
            <v>I1172</v>
          </cell>
          <cell r="C1531" t="str">
            <v>Subcontrato De Colocacion De Durlock, Estructura, 2 Placas, Encintado Y Masillado, Sin Aislación</v>
          </cell>
          <cell r="D1531" t="str">
            <v>m2</v>
          </cell>
          <cell r="E1531">
            <v>1</v>
          </cell>
          <cell r="F1531">
            <v>415.29</v>
          </cell>
          <cell r="G1531">
            <v>415.29</v>
          </cell>
          <cell r="H1531">
            <v>43617</v>
          </cell>
        </row>
        <row r="1533">
          <cell r="A1533" t="str">
            <v>T1260</v>
          </cell>
          <cell r="C1533" t="str">
            <v>Ejecución De Revoque Grueso Interior (Mo)</v>
          </cell>
          <cell r="D1533" t="str">
            <v>m2</v>
          </cell>
          <cell r="E1533">
            <v>12.73</v>
          </cell>
          <cell r="G1533">
            <v>708.19410430009884</v>
          </cell>
          <cell r="H1533">
            <v>44136</v>
          </cell>
          <cell r="I1533" t="str">
            <v>08 REVOQUES</v>
          </cell>
        </row>
        <row r="1534">
          <cell r="B1534" t="str">
            <v>I1004</v>
          </cell>
          <cell r="C1534" t="str">
            <v>Oficial</v>
          </cell>
          <cell r="D1534" t="str">
            <v>hs</v>
          </cell>
          <cell r="E1534">
            <v>0.62843676355066769</v>
          </cell>
          <cell r="F1534">
            <v>604.80605423376619</v>
          </cell>
          <cell r="G1534">
            <v>380.08235929851764</v>
          </cell>
          <cell r="H1534">
            <v>44136</v>
          </cell>
        </row>
        <row r="1535">
          <cell r="B1535" t="str">
            <v>I1005</v>
          </cell>
          <cell r="C1535" t="str">
            <v>Ayudante</v>
          </cell>
          <cell r="D1535" t="str">
            <v>hs</v>
          </cell>
          <cell r="E1535">
            <v>0.62843676355066769</v>
          </cell>
          <cell r="F1535">
            <v>522.10781423376613</v>
          </cell>
          <cell r="G1535">
            <v>328.1117450015812</v>
          </cell>
          <cell r="H1535">
            <v>44136</v>
          </cell>
        </row>
        <row r="1537">
          <cell r="A1537" t="str">
            <v>T1261</v>
          </cell>
          <cell r="C1537" t="str">
            <v>Ejecución De Revoque Fino Interior (Mo)</v>
          </cell>
          <cell r="D1537" t="str">
            <v>m2</v>
          </cell>
          <cell r="E1537">
            <v>14.58</v>
          </cell>
          <cell r="G1537">
            <v>618.33408420715091</v>
          </cell>
          <cell r="H1537">
            <v>44136</v>
          </cell>
          <cell r="I1537" t="str">
            <v>08 REVOQUES</v>
          </cell>
        </row>
        <row r="1538">
          <cell r="B1538" t="str">
            <v>I1004</v>
          </cell>
          <cell r="C1538" t="str">
            <v>Oficial</v>
          </cell>
          <cell r="D1538" t="str">
            <v>hs</v>
          </cell>
          <cell r="E1538">
            <v>0.54869684499314131</v>
          </cell>
          <cell r="F1538">
            <v>604.80605423376619</v>
          </cell>
          <cell r="G1538">
            <v>331.85517379081824</v>
          </cell>
          <cell r="H1538">
            <v>44136</v>
          </cell>
        </row>
        <row r="1539">
          <cell r="B1539" t="str">
            <v>I1005</v>
          </cell>
          <cell r="C1539" t="str">
            <v>Ayudante</v>
          </cell>
          <cell r="D1539" t="str">
            <v>hs</v>
          </cell>
          <cell r="E1539">
            <v>0.54869684499314131</v>
          </cell>
          <cell r="F1539">
            <v>522.10781423376613</v>
          </cell>
          <cell r="G1539">
            <v>286.47891041633261</v>
          </cell>
          <cell r="H1539">
            <v>44136</v>
          </cell>
        </row>
        <row r="1541">
          <cell r="A1541" t="str">
            <v>T1262</v>
          </cell>
          <cell r="C1541" t="str">
            <v>Ejecución De Revoque Completo Exterior En Medianeras En Silleta (Mo)</v>
          </cell>
          <cell r="D1541" t="str">
            <v>m2</v>
          </cell>
          <cell r="E1541">
            <v>5.5</v>
          </cell>
          <cell r="G1541">
            <v>774.75328457142848</v>
          </cell>
          <cell r="H1541">
            <v>44136</v>
          </cell>
          <cell r="I1541" t="str">
            <v>08 REVOQUES</v>
          </cell>
        </row>
        <row r="1542">
          <cell r="B1542" t="str">
            <v>I1004</v>
          </cell>
          <cell r="C1542" t="str">
            <v>Oficial</v>
          </cell>
          <cell r="D1542" t="str">
            <v>hs</v>
          </cell>
          <cell r="E1542">
            <v>0.6875</v>
          </cell>
          <cell r="F1542">
            <v>604.80605423376619</v>
          </cell>
          <cell r="G1542">
            <v>415.80416228571426</v>
          </cell>
          <cell r="H1542">
            <v>44136</v>
          </cell>
        </row>
        <row r="1543">
          <cell r="B1543" t="str">
            <v>I1005</v>
          </cell>
          <cell r="C1543" t="str">
            <v>Ayudante</v>
          </cell>
          <cell r="D1543" t="str">
            <v>hs</v>
          </cell>
          <cell r="E1543">
            <v>0.6875</v>
          </cell>
          <cell r="F1543">
            <v>522.10781423376613</v>
          </cell>
          <cell r="G1543">
            <v>358.94912228571422</v>
          </cell>
          <cell r="H1543">
            <v>44136</v>
          </cell>
        </row>
        <row r="1545">
          <cell r="A1545" t="str">
            <v>T1263</v>
          </cell>
          <cell r="C1545" t="str">
            <v>Ejecución De Revoque Completo Exterior En Patios Sobre Andamio (Mo)</v>
          </cell>
          <cell r="D1545" t="str">
            <v>m2</v>
          </cell>
          <cell r="E1545">
            <v>8.1999999999999993</v>
          </cell>
          <cell r="G1545">
            <v>1155.0867151792204</v>
          </cell>
          <cell r="H1545">
            <v>44136</v>
          </cell>
          <cell r="I1545" t="str">
            <v>08 REVOQUES</v>
          </cell>
        </row>
        <row r="1546">
          <cell r="B1546" t="str">
            <v>I1004</v>
          </cell>
          <cell r="C1546" t="str">
            <v>Oficial</v>
          </cell>
          <cell r="D1546" t="str">
            <v>hs</v>
          </cell>
          <cell r="E1546">
            <v>1.0249999999999999</v>
          </cell>
          <cell r="F1546">
            <v>604.80605423376619</v>
          </cell>
          <cell r="G1546">
            <v>619.92620558961028</v>
          </cell>
          <cell r="H1546">
            <v>44136</v>
          </cell>
        </row>
        <row r="1547">
          <cell r="B1547" t="str">
            <v>I1005</v>
          </cell>
          <cell r="C1547" t="str">
            <v>Ayudante</v>
          </cell>
          <cell r="D1547" t="str">
            <v>hs</v>
          </cell>
          <cell r="E1547">
            <v>1.0249999999999999</v>
          </cell>
          <cell r="F1547">
            <v>522.10781423376613</v>
          </cell>
          <cell r="G1547">
            <v>535.16050958961023</v>
          </cell>
          <cell r="H1547">
            <v>44136</v>
          </cell>
        </row>
        <row r="1549">
          <cell r="A1549" t="str">
            <v>T1264</v>
          </cell>
          <cell r="C1549" t="str">
            <v>Ejecución De Revoque Completo Interior (Mo)</v>
          </cell>
          <cell r="D1549" t="str">
            <v>m3</v>
          </cell>
          <cell r="G1549">
            <v>1160.7212845215581</v>
          </cell>
          <cell r="H1549">
            <v>44136</v>
          </cell>
          <cell r="I1549" t="str">
            <v>08 REVOQUES</v>
          </cell>
        </row>
        <row r="1550">
          <cell r="B1550" t="str">
            <v>T1053</v>
          </cell>
          <cell r="C1550" t="str">
            <v>Ejecucion De Revoque Grueso Interior A La Cal (Mo)</v>
          </cell>
          <cell r="D1550" t="str">
            <v>m2</v>
          </cell>
          <cell r="E1550">
            <v>1</v>
          </cell>
          <cell r="F1550">
            <v>597.26435028779213</v>
          </cell>
          <cell r="G1550">
            <v>597.26435028779213</v>
          </cell>
          <cell r="H1550">
            <v>44136</v>
          </cell>
        </row>
        <row r="1551">
          <cell r="B1551" t="str">
            <v>T1055</v>
          </cell>
          <cell r="C1551" t="str">
            <v>Ejecucion De Revoque Fino Interior Sobre Grueso (Mo)</v>
          </cell>
          <cell r="D1551" t="str">
            <v>m2</v>
          </cell>
          <cell r="E1551">
            <v>1</v>
          </cell>
          <cell r="F1551">
            <v>563.45693423376611</v>
          </cell>
          <cell r="G1551">
            <v>563.45693423376611</v>
          </cell>
          <cell r="H1551">
            <v>44136</v>
          </cell>
        </row>
        <row r="1553">
          <cell r="A1553" t="str">
            <v>T1265</v>
          </cell>
          <cell r="C1553" t="str">
            <v>Ejecución De Carpeta Esp 20 Mm (Mo)</v>
          </cell>
          <cell r="D1553" t="str">
            <v>m2</v>
          </cell>
          <cell r="G1553">
            <v>563.45693423376611</v>
          </cell>
          <cell r="H1553">
            <v>44136</v>
          </cell>
          <cell r="I1553" t="str">
            <v>10 CARPETAS</v>
          </cell>
        </row>
        <row r="1554">
          <cell r="B1554" t="str">
            <v>T1291</v>
          </cell>
          <cell r="C1554" t="str">
            <v>Ejecución De Carpeta Esp 2 Cm (Mo)</v>
          </cell>
          <cell r="D1554" t="str">
            <v>m2</v>
          </cell>
          <cell r="E1554">
            <v>1</v>
          </cell>
          <cell r="F1554">
            <v>563.45693423376611</v>
          </cell>
          <cell r="G1554">
            <v>563.45693423376611</v>
          </cell>
          <cell r="H1554">
            <v>44136</v>
          </cell>
        </row>
        <row r="1556">
          <cell r="A1556" t="str">
            <v>T1266</v>
          </cell>
          <cell r="C1556" t="str">
            <v>Ejecución De Piso De Cemento Alisado (Mo)</v>
          </cell>
          <cell r="D1556" t="str">
            <v>m2</v>
          </cell>
          <cell r="G1556">
            <v>643.95078198144699</v>
          </cell>
          <cell r="H1556">
            <v>44136</v>
          </cell>
          <cell r="I1556" t="str">
            <v>11 PISOS</v>
          </cell>
        </row>
        <row r="1557">
          <cell r="B1557" t="str">
            <v>I1004</v>
          </cell>
          <cell r="C1557" t="str">
            <v>Oficial</v>
          </cell>
          <cell r="D1557" t="str">
            <v>hs</v>
          </cell>
          <cell r="E1557">
            <v>0.5714285714285714</v>
          </cell>
          <cell r="F1557">
            <v>604.80605423376619</v>
          </cell>
          <cell r="G1557">
            <v>345.60345956215207</v>
          </cell>
          <cell r="H1557">
            <v>44136</v>
          </cell>
          <cell r="I1557">
            <v>14</v>
          </cell>
        </row>
        <row r="1558">
          <cell r="B1558" t="str">
            <v>I1005</v>
          </cell>
          <cell r="C1558" t="str">
            <v>Ayudante</v>
          </cell>
          <cell r="D1558" t="str">
            <v>hs</v>
          </cell>
          <cell r="E1558">
            <v>0.5714285714285714</v>
          </cell>
          <cell r="F1558">
            <v>522.10781423376613</v>
          </cell>
          <cell r="G1558">
            <v>298.34732241929493</v>
          </cell>
          <cell r="H1558">
            <v>44136</v>
          </cell>
          <cell r="I1558">
            <v>346.03113588314432</v>
          </cell>
        </row>
        <row r="1560">
          <cell r="A1560" t="str">
            <v>T1267</v>
          </cell>
          <cell r="C1560" t="str">
            <v>Colocación De Mosaicos En Veredas</v>
          </cell>
          <cell r="D1560" t="str">
            <v>m2</v>
          </cell>
          <cell r="G1560">
            <v>375.63795615584411</v>
          </cell>
          <cell r="H1560">
            <v>44136</v>
          </cell>
          <cell r="I1560" t="str">
            <v>11 PISOS</v>
          </cell>
        </row>
        <row r="1561">
          <cell r="B1561" t="str">
            <v>I1004</v>
          </cell>
          <cell r="C1561" t="str">
            <v>Oficial</v>
          </cell>
          <cell r="D1561" t="str">
            <v>hs</v>
          </cell>
          <cell r="E1561">
            <v>0.33333333333333331</v>
          </cell>
          <cell r="F1561">
            <v>604.80605423376619</v>
          </cell>
          <cell r="G1561">
            <v>201.60201807792205</v>
          </cell>
          <cell r="H1561">
            <v>44136</v>
          </cell>
          <cell r="I1561">
            <v>24</v>
          </cell>
        </row>
        <row r="1562">
          <cell r="B1562" t="str">
            <v>I1005</v>
          </cell>
          <cell r="C1562" t="str">
            <v>Ayudante</v>
          </cell>
          <cell r="D1562" t="str">
            <v>hs</v>
          </cell>
          <cell r="E1562">
            <v>0.33333333333333331</v>
          </cell>
          <cell r="F1562">
            <v>522.10781423376613</v>
          </cell>
          <cell r="G1562">
            <v>174.03593807792203</v>
          </cell>
          <cell r="H1562">
            <v>44136</v>
          </cell>
          <cell r="I1562">
            <v>100.10186430905246</v>
          </cell>
        </row>
        <row r="1564">
          <cell r="A1564" t="str">
            <v>T1268</v>
          </cell>
          <cell r="C1564" t="str">
            <v>Colocación De Baldosas En Azoteas Sin Toma De Juntas (Mo)</v>
          </cell>
          <cell r="D1564" t="str">
            <v>m2</v>
          </cell>
          <cell r="G1564">
            <v>450.76554738701293</v>
          </cell>
          <cell r="H1564">
            <v>44136</v>
          </cell>
          <cell r="I1564" t="str">
            <v>11 PISOS</v>
          </cell>
        </row>
        <row r="1565">
          <cell r="B1565" t="str">
            <v>I1004</v>
          </cell>
          <cell r="C1565" t="str">
            <v>Oficial</v>
          </cell>
          <cell r="D1565" t="str">
            <v>hs</v>
          </cell>
          <cell r="E1565">
            <v>0.4</v>
          </cell>
          <cell r="F1565">
            <v>604.80605423376619</v>
          </cell>
          <cell r="G1565">
            <v>241.92242169350649</v>
          </cell>
          <cell r="H1565">
            <v>44136</v>
          </cell>
          <cell r="I1565">
            <v>20</v>
          </cell>
        </row>
        <row r="1566">
          <cell r="B1566" t="str">
            <v>I1005</v>
          </cell>
          <cell r="C1566" t="str">
            <v>Ayudante</v>
          </cell>
          <cell r="D1566" t="str">
            <v>hs</v>
          </cell>
          <cell r="E1566">
            <v>0.4</v>
          </cell>
          <cell r="F1566">
            <v>522.10781423376613</v>
          </cell>
          <cell r="G1566">
            <v>208.84312569350647</v>
          </cell>
          <cell r="H1566">
            <v>44136</v>
          </cell>
          <cell r="I1566">
            <v>114.93177013261578</v>
          </cell>
        </row>
        <row r="1568">
          <cell r="A1568" t="str">
            <v>T1269</v>
          </cell>
          <cell r="C1568" t="str">
            <v>Colocación De Pisos 20X20 A 30X30 Con Toma De Juntas (Mo)</v>
          </cell>
          <cell r="D1568" t="str">
            <v>m2</v>
          </cell>
          <cell r="G1568">
            <v>450.76554738701293</v>
          </cell>
          <cell r="H1568">
            <v>44136</v>
          </cell>
          <cell r="I1568" t="str">
            <v>11 PISOS</v>
          </cell>
        </row>
        <row r="1569">
          <cell r="B1569" t="str">
            <v>I1004</v>
          </cell>
          <cell r="C1569" t="str">
            <v>Oficial</v>
          </cell>
          <cell r="D1569" t="str">
            <v>hs</v>
          </cell>
          <cell r="E1569">
            <v>0.4</v>
          </cell>
          <cell r="F1569">
            <v>604.80605423376619</v>
          </cell>
          <cell r="G1569">
            <v>241.92242169350649</v>
          </cell>
          <cell r="H1569">
            <v>44136</v>
          </cell>
        </row>
        <row r="1570">
          <cell r="B1570" t="str">
            <v>I1005</v>
          </cell>
          <cell r="C1570" t="str">
            <v>Ayudante</v>
          </cell>
          <cell r="D1570" t="str">
            <v>hs</v>
          </cell>
          <cell r="E1570">
            <v>0.4</v>
          </cell>
          <cell r="F1570">
            <v>522.10781423376613</v>
          </cell>
          <cell r="G1570">
            <v>208.84312569350647</v>
          </cell>
          <cell r="H1570">
            <v>44136</v>
          </cell>
          <cell r="I1570">
            <v>182.28</v>
          </cell>
        </row>
        <row r="1572">
          <cell r="A1572" t="str">
            <v>T1270</v>
          </cell>
          <cell r="C1572" t="str">
            <v>Oliveros 2</v>
          </cell>
          <cell r="D1572" t="str">
            <v>gl</v>
          </cell>
          <cell r="G1572">
            <v>45565929.091736175</v>
          </cell>
          <cell r="H1572">
            <v>43613</v>
          </cell>
          <cell r="I1572" t="str">
            <v>80 MODELO</v>
          </cell>
        </row>
        <row r="1573">
          <cell r="B1573" t="str">
            <v>T1236</v>
          </cell>
          <cell r="C1573" t="str">
            <v>Cronograna De Tareas / Plan De Trabajo</v>
          </cell>
          <cell r="D1573" t="str">
            <v>gl</v>
          </cell>
          <cell r="E1573">
            <v>1</v>
          </cell>
          <cell r="F1573">
            <v>18000</v>
          </cell>
          <cell r="G1573">
            <v>18000</v>
          </cell>
          <cell r="H1573">
            <v>43617</v>
          </cell>
          <cell r="I1573" t="str">
            <v>1.1 PLANIFICACIÓN DE OBRA</v>
          </cell>
        </row>
        <row r="1574">
          <cell r="B1574" t="str">
            <v>T1237</v>
          </cell>
          <cell r="C1574" t="str">
            <v>Programa De Seguridad E Higiene</v>
          </cell>
          <cell r="D1574" t="str">
            <v>gl</v>
          </cell>
          <cell r="E1574">
            <v>1</v>
          </cell>
          <cell r="F1574">
            <v>36000</v>
          </cell>
          <cell r="G1574">
            <v>36000</v>
          </cell>
          <cell r="H1574">
            <v>43617</v>
          </cell>
          <cell r="I1574" t="str">
            <v>1.1 PLANIFICACIÓN DE OBRA</v>
          </cell>
        </row>
        <row r="1575">
          <cell r="B1575" t="str">
            <v>T1238</v>
          </cell>
          <cell r="C1575" t="str">
            <v>Identificación De Interferencias</v>
          </cell>
          <cell r="D1575" t="str">
            <v>gl</v>
          </cell>
          <cell r="E1575">
            <v>1</v>
          </cell>
          <cell r="F1575">
            <v>41445.932843220777</v>
          </cell>
          <cell r="G1575">
            <v>41445.932843220777</v>
          </cell>
          <cell r="H1575">
            <v>43617</v>
          </cell>
          <cell r="I1575" t="str">
            <v>1.2 ESTUDIOS, CATEOS Y RELEVAMIENTO</v>
          </cell>
        </row>
        <row r="1576">
          <cell r="B1576" t="str">
            <v>T1239</v>
          </cell>
          <cell r="C1576" t="str">
            <v>Relevamiento Integral Del Sitio De Intervención</v>
          </cell>
          <cell r="D1576" t="str">
            <v>gl</v>
          </cell>
          <cell r="E1576">
            <v>1</v>
          </cell>
          <cell r="F1576">
            <v>28800</v>
          </cell>
          <cell r="G1576">
            <v>28800</v>
          </cell>
          <cell r="H1576">
            <v>43617</v>
          </cell>
          <cell r="I1576" t="str">
            <v>1.2 ESTUDIOS, CATEOS Y RELEVAMIENTO</v>
          </cell>
        </row>
        <row r="1577">
          <cell r="B1577" t="str">
            <v>T1240</v>
          </cell>
          <cell r="C1577" t="str">
            <v>Proyecto Ejecutivo De Obra Electrica</v>
          </cell>
          <cell r="D1577" t="str">
            <v>gl</v>
          </cell>
          <cell r="E1577">
            <v>1</v>
          </cell>
          <cell r="F1577">
            <v>120000</v>
          </cell>
          <cell r="G1577">
            <v>120000</v>
          </cell>
          <cell r="H1577">
            <v>43617</v>
          </cell>
          <cell r="I1577" t="str">
            <v>1.3 PROYECTO EJECUTIVO</v>
          </cell>
        </row>
        <row r="1578">
          <cell r="B1578" t="str">
            <v>T1241</v>
          </cell>
          <cell r="C1578" t="str">
            <v>Planos Conforme A Obra Y Manual De Mantenimiento De Obra Elécctrica</v>
          </cell>
          <cell r="D1578" t="str">
            <v>gl</v>
          </cell>
          <cell r="E1578">
            <v>1</v>
          </cell>
          <cell r="F1578">
            <v>96000</v>
          </cell>
          <cell r="G1578">
            <v>96000</v>
          </cell>
          <cell r="H1578">
            <v>43617</v>
          </cell>
          <cell r="I1578" t="str">
            <v>1.3 PROYECTO EJECUTIVO</v>
          </cell>
        </row>
        <row r="1579">
          <cell r="B1579" t="str">
            <v>T1242</v>
          </cell>
          <cell r="C1579" t="str">
            <v>Canalización</v>
          </cell>
          <cell r="D1579" t="str">
            <v>gl</v>
          </cell>
          <cell r="E1579">
            <v>1</v>
          </cell>
          <cell r="F1579">
            <v>534227.1011134868</v>
          </cell>
          <cell r="G1579">
            <v>534227.1011134868</v>
          </cell>
          <cell r="H1579">
            <v>44136</v>
          </cell>
          <cell r="I1579" t="str">
            <v>2.1 ILUMINACIÓN DE PLAYA</v>
          </cell>
        </row>
        <row r="1580">
          <cell r="B1580" t="str">
            <v>T1243</v>
          </cell>
          <cell r="C1580" t="str">
            <v>Cables</v>
          </cell>
          <cell r="D1580" t="str">
            <v>gl</v>
          </cell>
          <cell r="E1580">
            <v>1</v>
          </cell>
          <cell r="F1580">
            <v>31633122.933119245</v>
          </cell>
          <cell r="G1580">
            <v>31633122.933119245</v>
          </cell>
          <cell r="H1580">
            <v>44136</v>
          </cell>
          <cell r="I1580" t="str">
            <v>2.1 ILUMINACIÓN DE PLAYA</v>
          </cell>
        </row>
        <row r="1581">
          <cell r="B1581" t="str">
            <v>T1244</v>
          </cell>
          <cell r="C1581" t="str">
            <v>Luminarias</v>
          </cell>
          <cell r="D1581" t="str">
            <v>gl</v>
          </cell>
          <cell r="E1581">
            <v>1</v>
          </cell>
          <cell r="F1581">
            <v>3008578.6792781581</v>
          </cell>
          <cell r="G1581">
            <v>3008578.6792781581</v>
          </cell>
          <cell r="H1581">
            <v>44110</v>
          </cell>
          <cell r="I1581" t="str">
            <v>2.1 ILUMINACIÓN DE PLAYA</v>
          </cell>
        </row>
        <row r="1582">
          <cell r="B1582" t="str">
            <v>T1245</v>
          </cell>
          <cell r="C1582" t="str">
            <v>Tablero Iluminación Exterior</v>
          </cell>
          <cell r="D1582" t="str">
            <v>gl</v>
          </cell>
          <cell r="E1582">
            <v>1</v>
          </cell>
          <cell r="F1582">
            <v>659706.74062904355</v>
          </cell>
          <cell r="G1582">
            <v>659706.74062904355</v>
          </cell>
          <cell r="H1582">
            <v>44110</v>
          </cell>
          <cell r="I1582" t="str">
            <v>2.2 TABLEROS</v>
          </cell>
        </row>
        <row r="1583">
          <cell r="B1583" t="str">
            <v>T1246</v>
          </cell>
          <cell r="C1583" t="str">
            <v>Tablero De Comando</v>
          </cell>
          <cell r="D1583" t="str">
            <v>gl</v>
          </cell>
          <cell r="E1583">
            <v>1</v>
          </cell>
          <cell r="F1583">
            <v>30759.313675329398</v>
          </cell>
          <cell r="G1583">
            <v>30759.313675329398</v>
          </cell>
          <cell r="H1583">
            <v>44110</v>
          </cell>
          <cell r="I1583" t="str">
            <v>2.2 TABLEROS</v>
          </cell>
        </row>
        <row r="1584">
          <cell r="B1584" t="str">
            <v>T1247</v>
          </cell>
          <cell r="C1584" t="str">
            <v>Tablero Distribución</v>
          </cell>
          <cell r="D1584" t="str">
            <v>gl</v>
          </cell>
          <cell r="E1584">
            <v>1</v>
          </cell>
          <cell r="F1584">
            <v>24240.572070753245</v>
          </cell>
          <cell r="G1584">
            <v>24240.572070753245</v>
          </cell>
          <cell r="H1584">
            <v>44110</v>
          </cell>
          <cell r="I1584" t="str">
            <v>2.2 TABLEROS</v>
          </cell>
        </row>
        <row r="1585">
          <cell r="B1585" t="str">
            <v>T1248</v>
          </cell>
          <cell r="C1585" t="str">
            <v>Pat</v>
          </cell>
          <cell r="D1585" t="str">
            <v>gl</v>
          </cell>
          <cell r="E1585">
            <v>1</v>
          </cell>
          <cell r="F1585">
            <v>1368618.2010710742</v>
          </cell>
          <cell r="G1585">
            <v>1368618.2010710742</v>
          </cell>
          <cell r="H1585">
            <v>44136</v>
          </cell>
          <cell r="I1585" t="str">
            <v>2.3 DESCARGAS ATMOSFÉRICAS Y PAT</v>
          </cell>
        </row>
        <row r="1586">
          <cell r="B1586" t="str">
            <v>T1249</v>
          </cell>
          <cell r="C1586" t="str">
            <v>Descargas Atmosfericas</v>
          </cell>
          <cell r="D1586" t="str">
            <v>gl</v>
          </cell>
          <cell r="E1586">
            <v>1</v>
          </cell>
          <cell r="F1586">
            <v>1976816.567431405</v>
          </cell>
          <cell r="G1586">
            <v>1976816.567431405</v>
          </cell>
          <cell r="H1586">
            <v>44136</v>
          </cell>
          <cell r="I1586" t="str">
            <v>2.3 DESCARGAS ATMOSFÉRICAS Y PAT</v>
          </cell>
        </row>
        <row r="1587">
          <cell r="B1587" t="str">
            <v>T1250</v>
          </cell>
          <cell r="C1587" t="str">
            <v>Torres De 21M De Altura</v>
          </cell>
          <cell r="D1587" t="str">
            <v>u</v>
          </cell>
          <cell r="E1587">
            <v>18</v>
          </cell>
          <cell r="F1587">
            <v>138862.01483233942</v>
          </cell>
          <cell r="G1587">
            <v>2499516.2669821098</v>
          </cell>
          <cell r="H1587">
            <v>43613</v>
          </cell>
          <cell r="I1587" t="str">
            <v>2.4 TORRES</v>
          </cell>
        </row>
        <row r="1588">
          <cell r="B1588" t="str">
            <v>T1251</v>
          </cell>
          <cell r="C1588" t="str">
            <v>Torres De 11M De Altura</v>
          </cell>
          <cell r="D1588" t="str">
            <v>u</v>
          </cell>
          <cell r="E1588">
            <v>40</v>
          </cell>
          <cell r="F1588">
            <v>85449.357398510459</v>
          </cell>
          <cell r="G1588">
            <v>3417974.2959404183</v>
          </cell>
          <cell r="H1588">
            <v>43613</v>
          </cell>
          <cell r="I1588" t="str">
            <v>2.4 TORRES</v>
          </cell>
        </row>
        <row r="1589">
          <cell r="B1589" t="str">
            <v>T1252</v>
          </cell>
          <cell r="C1589" t="str">
            <v>Conexión Y Regulación De Encendido</v>
          </cell>
          <cell r="D1589" t="str">
            <v>gl</v>
          </cell>
          <cell r="E1589">
            <v>1</v>
          </cell>
          <cell r="F1589">
            <v>27045.932843220777</v>
          </cell>
          <cell r="G1589">
            <v>27045.932843220777</v>
          </cell>
          <cell r="H1589">
            <v>44136</v>
          </cell>
          <cell r="I1589" t="str">
            <v>2.5 PUESTA EN SERVICIO</v>
          </cell>
        </row>
        <row r="1590">
          <cell r="B1590" t="str">
            <v>T1253</v>
          </cell>
          <cell r="C1590" t="str">
            <v>Ensayos</v>
          </cell>
          <cell r="D1590" t="str">
            <v>gl</v>
          </cell>
          <cell r="E1590">
            <v>1</v>
          </cell>
          <cell r="F1590">
            <v>45076.554738701292</v>
          </cell>
          <cell r="G1590">
            <v>45076.554738701292</v>
          </cell>
          <cell r="H1590">
            <v>44136</v>
          </cell>
          <cell r="I1590" t="str">
            <v>2.5 PUESTA EN SERVICIO</v>
          </cell>
        </row>
        <row r="1592">
          <cell r="A1592" t="str">
            <v>T1271</v>
          </cell>
          <cell r="C1592" t="str">
            <v>Ejecución Mampostería De Ladrillo Común En Cimientos De 30 Cm (Mo)</v>
          </cell>
          <cell r="D1592" t="str">
            <v>m3</v>
          </cell>
          <cell r="E1592">
            <v>1.2307692307692308</v>
          </cell>
          <cell r="F1592" t="str">
            <v>m3/día</v>
          </cell>
          <cell r="G1592">
            <v>7324.9401450389596</v>
          </cell>
          <cell r="H1592">
            <v>44136</v>
          </cell>
          <cell r="I1592" t="str">
            <v>06 MAMPOSTERÍA, Y OTROS CERRAMIENTOS</v>
          </cell>
        </row>
        <row r="1593">
          <cell r="B1593" t="str">
            <v>I1004</v>
          </cell>
          <cell r="C1593" t="str">
            <v>Oficial</v>
          </cell>
          <cell r="D1593" t="str">
            <v>hs</v>
          </cell>
          <cell r="E1593">
            <v>6.5</v>
          </cell>
          <cell r="F1593">
            <v>604.80605423376619</v>
          </cell>
          <cell r="G1593">
            <v>3931.2393525194802</v>
          </cell>
          <cell r="H1593">
            <v>44136</v>
          </cell>
        </row>
        <row r="1594">
          <cell r="B1594" t="str">
            <v>I1005</v>
          </cell>
          <cell r="C1594" t="str">
            <v>Ayudante</v>
          </cell>
          <cell r="D1594" t="str">
            <v>hs</v>
          </cell>
          <cell r="E1594">
            <v>6.5</v>
          </cell>
          <cell r="F1594">
            <v>522.10781423376613</v>
          </cell>
          <cell r="G1594">
            <v>3393.7007925194798</v>
          </cell>
          <cell r="H1594">
            <v>44136</v>
          </cell>
        </row>
        <row r="1596">
          <cell r="A1596" t="str">
            <v>T1272</v>
          </cell>
          <cell r="C1596" t="str">
            <v>Ejecución Mampostería De Ladrillo Común En Elevación De 30 Cm (Mo)</v>
          </cell>
          <cell r="D1596" t="str">
            <v>m3</v>
          </cell>
          <cell r="E1596">
            <v>1.0666666666666667</v>
          </cell>
          <cell r="F1596" t="str">
            <v>m3/día</v>
          </cell>
          <cell r="G1596">
            <v>8451.8540135064923</v>
          </cell>
          <cell r="H1596">
            <v>44136</v>
          </cell>
          <cell r="I1596" t="str">
            <v>06 MAMPOSTERÍA, Y OTROS CERRAMIENTOS</v>
          </cell>
        </row>
        <row r="1597">
          <cell r="B1597" t="str">
            <v>I1004</v>
          </cell>
          <cell r="C1597" t="str">
            <v>Oficial</v>
          </cell>
          <cell r="D1597" t="str">
            <v>hs</v>
          </cell>
          <cell r="E1597">
            <v>7.5</v>
          </cell>
          <cell r="F1597">
            <v>604.80605423376619</v>
          </cell>
          <cell r="G1597">
            <v>4536.0454067532464</v>
          </cell>
          <cell r="H1597">
            <v>44136</v>
          </cell>
        </row>
        <row r="1598">
          <cell r="B1598" t="str">
            <v>I1005</v>
          </cell>
          <cell r="C1598" t="str">
            <v>Ayudante</v>
          </cell>
          <cell r="D1598" t="str">
            <v>hs</v>
          </cell>
          <cell r="E1598">
            <v>7.5</v>
          </cell>
          <cell r="F1598">
            <v>522.10781423376613</v>
          </cell>
          <cell r="G1598">
            <v>3915.8086067532458</v>
          </cell>
          <cell r="H1598">
            <v>44136</v>
          </cell>
        </row>
        <row r="1600">
          <cell r="A1600" t="str">
            <v>T1273</v>
          </cell>
          <cell r="C1600" t="str">
            <v>Ejecución Mampostería De Ladrillo Común En Elevación De 15 Cm (Mo)</v>
          </cell>
          <cell r="D1600" t="str">
            <v>m3</v>
          </cell>
          <cell r="E1600">
            <v>0.84210526315789469</v>
          </cell>
          <cell r="F1600" t="str">
            <v>m3/día</v>
          </cell>
          <cell r="G1600">
            <v>10705.681750441556</v>
          </cell>
          <cell r="H1600">
            <v>44136</v>
          </cell>
          <cell r="I1600" t="str">
            <v>06 MAMPOSTERÍA, Y OTROS CERRAMIENTOS</v>
          </cell>
        </row>
        <row r="1601">
          <cell r="B1601" t="str">
            <v>I1004</v>
          </cell>
          <cell r="C1601" t="str">
            <v>Oficial</v>
          </cell>
          <cell r="D1601" t="str">
            <v>hs</v>
          </cell>
          <cell r="E1601">
            <v>9.5</v>
          </cell>
          <cell r="F1601">
            <v>604.80605423376619</v>
          </cell>
          <cell r="G1601">
            <v>5745.6575152207788</v>
          </cell>
          <cell r="H1601">
            <v>44136</v>
          </cell>
        </row>
        <row r="1602">
          <cell r="B1602" t="str">
            <v>I1005</v>
          </cell>
          <cell r="C1602" t="str">
            <v>Ayudante</v>
          </cell>
          <cell r="D1602" t="str">
            <v>hs</v>
          </cell>
          <cell r="E1602">
            <v>9.5</v>
          </cell>
          <cell r="F1602">
            <v>522.10781423376613</v>
          </cell>
          <cell r="G1602">
            <v>4960.0242352207779</v>
          </cell>
          <cell r="H1602">
            <v>44136</v>
          </cell>
        </row>
        <row r="1604">
          <cell r="A1604" t="str">
            <v>T1274</v>
          </cell>
          <cell r="C1604" t="str">
            <v>Ejecución Mampostería De Ladrillo Visto De 15 Cm (Mo)</v>
          </cell>
          <cell r="D1604" t="str">
            <v>m2</v>
          </cell>
          <cell r="E1604">
            <v>4.7058823529411766</v>
          </cell>
          <cell r="F1604" t="str">
            <v>m2/día</v>
          </cell>
          <cell r="G1604">
            <v>1915.7535763948049</v>
          </cell>
          <cell r="H1604">
            <v>44136</v>
          </cell>
          <cell r="I1604" t="str">
            <v>06 MAMPOSTERÍA, Y OTROS CERRAMIENTOS</v>
          </cell>
        </row>
        <row r="1605">
          <cell r="B1605" t="str">
            <v>I1004</v>
          </cell>
          <cell r="C1605" t="str">
            <v>Oficial</v>
          </cell>
          <cell r="D1605" t="str">
            <v>hs</v>
          </cell>
          <cell r="E1605">
            <v>1.7</v>
          </cell>
          <cell r="F1605">
            <v>604.80605423376619</v>
          </cell>
          <cell r="G1605">
            <v>1028.1702921974024</v>
          </cell>
          <cell r="H1605">
            <v>44136</v>
          </cell>
        </row>
        <row r="1606">
          <cell r="B1606" t="str">
            <v>I1005</v>
          </cell>
          <cell r="C1606" t="str">
            <v>Ayudante</v>
          </cell>
          <cell r="D1606" t="str">
            <v>hs</v>
          </cell>
          <cell r="E1606">
            <v>1.7</v>
          </cell>
          <cell r="F1606">
            <v>522.10781423376613</v>
          </cell>
          <cell r="G1606">
            <v>887.58328419740235</v>
          </cell>
          <cell r="H1606">
            <v>44136</v>
          </cell>
        </row>
        <row r="1608">
          <cell r="A1608" t="str">
            <v>T1275</v>
          </cell>
          <cell r="C1608" t="str">
            <v>Ejecución Tabique Panderete (Mo)</v>
          </cell>
          <cell r="D1608" t="str">
            <v>m2</v>
          </cell>
          <cell r="E1608">
            <v>6.4</v>
          </cell>
          <cell r="F1608" t="str">
            <v>m2/día</v>
          </cell>
          <cell r="G1608">
            <v>1408.6423355844154</v>
          </cell>
          <cell r="H1608">
            <v>44136</v>
          </cell>
          <cell r="I1608" t="str">
            <v>06 MAMPOSTERÍA, Y OTROS CERRAMIENTOS</v>
          </cell>
        </row>
        <row r="1609">
          <cell r="B1609" t="str">
            <v>I1004</v>
          </cell>
          <cell r="C1609" t="str">
            <v>Oficial</v>
          </cell>
          <cell r="D1609" t="str">
            <v>hs</v>
          </cell>
          <cell r="E1609">
            <v>1.25</v>
          </cell>
          <cell r="F1609">
            <v>604.80605423376619</v>
          </cell>
          <cell r="G1609">
            <v>756.00756779220774</v>
          </cell>
          <cell r="H1609">
            <v>44136</v>
          </cell>
        </row>
        <row r="1610">
          <cell r="B1610" t="str">
            <v>I1005</v>
          </cell>
          <cell r="C1610" t="str">
            <v>Ayudante</v>
          </cell>
          <cell r="D1610" t="str">
            <v>hs</v>
          </cell>
          <cell r="E1610">
            <v>1.25</v>
          </cell>
          <cell r="F1610">
            <v>522.10781423376613</v>
          </cell>
          <cell r="G1610">
            <v>652.63476779220764</v>
          </cell>
          <cell r="H1610">
            <v>44136</v>
          </cell>
        </row>
        <row r="1612">
          <cell r="A1612" t="str">
            <v>T1276</v>
          </cell>
          <cell r="C1612" t="str">
            <v>Ejecución Mampostería De Ladrillo Hueco 8X18X33 (Mo)</v>
          </cell>
          <cell r="D1612" t="str">
            <v>m2</v>
          </cell>
          <cell r="E1612">
            <v>12.307692307692307</v>
          </cell>
          <cell r="F1612" t="str">
            <v>m2/día</v>
          </cell>
          <cell r="G1612">
            <v>732.4940145038961</v>
          </cell>
          <cell r="H1612">
            <v>44136</v>
          </cell>
          <cell r="I1612" t="str">
            <v>06 MAMPOSTERÍA, Y OTROS CERRAMIENTOS</v>
          </cell>
        </row>
        <row r="1613">
          <cell r="B1613" t="str">
            <v>I1004</v>
          </cell>
          <cell r="C1613" t="str">
            <v>Oficial</v>
          </cell>
          <cell r="D1613" t="str">
            <v>hs</v>
          </cell>
          <cell r="E1613">
            <v>0.65</v>
          </cell>
          <cell r="F1613">
            <v>604.80605423376619</v>
          </cell>
          <cell r="G1613">
            <v>393.12393525194801</v>
          </cell>
          <cell r="H1613">
            <v>44136</v>
          </cell>
        </row>
        <row r="1614">
          <cell r="B1614" t="str">
            <v>I1005</v>
          </cell>
          <cell r="C1614" t="str">
            <v>Ayudante</v>
          </cell>
          <cell r="D1614" t="str">
            <v>hs</v>
          </cell>
          <cell r="E1614">
            <v>0.65</v>
          </cell>
          <cell r="F1614">
            <v>522.10781423376613</v>
          </cell>
          <cell r="G1614">
            <v>339.37007925194803</v>
          </cell>
          <cell r="H1614">
            <v>44136</v>
          </cell>
        </row>
        <row r="1616">
          <cell r="A1616" t="str">
            <v>T1277</v>
          </cell>
          <cell r="C1616" t="str">
            <v>Ejecución Mampostería De Ladrillo Hueco 12X18X33 (Mo)</v>
          </cell>
          <cell r="D1616" t="str">
            <v>m2</v>
          </cell>
          <cell r="E1616">
            <v>10</v>
          </cell>
          <cell r="F1616" t="str">
            <v>m2/día</v>
          </cell>
          <cell r="G1616">
            <v>901.53109477402586</v>
          </cell>
          <cell r="H1616">
            <v>44136</v>
          </cell>
          <cell r="I1616" t="str">
            <v>06 MAMPOSTERÍA, Y OTROS CERRAMIENTOS</v>
          </cell>
        </row>
        <row r="1617">
          <cell r="B1617" t="str">
            <v>I1004</v>
          </cell>
          <cell r="C1617" t="str">
            <v>Oficial</v>
          </cell>
          <cell r="D1617" t="str">
            <v>hs</v>
          </cell>
          <cell r="E1617">
            <v>0.8</v>
          </cell>
          <cell r="F1617">
            <v>604.80605423376619</v>
          </cell>
          <cell r="G1617">
            <v>483.84484338701299</v>
          </cell>
          <cell r="H1617">
            <v>44136</v>
          </cell>
        </row>
        <row r="1618">
          <cell r="B1618" t="str">
            <v>I1005</v>
          </cell>
          <cell r="C1618" t="str">
            <v>Ayudante</v>
          </cell>
          <cell r="D1618" t="str">
            <v>hs</v>
          </cell>
          <cell r="E1618">
            <v>0.8</v>
          </cell>
          <cell r="F1618">
            <v>522.10781423376613</v>
          </cell>
          <cell r="G1618">
            <v>417.68625138701293</v>
          </cell>
          <cell r="H1618">
            <v>44136</v>
          </cell>
        </row>
        <row r="1620">
          <cell r="A1620" t="str">
            <v>T1278</v>
          </cell>
          <cell r="C1620" t="str">
            <v>Ejecución Mampostería De Ladrillo Hueco 18X18X33 (Mo)</v>
          </cell>
          <cell r="D1620" t="str">
            <v>m2</v>
          </cell>
          <cell r="E1620">
            <v>8</v>
          </cell>
          <cell r="F1620" t="str">
            <v>m2/día</v>
          </cell>
          <cell r="G1620">
            <v>1126.9138684675322</v>
          </cell>
          <cell r="H1620">
            <v>44136</v>
          </cell>
          <cell r="I1620" t="str">
            <v>06 MAMPOSTERÍA, Y OTROS CERRAMIENTOS</v>
          </cell>
        </row>
        <row r="1621">
          <cell r="B1621" t="str">
            <v>I1004</v>
          </cell>
          <cell r="C1621" t="str">
            <v>Oficial</v>
          </cell>
          <cell r="D1621" t="str">
            <v>hs</v>
          </cell>
          <cell r="E1621">
            <v>1</v>
          </cell>
          <cell r="F1621">
            <v>604.80605423376619</v>
          </cell>
          <cell r="G1621">
            <v>604.80605423376619</v>
          </cell>
          <cell r="H1621">
            <v>44136</v>
          </cell>
        </row>
        <row r="1622">
          <cell r="B1622" t="str">
            <v>I1005</v>
          </cell>
          <cell r="C1622" t="str">
            <v>Ayudante</v>
          </cell>
          <cell r="D1622" t="str">
            <v>hs</v>
          </cell>
          <cell r="E1622">
            <v>1</v>
          </cell>
          <cell r="F1622">
            <v>522.10781423376613</v>
          </cell>
          <cell r="G1622">
            <v>522.10781423376613</v>
          </cell>
          <cell r="H1622">
            <v>44136</v>
          </cell>
        </row>
        <row r="1624">
          <cell r="A1624" t="str">
            <v>T1279</v>
          </cell>
          <cell r="C1624" t="str">
            <v>Ejecución Mampostería De Ladrillo Hueco Portante 12X19X33 (Mo)</v>
          </cell>
          <cell r="D1624" t="str">
            <v>m2</v>
          </cell>
          <cell r="E1624">
            <v>8</v>
          </cell>
          <cell r="F1624" t="str">
            <v>m2/día</v>
          </cell>
          <cell r="G1624">
            <v>1126.9138684675322</v>
          </cell>
          <cell r="H1624">
            <v>44136</v>
          </cell>
          <cell r="I1624" t="str">
            <v>06 MAMPOSTERÍA, Y OTROS CERRAMIENTOS</v>
          </cell>
        </row>
        <row r="1625">
          <cell r="B1625" t="str">
            <v>I1004</v>
          </cell>
          <cell r="C1625" t="str">
            <v>Oficial</v>
          </cell>
          <cell r="D1625" t="str">
            <v>hs</v>
          </cell>
          <cell r="E1625">
            <v>1</v>
          </cell>
          <cell r="F1625">
            <v>604.80605423376619</v>
          </cell>
          <cell r="G1625">
            <v>604.80605423376619</v>
          </cell>
          <cell r="H1625">
            <v>44136</v>
          </cell>
        </row>
        <row r="1626">
          <cell r="B1626" t="str">
            <v>I1005</v>
          </cell>
          <cell r="C1626" t="str">
            <v>Ayudante</v>
          </cell>
          <cell r="D1626" t="str">
            <v>hs</v>
          </cell>
          <cell r="E1626">
            <v>1</v>
          </cell>
          <cell r="F1626">
            <v>522.10781423376613</v>
          </cell>
          <cell r="G1626">
            <v>522.10781423376613</v>
          </cell>
          <cell r="H1626">
            <v>44136</v>
          </cell>
        </row>
        <row r="1628">
          <cell r="A1628" t="str">
            <v>T1280</v>
          </cell>
          <cell r="C1628" t="str">
            <v>Ejecución Mampostería De Ladrillo Hueco Portante 18X19X33 (Mo)</v>
          </cell>
          <cell r="D1628" t="str">
            <v>m2</v>
          </cell>
          <cell r="E1628">
            <v>6.9565217391304355</v>
          </cell>
          <cell r="F1628" t="str">
            <v>m2/día</v>
          </cell>
          <cell r="G1628">
            <v>1295.9509487376622</v>
          </cell>
          <cell r="H1628">
            <v>44136</v>
          </cell>
          <cell r="I1628" t="str">
            <v>06 MAMPOSTERÍA, Y OTROS CERRAMIENTOS</v>
          </cell>
        </row>
        <row r="1629">
          <cell r="B1629" t="str">
            <v>I1004</v>
          </cell>
          <cell r="C1629" t="str">
            <v>Oficial</v>
          </cell>
          <cell r="D1629" t="str">
            <v>hs</v>
          </cell>
          <cell r="E1629">
            <v>1.1499999999999999</v>
          </cell>
          <cell r="F1629">
            <v>604.80605423376619</v>
          </cell>
          <cell r="G1629">
            <v>695.52696236883105</v>
          </cell>
          <cell r="H1629">
            <v>44136</v>
          </cell>
        </row>
        <row r="1630">
          <cell r="B1630" t="str">
            <v>I1005</v>
          </cell>
          <cell r="C1630" t="str">
            <v>Ayudante</v>
          </cell>
          <cell r="D1630" t="str">
            <v>hs</v>
          </cell>
          <cell r="E1630">
            <v>1.1499999999999999</v>
          </cell>
          <cell r="F1630">
            <v>522.10781423376613</v>
          </cell>
          <cell r="G1630">
            <v>600.42398636883104</v>
          </cell>
          <cell r="H1630">
            <v>44136</v>
          </cell>
        </row>
        <row r="1632">
          <cell r="A1632" t="str">
            <v>T1281</v>
          </cell>
          <cell r="C1632" t="str">
            <v>Ejecución Mampostería De Bloques De Hormigón 10X20X40 (Mo)</v>
          </cell>
          <cell r="D1632" t="str">
            <v>m2</v>
          </cell>
          <cell r="E1632">
            <v>7.2727272727272725</v>
          </cell>
          <cell r="F1632" t="str">
            <v>m2/día</v>
          </cell>
          <cell r="G1632">
            <v>1239.6052553142858</v>
          </cell>
          <cell r="H1632">
            <v>44136</v>
          </cell>
          <cell r="I1632" t="str">
            <v>06 MAMPOSTERÍA, Y OTROS CERRAMIENTOS</v>
          </cell>
        </row>
        <row r="1633">
          <cell r="B1633" t="str">
            <v>I1004</v>
          </cell>
          <cell r="C1633" t="str">
            <v>Oficial</v>
          </cell>
          <cell r="D1633" t="str">
            <v>hs</v>
          </cell>
          <cell r="E1633">
            <v>1.1000000000000001</v>
          </cell>
          <cell r="F1633">
            <v>604.80605423376619</v>
          </cell>
          <cell r="G1633">
            <v>665.28665965714288</v>
          </cell>
          <cell r="H1633">
            <v>44136</v>
          </cell>
        </row>
        <row r="1634">
          <cell r="B1634" t="str">
            <v>I1005</v>
          </cell>
          <cell r="C1634" t="str">
            <v>Ayudante</v>
          </cell>
          <cell r="D1634" t="str">
            <v>hs</v>
          </cell>
          <cell r="E1634">
            <v>1.1000000000000001</v>
          </cell>
          <cell r="F1634">
            <v>522.10781423376613</v>
          </cell>
          <cell r="G1634">
            <v>574.31859565714285</v>
          </cell>
          <cell r="H1634">
            <v>44136</v>
          </cell>
        </row>
        <row r="1636">
          <cell r="A1636" t="str">
            <v>T1282</v>
          </cell>
          <cell r="C1636" t="str">
            <v>Ejecución Mampostería De Bloques De Hormigón 15X20X40 (Mo)</v>
          </cell>
          <cell r="D1636" t="str">
            <v>m2</v>
          </cell>
          <cell r="E1636">
            <v>6.9565217391304355</v>
          </cell>
          <cell r="F1636" t="str">
            <v>m2/día</v>
          </cell>
          <cell r="G1636">
            <v>1295.9509487376622</v>
          </cell>
          <cell r="H1636">
            <v>44136</v>
          </cell>
          <cell r="I1636" t="str">
            <v>06 MAMPOSTERÍA, Y OTROS CERRAMIENTOS</v>
          </cell>
        </row>
        <row r="1637">
          <cell r="B1637" t="str">
            <v>I1004</v>
          </cell>
          <cell r="C1637" t="str">
            <v>Oficial</v>
          </cell>
          <cell r="D1637" t="str">
            <v>hs</v>
          </cell>
          <cell r="E1637">
            <v>1.1499999999999999</v>
          </cell>
          <cell r="F1637">
            <v>604.80605423376619</v>
          </cell>
          <cell r="G1637">
            <v>695.52696236883105</v>
          </cell>
          <cell r="H1637">
            <v>44136</v>
          </cell>
        </row>
        <row r="1638">
          <cell r="B1638" t="str">
            <v>I1005</v>
          </cell>
          <cell r="C1638" t="str">
            <v>Ayudante</v>
          </cell>
          <cell r="D1638" t="str">
            <v>hs</v>
          </cell>
          <cell r="E1638">
            <v>1.1499999999999999</v>
          </cell>
          <cell r="F1638">
            <v>522.10781423376613</v>
          </cell>
          <cell r="G1638">
            <v>600.42398636883104</v>
          </cell>
          <cell r="H1638">
            <v>44136</v>
          </cell>
        </row>
        <row r="1640">
          <cell r="A1640" t="str">
            <v>T1283</v>
          </cell>
          <cell r="C1640" t="str">
            <v>Ejecución Mampostería De Bloques De Hormigón 20X20X40 (Mo)</v>
          </cell>
          <cell r="D1640" t="str">
            <v>m2</v>
          </cell>
          <cell r="E1640">
            <v>6.4</v>
          </cell>
          <cell r="F1640" t="str">
            <v>m2/día</v>
          </cell>
          <cell r="G1640">
            <v>1408.6423355844154</v>
          </cell>
          <cell r="H1640">
            <v>44136</v>
          </cell>
          <cell r="I1640" t="str">
            <v>06 MAMPOSTERÍA, Y OTROS CERRAMIENTOS</v>
          </cell>
        </row>
        <row r="1641">
          <cell r="B1641" t="str">
            <v>I1004</v>
          </cell>
          <cell r="C1641" t="str">
            <v>Oficial</v>
          </cell>
          <cell r="D1641" t="str">
            <v>hs</v>
          </cell>
          <cell r="E1641">
            <v>1.25</v>
          </cell>
          <cell r="F1641">
            <v>604.80605423376619</v>
          </cell>
          <cell r="G1641">
            <v>756.00756779220774</v>
          </cell>
          <cell r="H1641">
            <v>44136</v>
          </cell>
        </row>
        <row r="1642">
          <cell r="B1642" t="str">
            <v>I1005</v>
          </cell>
          <cell r="C1642" t="str">
            <v>Ayudante</v>
          </cell>
          <cell r="D1642" t="str">
            <v>hs</v>
          </cell>
          <cell r="E1642">
            <v>1.25</v>
          </cell>
          <cell r="F1642">
            <v>522.10781423376613</v>
          </cell>
          <cell r="G1642">
            <v>652.63476779220764</v>
          </cell>
          <cell r="H1642">
            <v>44136</v>
          </cell>
        </row>
        <row r="1644">
          <cell r="A1644" t="str">
            <v>T1284</v>
          </cell>
          <cell r="C1644" t="str">
            <v>Mampostería De Ladrillo Hueco Portante 12X19X33</v>
          </cell>
          <cell r="D1644" t="str">
            <v>m2</v>
          </cell>
          <cell r="G1644">
            <v>2436.0582073105074</v>
          </cell>
          <cell r="H1644">
            <v>44130</v>
          </cell>
          <cell r="I1644" t="str">
            <v>06 MAMPOSTERÍA, Y OTROS CERRAMIENTOS</v>
          </cell>
        </row>
        <row r="1645">
          <cell r="B1645" t="str">
            <v>I1303</v>
          </cell>
          <cell r="C1645" t="str">
            <v>Ladrillo Hueco Portante 18X19X33</v>
          </cell>
          <cell r="D1645" t="str">
            <v>u</v>
          </cell>
          <cell r="E1645">
            <v>14.847000000000001</v>
          </cell>
          <cell r="F1645">
            <v>80.991735537190081</v>
          </cell>
          <cell r="G1645">
            <v>1202.4842975206611</v>
          </cell>
          <cell r="H1645">
            <v>44155</v>
          </cell>
        </row>
        <row r="1646">
          <cell r="B1646" t="str">
            <v>T1025</v>
          </cell>
          <cell r="C1646" t="str">
            <v>Mortero 1:3 (Mat)</v>
          </cell>
          <cell r="D1646" t="str">
            <v>m3</v>
          </cell>
          <cell r="E1646">
            <v>1.4700000000000001E-2</v>
          </cell>
          <cell r="F1646">
            <v>7255.7851239669426</v>
          </cell>
          <cell r="G1646">
            <v>106.66004132231407</v>
          </cell>
          <cell r="H1646">
            <v>44130</v>
          </cell>
        </row>
        <row r="1647">
          <cell r="B1647" t="str">
            <v>T1279</v>
          </cell>
          <cell r="C1647" t="str">
            <v>Ejecución Mampostería De Ladrillo Hueco Portante 12X19X33 (Mo)</v>
          </cell>
          <cell r="D1647" t="str">
            <v>m2</v>
          </cell>
          <cell r="E1647">
            <v>1</v>
          </cell>
          <cell r="F1647">
            <v>1126.9138684675322</v>
          </cell>
          <cell r="G1647">
            <v>1126.9138684675322</v>
          </cell>
          <cell r="H1647">
            <v>44136</v>
          </cell>
        </row>
        <row r="1649">
          <cell r="A1649" t="str">
            <v>T1285</v>
          </cell>
          <cell r="C1649" t="str">
            <v>Mampostería De Ladrillo Hueco Portante 18X19X33</v>
          </cell>
          <cell r="D1649" t="str">
            <v>m2</v>
          </cell>
          <cell r="G1649">
            <v>2650.8067338616293</v>
          </cell>
          <cell r="H1649">
            <v>44130</v>
          </cell>
          <cell r="I1649" t="str">
            <v>06 MAMPOSTERÍA, Y OTROS CERRAMIENTOS</v>
          </cell>
        </row>
        <row r="1650">
          <cell r="B1650" t="str">
            <v>I1303</v>
          </cell>
          <cell r="C1650" t="str">
            <v>Ladrillo Hueco Portante 18X19X33</v>
          </cell>
          <cell r="D1650" t="str">
            <v>u</v>
          </cell>
          <cell r="E1650">
            <v>14.847000000000001</v>
          </cell>
          <cell r="F1650">
            <v>80.991735537190081</v>
          </cell>
          <cell r="G1650">
            <v>1202.4842975206611</v>
          </cell>
          <cell r="H1650">
            <v>44155</v>
          </cell>
        </row>
        <row r="1651">
          <cell r="B1651" t="str">
            <v>T1025</v>
          </cell>
          <cell r="C1651" t="str">
            <v>Mortero 1:3 (Mat)</v>
          </cell>
          <cell r="D1651" t="str">
            <v>m3</v>
          </cell>
          <cell r="E1651">
            <v>2.1000000000000001E-2</v>
          </cell>
          <cell r="F1651">
            <v>7255.7851239669426</v>
          </cell>
          <cell r="G1651">
            <v>152.37148760330581</v>
          </cell>
          <cell r="H1651">
            <v>44130</v>
          </cell>
        </row>
        <row r="1652">
          <cell r="B1652" t="str">
            <v>T1280</v>
          </cell>
          <cell r="C1652" t="str">
            <v>Ejecución Mampostería De Ladrillo Hueco Portante 18X19X33 (Mo)</v>
          </cell>
          <cell r="D1652" t="str">
            <v>m2</v>
          </cell>
          <cell r="E1652">
            <v>1</v>
          </cell>
          <cell r="F1652">
            <v>1295.9509487376622</v>
          </cell>
          <cell r="G1652">
            <v>1295.9509487376622</v>
          </cell>
          <cell r="H1652">
            <v>44136</v>
          </cell>
        </row>
        <row r="1654">
          <cell r="A1654" t="str">
            <v>T1286</v>
          </cell>
          <cell r="C1654" t="str">
            <v>Ejecución De Revoque Impermeable Esp 5 Mm (Mo)</v>
          </cell>
          <cell r="D1654" t="str">
            <v>m2</v>
          </cell>
          <cell r="E1654">
            <v>26.666666666666668</v>
          </cell>
          <cell r="G1654">
            <v>338.0741605402597</v>
          </cell>
          <cell r="H1654">
            <v>44136</v>
          </cell>
          <cell r="I1654" t="str">
            <v>08 REVOQUES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0.3</v>
          </cell>
          <cell r="F1655">
            <v>604.80605423376619</v>
          </cell>
          <cell r="G1655">
            <v>181.44181627012986</v>
          </cell>
          <cell r="H1655">
            <v>44136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0.3</v>
          </cell>
          <cell r="F1656">
            <v>522.10781423376613</v>
          </cell>
          <cell r="G1656">
            <v>156.63234427012983</v>
          </cell>
          <cell r="H1656">
            <v>44136</v>
          </cell>
        </row>
        <row r="1658">
          <cell r="A1658" t="str">
            <v>T1287</v>
          </cell>
          <cell r="C1658" t="str">
            <v>Revoque Completo Exterior En Medianeras</v>
          </cell>
          <cell r="D1658" t="str">
            <v>m2</v>
          </cell>
          <cell r="G1658">
            <v>911.2924581251475</v>
          </cell>
          <cell r="H1658">
            <v>44130</v>
          </cell>
          <cell r="I1658" t="str">
            <v>08 REVOQUES</v>
          </cell>
        </row>
        <row r="1659">
          <cell r="B1659" t="str">
            <v>T1025</v>
          </cell>
          <cell r="C1659" t="str">
            <v>Mortero 1:3 (Mat)</v>
          </cell>
          <cell r="D1659" t="str">
            <v>m3</v>
          </cell>
          <cell r="E1659">
            <v>6.0000000000000001E-3</v>
          </cell>
          <cell r="F1659">
            <v>7255.7851239669426</v>
          </cell>
          <cell r="G1659">
            <v>43.534710743801654</v>
          </cell>
          <cell r="H1659">
            <v>44130</v>
          </cell>
        </row>
        <row r="1660">
          <cell r="B1660" t="str">
            <v>T1028</v>
          </cell>
          <cell r="C1660" t="str">
            <v>Mortero 1/4:1:4 (Mat)</v>
          </cell>
          <cell r="D1660" t="str">
            <v>m3</v>
          </cell>
          <cell r="E1660">
            <v>1.4999999999999999E-2</v>
          </cell>
          <cell r="F1660">
            <v>3684.9586776859505</v>
          </cell>
          <cell r="G1660">
            <v>55.274380165289259</v>
          </cell>
          <cell r="H1660">
            <v>44130</v>
          </cell>
        </row>
        <row r="1661">
          <cell r="B1661" t="str">
            <v>T1054</v>
          </cell>
          <cell r="C1661" t="str">
            <v xml:space="preserve"> Mortero 1/8:1:3 (Mat)</v>
          </cell>
          <cell r="D1661" t="str">
            <v>m3</v>
          </cell>
          <cell r="E1661">
            <v>6.0000000000000001E-3</v>
          </cell>
          <cell r="F1661">
            <v>6288.3471074380168</v>
          </cell>
          <cell r="G1661">
            <v>37.730082644628105</v>
          </cell>
          <cell r="H1661">
            <v>44130</v>
          </cell>
        </row>
        <row r="1662">
          <cell r="B1662" t="str">
            <v>T1262</v>
          </cell>
          <cell r="C1662" t="str">
            <v>Ejecución De Revoque Completo Exterior En Medianeras En Silleta (Mo)</v>
          </cell>
          <cell r="D1662" t="str">
            <v>m2</v>
          </cell>
          <cell r="E1662">
            <v>1</v>
          </cell>
          <cell r="F1662">
            <v>774.75328457142848</v>
          </cell>
          <cell r="G1662">
            <v>774.75328457142848</v>
          </cell>
          <cell r="H1662">
            <v>44136</v>
          </cell>
        </row>
        <row r="1664">
          <cell r="A1664" t="str">
            <v>T1288</v>
          </cell>
          <cell r="C1664" t="str">
            <v>Ejecución De Contrapiso Esp 12 Cm (Mo)</v>
          </cell>
          <cell r="D1664" t="str">
            <v>m2</v>
          </cell>
          <cell r="E1664">
            <v>11.7</v>
          </cell>
          <cell r="F1664" t="str">
            <v>por día</v>
          </cell>
          <cell r="G1664">
            <v>770.5393972427571</v>
          </cell>
          <cell r="H1664">
            <v>44136</v>
          </cell>
          <cell r="I1664" t="str">
            <v>09 CONTRAPISOS</v>
          </cell>
        </row>
        <row r="1665">
          <cell r="B1665" t="str">
            <v>I1004</v>
          </cell>
          <cell r="C1665" t="str">
            <v>Oficial</v>
          </cell>
          <cell r="D1665" t="str">
            <v>hs</v>
          </cell>
          <cell r="E1665">
            <v>0.68376068376068377</v>
          </cell>
          <cell r="F1665">
            <v>604.80605423376619</v>
          </cell>
          <cell r="G1665">
            <v>413.54260118548115</v>
          </cell>
          <cell r="H1665">
            <v>44136</v>
          </cell>
        </row>
        <row r="1666">
          <cell r="B1666" t="str">
            <v>I1005</v>
          </cell>
          <cell r="C1666" t="str">
            <v>Ayudante</v>
          </cell>
          <cell r="D1666" t="str">
            <v>hs</v>
          </cell>
          <cell r="E1666">
            <v>0.68376068376068377</v>
          </cell>
          <cell r="F1666">
            <v>522.10781423376613</v>
          </cell>
          <cell r="G1666">
            <v>356.99679605727601</v>
          </cell>
          <cell r="H1666">
            <v>44136</v>
          </cell>
        </row>
        <row r="1668">
          <cell r="A1668" t="str">
            <v>T1289</v>
          </cell>
          <cell r="C1668" t="str">
            <v>Ejecución De Contrapiso Esp 8 Cm (Mo)</v>
          </cell>
          <cell r="D1668" t="str">
            <v>m2</v>
          </cell>
          <cell r="E1668">
            <v>14.4</v>
          </cell>
          <cell r="F1668" t="str">
            <v>por día</v>
          </cell>
          <cell r="G1668">
            <v>626.06326025974022</v>
          </cell>
          <cell r="H1668">
            <v>44136</v>
          </cell>
          <cell r="I1668" t="str">
            <v>09 CONTRAPISOS</v>
          </cell>
        </row>
        <row r="1669">
          <cell r="B1669" t="str">
            <v>I1004</v>
          </cell>
          <cell r="C1669" t="str">
            <v>Oficial</v>
          </cell>
          <cell r="D1669" t="str">
            <v>hs</v>
          </cell>
          <cell r="E1669">
            <v>0.55555555555555558</v>
          </cell>
          <cell r="F1669">
            <v>604.80605423376619</v>
          </cell>
          <cell r="G1669">
            <v>336.00336346320347</v>
          </cell>
          <cell r="H1669">
            <v>44136</v>
          </cell>
        </row>
        <row r="1670">
          <cell r="B1670" t="str">
            <v>I1005</v>
          </cell>
          <cell r="C1670" t="str">
            <v>Ayudante</v>
          </cell>
          <cell r="D1670" t="str">
            <v>hs</v>
          </cell>
          <cell r="E1670">
            <v>0.55555555555555558</v>
          </cell>
          <cell r="F1670">
            <v>522.10781423376613</v>
          </cell>
          <cell r="G1670">
            <v>290.05989679653675</v>
          </cell>
          <cell r="H1670">
            <v>44136</v>
          </cell>
        </row>
        <row r="1672">
          <cell r="A1672" t="str">
            <v>T1290</v>
          </cell>
          <cell r="C1672" t="str">
            <v>Ejecución De Contrapiso Esp 5 Cm (Mo)</v>
          </cell>
          <cell r="D1672" t="str">
            <v>m2</v>
          </cell>
          <cell r="E1672">
            <v>19.8</v>
          </cell>
          <cell r="F1672" t="str">
            <v>por día</v>
          </cell>
          <cell r="G1672">
            <v>455.3187347343565</v>
          </cell>
          <cell r="H1672">
            <v>44136</v>
          </cell>
          <cell r="I1672" t="str">
            <v>09 CONTRAPISOS</v>
          </cell>
        </row>
        <row r="1673">
          <cell r="B1673" t="str">
            <v>I1004</v>
          </cell>
          <cell r="C1673" t="str">
            <v>Oficial</v>
          </cell>
          <cell r="D1673" t="str">
            <v>hs</v>
          </cell>
          <cell r="E1673">
            <v>0.40404040404040403</v>
          </cell>
          <cell r="F1673">
            <v>604.80605423376619</v>
          </cell>
          <cell r="G1673">
            <v>244.36608251869342</v>
          </cell>
          <cell r="H1673">
            <v>44136</v>
          </cell>
        </row>
        <row r="1674">
          <cell r="B1674" t="str">
            <v>I1005</v>
          </cell>
          <cell r="C1674" t="str">
            <v>Ayudante</v>
          </cell>
          <cell r="D1674" t="str">
            <v>hs</v>
          </cell>
          <cell r="E1674">
            <v>0.40404040404040403</v>
          </cell>
          <cell r="F1674">
            <v>522.10781423376613</v>
          </cell>
          <cell r="G1674">
            <v>210.95265221566308</v>
          </cell>
          <cell r="H1674">
            <v>44136</v>
          </cell>
        </row>
        <row r="1676">
          <cell r="A1676" t="str">
            <v>T1291</v>
          </cell>
          <cell r="C1676" t="str">
            <v>Ejecución De Carpeta Esp 2 Cm (Mo)</v>
          </cell>
          <cell r="D1676" t="str">
            <v>m2</v>
          </cell>
          <cell r="E1676">
            <v>16</v>
          </cell>
          <cell r="F1676" t="str">
            <v>por día</v>
          </cell>
          <cell r="G1676">
            <v>563.45693423376611</v>
          </cell>
          <cell r="H1676">
            <v>44136</v>
          </cell>
          <cell r="I1676" t="str">
            <v>10 CARPETAS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0.5</v>
          </cell>
          <cell r="F1677">
            <v>604.80605423376619</v>
          </cell>
          <cell r="G1677">
            <v>302.4030271168831</v>
          </cell>
          <cell r="H1677">
            <v>44136</v>
          </cell>
          <cell r="I1677" t="str">
            <v>Chandias dice: 0,4 Ana 97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0.5</v>
          </cell>
          <cell r="F1678">
            <v>522.10781423376613</v>
          </cell>
          <cell r="G1678">
            <v>261.05390711688307</v>
          </cell>
          <cell r="H1678">
            <v>44136</v>
          </cell>
          <cell r="I1678" t="str">
            <v>Chandias dice: 0,2 Ana 97</v>
          </cell>
        </row>
        <row r="1680">
          <cell r="A1680" t="str">
            <v>T1292</v>
          </cell>
          <cell r="C1680" t="str">
            <v>Piso Cerámico Con Junta Tomada</v>
          </cell>
          <cell r="D1680" t="str">
            <v>m2</v>
          </cell>
          <cell r="G1680">
            <v>2089.2668766882898</v>
          </cell>
          <cell r="H1680">
            <v>44110</v>
          </cell>
          <cell r="I1680" t="str">
            <v>11 PISOS</v>
          </cell>
        </row>
        <row r="1681">
          <cell r="B1681" t="str">
            <v>I1082</v>
          </cell>
          <cell r="C1681" t="str">
            <v>Revestimiento Ilva Porcellanato Soho 45X90</v>
          </cell>
          <cell r="D1681" t="str">
            <v>m2</v>
          </cell>
          <cell r="E1681">
            <v>1.05</v>
          </cell>
          <cell r="F1681">
            <v>1277.6859999999999</v>
          </cell>
          <cell r="G1681">
            <v>1341.5702999999999</v>
          </cell>
          <cell r="H1681">
            <v>44110</v>
          </cell>
        </row>
        <row r="1682">
          <cell r="B1682" t="str">
            <v>I1040</v>
          </cell>
          <cell r="C1682" t="str">
            <v>Klaukol Impermeable Fluido X 30Kg</v>
          </cell>
          <cell r="D1682" t="str">
            <v>bolsa</v>
          </cell>
          <cell r="E1682">
            <v>0.18181818181818182</v>
          </cell>
          <cell r="F1682">
            <v>679.3388429752066</v>
          </cell>
          <cell r="G1682">
            <v>123.51615326821938</v>
          </cell>
          <cell r="H1682">
            <v>44155</v>
          </cell>
          <cell r="I1682" t="str">
            <v>5,5 M2/BOLSA</v>
          </cell>
        </row>
        <row r="1683">
          <cell r="B1683" t="str">
            <v>I1042</v>
          </cell>
          <cell r="C1683" t="str">
            <v>Klaukol Pastina P/Porcel.Gris Plomo X 5 Kg.</v>
          </cell>
          <cell r="D1683" t="str">
            <v>bolsa</v>
          </cell>
          <cell r="E1683">
            <v>0.16799999999999998</v>
          </cell>
          <cell r="F1683">
            <v>1032.2314049586778</v>
          </cell>
          <cell r="G1683">
            <v>173.41487603305785</v>
          </cell>
          <cell r="H1683">
            <v>44155</v>
          </cell>
          <cell r="I1683" t="str">
            <v>0,84 KG/M2</v>
          </cell>
        </row>
        <row r="1684">
          <cell r="B1684" t="str">
            <v>T1269</v>
          </cell>
          <cell r="C1684" t="str">
            <v>Colocación De Pisos 20X20 A 30X30 Con Toma De Juntas (Mo)</v>
          </cell>
          <cell r="D1684" t="str">
            <v>m2</v>
          </cell>
          <cell r="E1684">
            <v>1</v>
          </cell>
          <cell r="F1684">
            <v>450.76554738701293</v>
          </cell>
          <cell r="G1684">
            <v>450.76554738701293</v>
          </cell>
          <cell r="H1684">
            <v>44136</v>
          </cell>
        </row>
        <row r="1686">
          <cell r="A1686" t="str">
            <v>T1293</v>
          </cell>
          <cell r="C1686" t="str">
            <v>Regrueso De Columnas De Hormigón Armado (Fe= 150 Kg/M3)</v>
          </cell>
          <cell r="D1686" t="str">
            <v>m3</v>
          </cell>
          <cell r="G1686">
            <v>61409.945438876086</v>
          </cell>
          <cell r="H1686">
            <v>44130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17</v>
          </cell>
          <cell r="F1687">
            <v>604.80605423376619</v>
          </cell>
          <cell r="G1687">
            <v>10281.702921974025</v>
          </cell>
          <cell r="H1687">
            <v>44136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17</v>
          </cell>
          <cell r="F1688">
            <v>522.10781423376613</v>
          </cell>
          <cell r="G1688">
            <v>8875.8328419740246</v>
          </cell>
          <cell r="H1688">
            <v>44136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7429.7520661157023</v>
          </cell>
          <cell r="G1689">
            <v>7652.6446280991731</v>
          </cell>
          <cell r="H1689">
            <v>44155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0.15</v>
          </cell>
          <cell r="F1690">
            <v>209447.46945819791</v>
          </cell>
          <cell r="G1690">
            <v>31417.120418729686</v>
          </cell>
          <cell r="H1690">
            <v>44155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909.09090909090912</v>
          </cell>
          <cell r="G1691">
            <v>2727.2727272727275</v>
          </cell>
          <cell r="H1691">
            <v>44155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322.31404958677689</v>
          </cell>
          <cell r="G1692">
            <v>193.38842975206612</v>
          </cell>
          <cell r="H1692">
            <v>44155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234.15977961432509</v>
          </cell>
          <cell r="G1693">
            <v>140.49586776859505</v>
          </cell>
          <cell r="H1693">
            <v>44130</v>
          </cell>
        </row>
        <row r="1694">
          <cell r="B1694" t="str">
            <v>I1305</v>
          </cell>
          <cell r="C1694" t="str">
            <v>Desmoldante Hormigón Acuoso Tambor X 200 Litros (Rinde 20 M2/Litro)</v>
          </cell>
          <cell r="D1694" t="str">
            <v>u</v>
          </cell>
          <cell r="E1694">
            <v>6.0000000000000001E-3</v>
          </cell>
          <cell r="F1694">
            <v>20247.933884297519</v>
          </cell>
          <cell r="G1694">
            <v>121.48760330578511</v>
          </cell>
          <cell r="H1694">
            <v>44155</v>
          </cell>
          <cell r="I1694" t="str">
            <v>0,1 LITRO/M2 DE ENCOFRADO, son 12 m2 de encofrado /m3 de hormigón</v>
          </cell>
        </row>
        <row r="1696">
          <cell r="A1696" t="str">
            <v>T1294</v>
          </cell>
          <cell r="C1696" t="str">
            <v>Regrueso De Vigas De Hormigón Armado (Fe= 300 Kg/M3)</v>
          </cell>
          <cell r="D1696" t="str">
            <v>m3</v>
          </cell>
          <cell r="G1696">
            <v>96167.311595239764</v>
          </cell>
          <cell r="H1696">
            <v>44130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20</v>
          </cell>
          <cell r="F1697">
            <v>604.80605423376619</v>
          </cell>
          <cell r="G1697">
            <v>12096.121084675324</v>
          </cell>
          <cell r="H1697">
            <v>44136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20</v>
          </cell>
          <cell r="F1698">
            <v>522.10781423376613</v>
          </cell>
          <cell r="G1698">
            <v>10442.156284675322</v>
          </cell>
          <cell r="H1698">
            <v>44136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7429.7520661157023</v>
          </cell>
          <cell r="G1699">
            <v>7652.6446280991731</v>
          </cell>
          <cell r="H1699">
            <v>44155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0.3</v>
          </cell>
          <cell r="F1700">
            <v>209447.46945819791</v>
          </cell>
          <cell r="G1700">
            <v>62834.240837459372</v>
          </cell>
          <cell r="H1700">
            <v>44155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3</v>
          </cell>
          <cell r="F1701">
            <v>909.09090909090912</v>
          </cell>
          <cell r="G1701">
            <v>2727.2727272727275</v>
          </cell>
          <cell r="H1701">
            <v>44155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322.31404958677689</v>
          </cell>
          <cell r="G1702">
            <v>193.38842975206612</v>
          </cell>
          <cell r="H1702">
            <v>44155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234.15977961432509</v>
          </cell>
          <cell r="G1703">
            <v>140.49586776859505</v>
          </cell>
          <cell r="H1703">
            <v>44130</v>
          </cell>
        </row>
        <row r="1704">
          <cell r="B1704" t="str">
            <v>I1305</v>
          </cell>
          <cell r="C1704" t="str">
            <v>Desmoldante Hormigón Acuoso Tambor X 200 Litros (Rinde 20 M2/Litro)</v>
          </cell>
          <cell r="D1704" t="str">
            <v>u</v>
          </cell>
          <cell r="E1704">
            <v>4.0000000000000001E-3</v>
          </cell>
          <cell r="F1704">
            <v>20247.933884297519</v>
          </cell>
          <cell r="G1704">
            <v>80.991735537190081</v>
          </cell>
          <cell r="H1704">
            <v>44155</v>
          </cell>
          <cell r="I1704" t="str">
            <v>0,1 LITRO/M2 DE ENCOFRADO, son 8 m2 de encofrado /m3 de hormigón</v>
          </cell>
        </row>
        <row r="1706">
          <cell r="A1706" t="str">
            <v>T1295</v>
          </cell>
          <cell r="C1706" t="str">
            <v>Regrueso De Losas De Hormigón Armado (Fe= 300 Kg/M3) Sector Playon</v>
          </cell>
          <cell r="D1706" t="str">
            <v>m3</v>
          </cell>
          <cell r="G1706">
            <v>80437.544781721939</v>
          </cell>
          <cell r="H1706">
            <v>44130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18</v>
          </cell>
          <cell r="F1707">
            <v>604.80605423376619</v>
          </cell>
          <cell r="G1707">
            <v>10886.508976207791</v>
          </cell>
          <cell r="H1707">
            <v>44136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18</v>
          </cell>
          <cell r="F1708">
            <v>522.10781423376613</v>
          </cell>
          <cell r="G1708">
            <v>9397.9406562077911</v>
          </cell>
          <cell r="H1708">
            <v>44136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7429.7520661157023</v>
          </cell>
          <cell r="G1709">
            <v>7652.6446280991731</v>
          </cell>
          <cell r="H1709">
            <v>44155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209447.46945819791</v>
          </cell>
          <cell r="G1710">
            <v>50267.392669967499</v>
          </cell>
          <cell r="H1710">
            <v>44155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909.09090909090912</v>
          </cell>
          <cell r="G1711">
            <v>1818.1818181818182</v>
          </cell>
          <cell r="H1711">
            <v>44155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322.31404958677689</v>
          </cell>
          <cell r="G1712">
            <v>193.38842975206612</v>
          </cell>
          <cell r="H1712">
            <v>44155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234.15977961432509</v>
          </cell>
          <cell r="G1713">
            <v>140.49586776859505</v>
          </cell>
          <cell r="H1713">
            <v>44130</v>
          </cell>
        </row>
        <row r="1714">
          <cell r="B1714" t="str">
            <v>I1305</v>
          </cell>
          <cell r="C1714" t="str">
            <v>Desmoldante Hormigón Acuoso Tambor X 200 Litros (Rinde 20 M2/Litro)</v>
          </cell>
          <cell r="D1714" t="str">
            <v>u</v>
          </cell>
          <cell r="E1714">
            <v>4.0000000000000001E-3</v>
          </cell>
          <cell r="F1714">
            <v>20247.933884297519</v>
          </cell>
          <cell r="G1714">
            <v>80.991735537190081</v>
          </cell>
          <cell r="H1714">
            <v>44155</v>
          </cell>
          <cell r="I1714" t="str">
            <v>0,1 LITRO/M2 DE ENCOFRADO, son 8 m2 de encofrado /m3 de hormigón</v>
          </cell>
        </row>
        <row r="1716">
          <cell r="A1716" t="str">
            <v>T1296</v>
          </cell>
          <cell r="C1716" t="str">
            <v>Regrueso De Losas De Hormigón Armado (Fe= 300 Kg/M3) Sector Calle 25 De Mayo Con Izado</v>
          </cell>
          <cell r="D1716" t="str">
            <v>m3</v>
          </cell>
          <cell r="G1716">
            <v>84945.200255592063</v>
          </cell>
          <cell r="H1716">
            <v>44130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22</v>
          </cell>
          <cell r="F1717">
            <v>604.80605423376619</v>
          </cell>
          <cell r="G1717">
            <v>13305.733193142856</v>
          </cell>
          <cell r="H1717">
            <v>44136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22</v>
          </cell>
          <cell r="F1718">
            <v>522.10781423376613</v>
          </cell>
          <cell r="G1718">
            <v>11486.371913142855</v>
          </cell>
          <cell r="H1718">
            <v>44136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7429.7520661157023</v>
          </cell>
          <cell r="G1719">
            <v>7652.6446280991731</v>
          </cell>
          <cell r="H1719">
            <v>44155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0.24</v>
          </cell>
          <cell r="F1720">
            <v>209447.46945819791</v>
          </cell>
          <cell r="G1720">
            <v>50267.392669967499</v>
          </cell>
          <cell r="H1720">
            <v>44155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2</v>
          </cell>
          <cell r="F1721">
            <v>909.09090909090912</v>
          </cell>
          <cell r="G1721">
            <v>1818.1818181818182</v>
          </cell>
          <cell r="H1721">
            <v>44155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322.31404958677689</v>
          </cell>
          <cell r="G1722">
            <v>193.38842975206612</v>
          </cell>
          <cell r="H1722">
            <v>44155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234.15977961432509</v>
          </cell>
          <cell r="G1723">
            <v>140.49586776859505</v>
          </cell>
          <cell r="H1723">
            <v>44130</v>
          </cell>
        </row>
        <row r="1724">
          <cell r="B1724" t="str">
            <v>I1305</v>
          </cell>
          <cell r="C1724" t="str">
            <v>Desmoldante Hormigón Acuoso Tambor X 200 Litros (Rinde 20 M2/Litro)</v>
          </cell>
          <cell r="D1724" t="str">
            <v>u</v>
          </cell>
          <cell r="E1724">
            <v>4.0000000000000001E-3</v>
          </cell>
          <cell r="F1724">
            <v>20247.933884297519</v>
          </cell>
          <cell r="G1724">
            <v>80.991735537190081</v>
          </cell>
          <cell r="H1724">
            <v>44155</v>
          </cell>
          <cell r="I1724" t="str">
            <v>0,1 LITRO/M2 DE ENCOFRADO, son 8 m2 de encofrado /m3 de hormigón</v>
          </cell>
        </row>
        <row r="1726">
          <cell r="A1726" t="str">
            <v>T1297</v>
          </cell>
          <cell r="C1726" t="str">
            <v xml:space="preserve">Regrueso De Bases De Hormigón Armado </v>
          </cell>
          <cell r="D1726" t="str">
            <v>m3</v>
          </cell>
          <cell r="G1726">
            <v>38416.795863926345</v>
          </cell>
          <cell r="H1726">
            <v>44130</v>
          </cell>
          <cell r="I1726" t="str">
            <v>04 FUNDACIONES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15</v>
          </cell>
          <cell r="F1727">
            <v>604.80605423376619</v>
          </cell>
          <cell r="G1727">
            <v>9072.0908135064929</v>
          </cell>
          <cell r="H1727">
            <v>44136</v>
          </cell>
        </row>
        <row r="1728">
          <cell r="B1728" t="str">
            <v>I1005</v>
          </cell>
          <cell r="C1728" t="str">
            <v>Ayudante</v>
          </cell>
          <cell r="D1728" t="str">
            <v>hs</v>
          </cell>
          <cell r="E1728">
            <v>15</v>
          </cell>
          <cell r="F1728">
            <v>522.10781423376613</v>
          </cell>
          <cell r="G1728">
            <v>7831.6172135064917</v>
          </cell>
          <cell r="H1728">
            <v>44136</v>
          </cell>
        </row>
        <row r="1729">
          <cell r="B1729" t="str">
            <v>I1019</v>
          </cell>
          <cell r="C1729" t="str">
            <v>Hormigon Elaborado H30</v>
          </cell>
          <cell r="D1729" t="str">
            <v>m3</v>
          </cell>
          <cell r="E1729">
            <v>1.03</v>
          </cell>
          <cell r="F1729">
            <v>7429.7520661157023</v>
          </cell>
          <cell r="G1729">
            <v>7652.6446280991731</v>
          </cell>
          <cell r="H1729">
            <v>44155</v>
          </cell>
        </row>
        <row r="1730">
          <cell r="B1730" t="str">
            <v>I1011</v>
          </cell>
          <cell r="C1730" t="str">
            <v>Acero  Adn420 Diam 12 Mm</v>
          </cell>
          <cell r="D1730" t="str">
            <v>ton</v>
          </cell>
          <cell r="E1730">
            <v>0.06</v>
          </cell>
          <cell r="F1730">
            <v>209447.46945819791</v>
          </cell>
          <cell r="G1730">
            <v>12566.848167491875</v>
          </cell>
          <cell r="H1730">
            <v>44155</v>
          </cell>
        </row>
        <row r="1731">
          <cell r="B1731" t="str">
            <v>I1020</v>
          </cell>
          <cell r="C1731" t="str">
            <v>Fenolico De 25 Mm 1.22X2.44 (2,97 M2)</v>
          </cell>
          <cell r="D1731" t="str">
            <v>m2</v>
          </cell>
          <cell r="E1731">
            <v>1</v>
          </cell>
          <cell r="F1731">
            <v>909.09090909090912</v>
          </cell>
          <cell r="G1731">
            <v>909.09090909090912</v>
          </cell>
          <cell r="H1731">
            <v>44155</v>
          </cell>
        </row>
        <row r="1732">
          <cell r="B1732" t="str">
            <v>I1014</v>
          </cell>
          <cell r="C1732" t="str">
            <v>Alambre Negro Recocido N 16</v>
          </cell>
          <cell r="D1732" t="str">
            <v>kg</v>
          </cell>
          <cell r="E1732">
            <v>0.6</v>
          </cell>
          <cell r="F1732">
            <v>322.31404958677689</v>
          </cell>
          <cell r="G1732">
            <v>193.38842975206612</v>
          </cell>
          <cell r="H1732">
            <v>44155</v>
          </cell>
        </row>
        <row r="1733">
          <cell r="B1733" t="str">
            <v>I1015</v>
          </cell>
          <cell r="C1733" t="str">
            <v>Clavos De 2"</v>
          </cell>
          <cell r="D1733" t="str">
            <v>kg</v>
          </cell>
          <cell r="E1733">
            <v>0.6</v>
          </cell>
          <cell r="F1733">
            <v>234.15977961432509</v>
          </cell>
          <cell r="G1733">
            <v>140.49586776859505</v>
          </cell>
          <cell r="H1733">
            <v>44130</v>
          </cell>
        </row>
        <row r="1734">
          <cell r="B1734" t="str">
            <v>I1305</v>
          </cell>
          <cell r="C1734" t="str">
            <v>Desmoldante Hormigón Acuoso Tambor X 200 Litros (Rinde 20 M2/Litro)</v>
          </cell>
          <cell r="D1734" t="str">
            <v>u</v>
          </cell>
          <cell r="E1734">
            <v>2.5000000000000001E-3</v>
          </cell>
          <cell r="F1734">
            <v>20247.933884297519</v>
          </cell>
          <cell r="G1734">
            <v>50.619834710743802</v>
          </cell>
          <cell r="H1734">
            <v>44155</v>
          </cell>
          <cell r="I1734" t="str">
            <v>0,1 LITRO/M2 DE ENCOFRADO, son 5 m2 de encofrado /m3 de hormigón</v>
          </cell>
        </row>
        <row r="1736">
          <cell r="A1736" t="str">
            <v>T1298</v>
          </cell>
          <cell r="C1736" t="str">
            <v>Anclaje Con Sikagrout-1 Diam Agujero 12 Mm, Profundidad 90 Mm (8 Cm3 / Agujero)</v>
          </cell>
          <cell r="D1736" t="str">
            <v>u</v>
          </cell>
          <cell r="G1736">
            <v>710.28828666489574</v>
          </cell>
          <cell r="H1736">
            <v>44110</v>
          </cell>
          <cell r="I1736" t="str">
            <v>90 AUXILIARES</v>
          </cell>
        </row>
        <row r="1737">
          <cell r="B1737" t="str">
            <v>I1004</v>
          </cell>
          <cell r="C1737" t="str">
            <v>Oficial</v>
          </cell>
          <cell r="D1737" t="str">
            <v>hs</v>
          </cell>
          <cell r="E1737">
            <v>1</v>
          </cell>
          <cell r="F1737">
            <v>604.80605423376619</v>
          </cell>
          <cell r="G1737">
            <v>604.80605423376619</v>
          </cell>
          <cell r="H1737">
            <v>44136</v>
          </cell>
          <cell r="I1737">
            <v>8</v>
          </cell>
        </row>
        <row r="1738">
          <cell r="B1738" t="str">
            <v>I1306</v>
          </cell>
          <cell r="C1738" t="str">
            <v>Sika Anchor Fix 1. Cartucho 300Ml</v>
          </cell>
          <cell r="D1738" t="str">
            <v>u</v>
          </cell>
          <cell r="E1738">
            <v>2.6666666666666668E-2</v>
          </cell>
          <cell r="F1738">
            <v>2594.4628099173556</v>
          </cell>
          <cell r="G1738">
            <v>69.185674931129483</v>
          </cell>
          <cell r="H1738">
            <v>44155</v>
          </cell>
          <cell r="I1738" t="str">
            <v>9 CM DIAM 12, 8 CC X AGUJERO</v>
          </cell>
        </row>
        <row r="1739">
          <cell r="B1739" t="str">
            <v>I1307</v>
          </cell>
          <cell r="C1739" t="str">
            <v>Mecha De Widea 12 Mm</v>
          </cell>
          <cell r="D1739" t="str">
            <v>u</v>
          </cell>
          <cell r="E1739">
            <v>0.05</v>
          </cell>
          <cell r="F1739">
            <v>413.2149</v>
          </cell>
          <cell r="G1739">
            <v>20.660745000000002</v>
          </cell>
          <cell r="H1739">
            <v>44110</v>
          </cell>
          <cell r="I1739" t="str">
            <v>1 cada 20 agujeros</v>
          </cell>
        </row>
        <row r="1740">
          <cell r="B1740" t="str">
            <v>I1308</v>
          </cell>
          <cell r="C1740" t="str">
            <v>Rotopercutora Dewalt 950 W</v>
          </cell>
          <cell r="D1740" t="str">
            <v>hs</v>
          </cell>
          <cell r="E1740">
            <v>1</v>
          </cell>
          <cell r="F1740">
            <v>15.6358125</v>
          </cell>
          <cell r="G1740">
            <v>15.6358125</v>
          </cell>
          <cell r="H1740">
            <v>44155</v>
          </cell>
        </row>
        <row r="1742">
          <cell r="A1742" t="str">
            <v>T1299</v>
          </cell>
          <cell r="C1742" t="str">
            <v>Excavacion Con Retropala Cat 416</v>
          </cell>
          <cell r="D1742" t="str">
            <v>m3</v>
          </cell>
          <cell r="E1742">
            <v>16</v>
          </cell>
          <cell r="F1742" t="str">
            <v>m3/día</v>
          </cell>
          <cell r="G1742">
            <v>1270.664989075</v>
          </cell>
          <cell r="H1742">
            <v>44155</v>
          </cell>
          <cell r="I1742" t="str">
            <v>03 MOVIMIENTO DE SUELOS</v>
          </cell>
        </row>
        <row r="1743">
          <cell r="B1743" t="str">
            <v>I1270</v>
          </cell>
          <cell r="C1743" t="str">
            <v>Retro Pala S/Ruedas Cat 416E 4X4</v>
          </cell>
          <cell r="D1743" t="str">
            <v>hs</v>
          </cell>
          <cell r="E1743">
            <v>0.5</v>
          </cell>
          <cell r="F1743">
            <v>1773.1898437499999</v>
          </cell>
          <cell r="G1743">
            <v>886.59492187499995</v>
          </cell>
          <cell r="H1743">
            <v>44155</v>
          </cell>
        </row>
        <row r="1744">
          <cell r="B1744" t="str">
            <v>I1311</v>
          </cell>
          <cell r="C1744" t="str">
            <v>Maquinista</v>
          </cell>
          <cell r="D1744" t="str">
            <v>hs</v>
          </cell>
          <cell r="E1744">
            <v>0.5</v>
          </cell>
          <cell r="F1744">
            <v>768.14013440000008</v>
          </cell>
          <cell r="G1744">
            <v>384.07006720000004</v>
          </cell>
          <cell r="H1744">
            <v>44155</v>
          </cell>
        </row>
        <row r="1746">
          <cell r="A1746" t="str">
            <v>T1300</v>
          </cell>
          <cell r="C1746" t="str">
            <v>Plan De Gestión Medioambiental</v>
          </cell>
          <cell r="D1746" t="str">
            <v>gl</v>
          </cell>
          <cell r="E1746">
            <v>8</v>
          </cell>
          <cell r="G1746">
            <v>632016</v>
          </cell>
          <cell r="H1746">
            <v>44155</v>
          </cell>
          <cell r="I1746" t="str">
            <v>96 ANDENES PROVISORIOS</v>
          </cell>
        </row>
        <row r="1747">
          <cell r="B1747" t="str">
            <v>I1888</v>
          </cell>
          <cell r="C1747" t="str">
            <v>Responsable Medioambiental</v>
          </cell>
          <cell r="D1747" t="str">
            <v>hs</v>
          </cell>
          <cell r="E1747">
            <v>672</v>
          </cell>
          <cell r="F1747">
            <v>940.5</v>
          </cell>
          <cell r="G1747">
            <v>632016</v>
          </cell>
          <cell r="H1747">
            <v>44155</v>
          </cell>
          <cell r="I1747" t="str">
            <v>160 hs plan + 64 hs/mes x Plazo</v>
          </cell>
        </row>
        <row r="1749">
          <cell r="A1749" t="str">
            <v>T1301</v>
          </cell>
          <cell r="C1749" t="str">
            <v>Desarme Y Retiro De Andenes Provisorios Incluido Barandas (2179 M2)</v>
          </cell>
          <cell r="D1749" t="str">
            <v>gl</v>
          </cell>
          <cell r="F1749">
            <v>710.78034073813899</v>
          </cell>
          <cell r="G1749">
            <v>1548790.3624684049</v>
          </cell>
          <cell r="H1749">
            <v>44136</v>
          </cell>
          <cell r="I1749" t="str">
            <v>96 ANDENES PROVISORIOS</v>
          </cell>
        </row>
        <row r="1750">
          <cell r="B1750" t="str">
            <v>I1310</v>
          </cell>
          <cell r="C1750" t="str">
            <v>Bobcat</v>
          </cell>
          <cell r="D1750" t="str">
            <v>hs</v>
          </cell>
          <cell r="E1750">
            <v>104</v>
          </cell>
          <cell r="F1750">
            <v>932.05939199999989</v>
          </cell>
          <cell r="G1750">
            <v>96934.17676799999</v>
          </cell>
          <cell r="H1750">
            <v>44155</v>
          </cell>
          <cell r="I1750" t="str">
            <v>1 recurso/s, 13 dias, 8 Hs/día = 104 hs</v>
          </cell>
        </row>
        <row r="1751">
          <cell r="B1751" t="str">
            <v>I1311</v>
          </cell>
          <cell r="C1751" t="str">
            <v>Maquinista</v>
          </cell>
          <cell r="D1751" t="str">
            <v>hs</v>
          </cell>
          <cell r="E1751">
            <v>104</v>
          </cell>
          <cell r="F1751">
            <v>768.14013440000008</v>
          </cell>
          <cell r="G1751">
            <v>79886.573977600012</v>
          </cell>
          <cell r="H1751">
            <v>44155</v>
          </cell>
        </row>
        <row r="1752">
          <cell r="B1752" t="str">
            <v>I1016</v>
          </cell>
          <cell r="C1752" t="str">
            <v>Oficial Especializado</v>
          </cell>
          <cell r="D1752" t="str">
            <v>hs</v>
          </cell>
          <cell r="E1752">
            <v>152</v>
          </cell>
          <cell r="F1752">
            <v>698.30921309090911</v>
          </cell>
          <cell r="G1752">
            <v>106143.00038981819</v>
          </cell>
          <cell r="H1752">
            <v>44136</v>
          </cell>
          <cell r="I1752" t="str">
            <v>1 recurso/s, 19 dias, 8 Hs/día = 152 hs</v>
          </cell>
        </row>
        <row r="1753">
          <cell r="B1753" t="str">
            <v>I1004</v>
          </cell>
          <cell r="C1753" t="str">
            <v>Oficial</v>
          </cell>
          <cell r="D1753" t="str">
            <v>hs</v>
          </cell>
          <cell r="E1753">
            <v>912</v>
          </cell>
          <cell r="F1753">
            <v>604.80605423376619</v>
          </cell>
          <cell r="G1753">
            <v>551583.12146119471</v>
          </cell>
          <cell r="H1753">
            <v>44136</v>
          </cell>
          <cell r="I1753" t="str">
            <v>6 recurso/s, 19 dias, 8 Hs/día = 912 hs</v>
          </cell>
        </row>
        <row r="1754">
          <cell r="B1754" t="str">
            <v>I1005</v>
          </cell>
          <cell r="C1754" t="str">
            <v>Ayudante</v>
          </cell>
          <cell r="D1754" t="str">
            <v>hs</v>
          </cell>
          <cell r="E1754">
            <v>1368</v>
          </cell>
          <cell r="F1754">
            <v>522.10781423376613</v>
          </cell>
          <cell r="G1754">
            <v>714243.48987179203</v>
          </cell>
          <cell r="H1754">
            <v>44136</v>
          </cell>
          <cell r="I1754" t="str">
            <v>9 recurso/s, 19 dias, 8 Hs/día = 1368 hs</v>
          </cell>
        </row>
        <row r="1757">
          <cell r="A1757" t="str">
            <v>T1303</v>
          </cell>
          <cell r="C1757" t="str">
            <v>Desarme Y Retiro De Cubiertas (328 M2)</v>
          </cell>
          <cell r="D1757" t="str">
            <v>gl</v>
          </cell>
          <cell r="E1757">
            <v>328</v>
          </cell>
          <cell r="F1757">
            <v>770.522086172949</v>
          </cell>
          <cell r="G1757">
            <v>252731.24426472725</v>
          </cell>
          <cell r="H1757">
            <v>44136</v>
          </cell>
          <cell r="I1757" t="str">
            <v>96 ANDENES PROVISORIOS</v>
          </cell>
        </row>
        <row r="1758">
          <cell r="B1758" t="str">
            <v>I1016</v>
          </cell>
          <cell r="C1758" t="str">
            <v>Oficial Especializado</v>
          </cell>
          <cell r="D1758" t="str">
            <v>hs</v>
          </cell>
          <cell r="E1758">
            <v>28</v>
          </cell>
          <cell r="F1758">
            <v>698.30921309090911</v>
          </cell>
          <cell r="G1758">
            <v>19552.657966545456</v>
          </cell>
          <cell r="H1758">
            <v>44136</v>
          </cell>
          <cell r="I1758" t="str">
            <v>1 recurso/s, 3,5 dias, 8 Hs/día = 28 hs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168</v>
          </cell>
          <cell r="F1759">
            <v>604.80605423376619</v>
          </cell>
          <cell r="G1759">
            <v>101607.41711127272</v>
          </cell>
          <cell r="H1759">
            <v>44136</v>
          </cell>
          <cell r="I1759" t="str">
            <v>6 recurso/s, 3,5 dias, 8 Hs/día = 168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252</v>
          </cell>
          <cell r="F1760">
            <v>522.10781423376613</v>
          </cell>
          <cell r="G1760">
            <v>131571.16918690907</v>
          </cell>
          <cell r="H1760">
            <v>44136</v>
          </cell>
          <cell r="I1760" t="str">
            <v>9 recurso/s, 3,5 dias, 8 Hs/día = 252 hs</v>
          </cell>
        </row>
        <row r="1763">
          <cell r="A1763" t="str">
            <v>T1305</v>
          </cell>
          <cell r="C1763" t="str">
            <v>Desarme De Escaleras Provisorias (45,5 M2)</v>
          </cell>
          <cell r="D1763" t="str">
            <v>gl</v>
          </cell>
          <cell r="E1763">
            <v>45.5</v>
          </cell>
          <cell r="F1763">
            <v>289.93787827715136</v>
          </cell>
          <cell r="G1763">
            <v>13192.173461610388</v>
          </cell>
          <cell r="H1763">
            <v>44136</v>
          </cell>
          <cell r="I1763" t="str">
            <v>96 ANDENES PROVISORIOS</v>
          </cell>
        </row>
        <row r="1764">
          <cell r="B1764" t="str">
            <v>I1004</v>
          </cell>
          <cell r="C1764" t="str">
            <v>Oficial</v>
          </cell>
          <cell r="D1764" t="str">
            <v>hs</v>
          </cell>
          <cell r="E1764">
            <v>8</v>
          </cell>
          <cell r="F1764">
            <v>604.80605423376619</v>
          </cell>
          <cell r="G1764">
            <v>4838.4484338701295</v>
          </cell>
          <cell r="H1764">
            <v>44136</v>
          </cell>
          <cell r="I1764" t="str">
            <v>1 recurso/s, 1 dias, 8 Hs/día = 8 hs</v>
          </cell>
        </row>
        <row r="1765">
          <cell r="B1765" t="str">
            <v>I1005</v>
          </cell>
          <cell r="C1765" t="str">
            <v>Ayudante</v>
          </cell>
          <cell r="D1765" t="str">
            <v>hs</v>
          </cell>
          <cell r="E1765">
            <v>16</v>
          </cell>
          <cell r="F1765">
            <v>522.10781423376613</v>
          </cell>
          <cell r="G1765">
            <v>8353.7250277402582</v>
          </cell>
          <cell r="H1765">
            <v>44136</v>
          </cell>
          <cell r="I1765" t="str">
            <v>2 recurso/s, 1 dias, 8 Hs/día = 16 hs</v>
          </cell>
        </row>
        <row r="1768">
          <cell r="A1768" t="str">
            <v>T1307</v>
          </cell>
          <cell r="C1768" t="str">
            <v>Desarme Y Retiro De Rampas Provisorias Con Barandas (97,95 M2)</v>
          </cell>
          <cell r="D1768" t="str">
            <v>gl</v>
          </cell>
          <cell r="E1768">
            <v>97.95</v>
          </cell>
          <cell r="F1768">
            <v>269.36546118653166</v>
          </cell>
          <cell r="G1768">
            <v>26384.346923220775</v>
          </cell>
          <cell r="H1768">
            <v>44136</v>
          </cell>
          <cell r="I1768" t="str">
            <v>96 ANDENES PROVISORIOS</v>
          </cell>
        </row>
        <row r="1769">
          <cell r="B1769" t="str">
            <v>I1004</v>
          </cell>
          <cell r="C1769" t="str">
            <v>Oficial</v>
          </cell>
          <cell r="D1769" t="str">
            <v>hs</v>
          </cell>
          <cell r="E1769">
            <v>16</v>
          </cell>
          <cell r="F1769">
            <v>604.80605423376619</v>
          </cell>
          <cell r="G1769">
            <v>9676.896867740259</v>
          </cell>
          <cell r="H1769">
            <v>44136</v>
          </cell>
          <cell r="I1769" t="str">
            <v>1 recurso/s, 2 dias, 8 Hs/día = 16 hs</v>
          </cell>
        </row>
        <row r="1770">
          <cell r="B1770" t="str">
            <v>I1005</v>
          </cell>
          <cell r="C1770" t="str">
            <v>Ayudante</v>
          </cell>
          <cell r="D1770" t="str">
            <v>hs</v>
          </cell>
          <cell r="E1770">
            <v>32</v>
          </cell>
          <cell r="F1770">
            <v>522.10781423376613</v>
          </cell>
          <cell r="G1770">
            <v>16707.450055480516</v>
          </cell>
          <cell r="H1770">
            <v>44136</v>
          </cell>
          <cell r="I1770" t="str">
            <v>2 recurso/s, 2 dias, 8 Hs/día = 32 hs</v>
          </cell>
        </row>
        <row r="1772">
          <cell r="A1772" t="str">
            <v>T1308</v>
          </cell>
          <cell r="C1772" t="str">
            <v>Desarme Y Retiro De Senderos Incluidas Barandas (269,5 M2)</v>
          </cell>
          <cell r="D1772" t="str">
            <v>gl</v>
          </cell>
          <cell r="E1772">
            <v>269.5</v>
          </cell>
          <cell r="F1772">
            <v>244.7527543898031</v>
          </cell>
          <cell r="G1772">
            <v>65960.867308051937</v>
          </cell>
          <cell r="H1772">
            <v>44136</v>
          </cell>
          <cell r="I1772" t="str">
            <v>96 ANDENES PROVISORIOS</v>
          </cell>
        </row>
        <row r="1773">
          <cell r="B1773" t="str">
            <v>I1004</v>
          </cell>
          <cell r="C1773" t="str">
            <v>Oficial</v>
          </cell>
          <cell r="D1773" t="str">
            <v>hs</v>
          </cell>
          <cell r="E1773">
            <v>40</v>
          </cell>
          <cell r="F1773">
            <v>604.80605423376619</v>
          </cell>
          <cell r="G1773">
            <v>24192.242169350648</v>
          </cell>
          <cell r="H1773">
            <v>44136</v>
          </cell>
          <cell r="I1773" t="str">
            <v>1 recurso/s, 5 dias, 8 Hs/día = 40 hs</v>
          </cell>
        </row>
        <row r="1774">
          <cell r="B1774" t="str">
            <v>I1005</v>
          </cell>
          <cell r="C1774" t="str">
            <v>Ayudante</v>
          </cell>
          <cell r="D1774" t="str">
            <v>hs</v>
          </cell>
          <cell r="E1774">
            <v>80</v>
          </cell>
          <cell r="F1774">
            <v>522.10781423376613</v>
          </cell>
          <cell r="G1774">
            <v>41768.625138701289</v>
          </cell>
          <cell r="H1774">
            <v>44136</v>
          </cell>
          <cell r="I1774" t="str">
            <v>2 recurso/s, 5 dias, 8 Hs/día = 80 hs</v>
          </cell>
        </row>
        <row r="1776">
          <cell r="A1776" t="str">
            <v>T1309</v>
          </cell>
          <cell r="C1776" t="str">
            <v>Desarme Y Retiro De Cerco Olímpico (1661,30 M2)</v>
          </cell>
          <cell r="D1776" t="str">
            <v>gl</v>
          </cell>
          <cell r="E1776">
            <v>1661.31</v>
          </cell>
          <cell r="F1776">
            <v>63.526607131049055</v>
          </cell>
          <cell r="G1776">
            <v>105537.3876928831</v>
          </cell>
          <cell r="H1776">
            <v>44136</v>
          </cell>
          <cell r="I1776" t="str">
            <v>96 ANDENES PROVISORIOS</v>
          </cell>
        </row>
        <row r="1777">
          <cell r="B1777" t="str">
            <v>I1004</v>
          </cell>
          <cell r="C1777" t="str">
            <v>Oficial</v>
          </cell>
          <cell r="D1777" t="str">
            <v>hs</v>
          </cell>
          <cell r="E1777">
            <v>64</v>
          </cell>
          <cell r="F1777">
            <v>604.80605423376619</v>
          </cell>
          <cell r="G1777">
            <v>38707.587470961036</v>
          </cell>
          <cell r="H1777">
            <v>44136</v>
          </cell>
          <cell r="I1777" t="str">
            <v>1 recurso/s, 8 dias, 8 Hs/día = 64 hs</v>
          </cell>
        </row>
        <row r="1778">
          <cell r="B1778" t="str">
            <v>I1005</v>
          </cell>
          <cell r="C1778" t="str">
            <v>Ayudante</v>
          </cell>
          <cell r="D1778" t="str">
            <v>hs</v>
          </cell>
          <cell r="E1778">
            <v>128</v>
          </cell>
          <cell r="F1778">
            <v>522.10781423376613</v>
          </cell>
          <cell r="G1778">
            <v>66829.800221922065</v>
          </cell>
          <cell r="H1778">
            <v>44136</v>
          </cell>
          <cell r="I1778" t="str">
            <v>2 recurso/s, 8 dias, 8 Hs/día = 128 hs</v>
          </cell>
        </row>
        <row r="1780">
          <cell r="A1780" t="str">
            <v>T1310</v>
          </cell>
          <cell r="C1780" t="str">
            <v>Reubicación Y Colocación De Cerco Olímpico (160 M2)</v>
          </cell>
          <cell r="D1780" t="str">
            <v>gl</v>
          </cell>
          <cell r="E1780">
            <v>160</v>
          </cell>
          <cell r="F1780">
            <v>422.13810404309316</v>
          </cell>
          <cell r="G1780">
            <v>67542.096646894905</v>
          </cell>
          <cell r="H1780">
            <v>44130</v>
          </cell>
          <cell r="I1780" t="str">
            <v>96 ANDENES PROVISORIOS</v>
          </cell>
        </row>
        <row r="1781">
          <cell r="B1781" t="str">
            <v>I1004</v>
          </cell>
          <cell r="C1781" t="str">
            <v>Oficial</v>
          </cell>
          <cell r="D1781" t="str">
            <v>hs</v>
          </cell>
          <cell r="E1781">
            <v>40</v>
          </cell>
          <cell r="F1781">
            <v>604.80605423376619</v>
          </cell>
          <cell r="G1781">
            <v>24192.242169350648</v>
          </cell>
          <cell r="H1781">
            <v>44136</v>
          </cell>
          <cell r="I1781" t="str">
            <v>1 recurso/s, 5 dias, 8 Hs/día = 40 hs</v>
          </cell>
        </row>
        <row r="1782">
          <cell r="B1782" t="str">
            <v>I1005</v>
          </cell>
          <cell r="C1782" t="str">
            <v>Ayudante</v>
          </cell>
          <cell r="D1782" t="str">
            <v>hs</v>
          </cell>
          <cell r="E1782">
            <v>80</v>
          </cell>
          <cell r="F1782">
            <v>522.10781423376613</v>
          </cell>
          <cell r="G1782">
            <v>41768.625138701289</v>
          </cell>
          <cell r="H1782">
            <v>44136</v>
          </cell>
          <cell r="I1782" t="str">
            <v>2 recurso/s, 5 dias, 8 Hs/día = 80 hs</v>
          </cell>
        </row>
        <row r="1783">
          <cell r="B1783" t="str">
            <v>T1066</v>
          </cell>
          <cell r="C1783" t="str">
            <v>Hormigon Pobre 1/8:1:4:8  (Mat)</v>
          </cell>
          <cell r="D1783" t="str">
            <v>m3</v>
          </cell>
          <cell r="E1783">
            <v>0.5625</v>
          </cell>
          <cell r="F1783">
            <v>2811.0743801652889</v>
          </cell>
          <cell r="G1783">
            <v>1581.229338842975</v>
          </cell>
          <cell r="H1783">
            <v>44130</v>
          </cell>
          <cell r="I1783" t="str">
            <v>50 pozos</v>
          </cell>
        </row>
        <row r="1785">
          <cell r="A1785" t="str">
            <v>T1311</v>
          </cell>
          <cell r="C1785" t="str">
            <v>Desarme Y Retiro De Tablero Eléctrico</v>
          </cell>
          <cell r="D1785" t="str">
            <v>gl</v>
          </cell>
          <cell r="G1785">
            <v>4881.668109298701</v>
          </cell>
          <cell r="H1785">
            <v>44136</v>
          </cell>
          <cell r="I1785" t="str">
            <v>96 ANDENES PROVISORIOS</v>
          </cell>
        </row>
        <row r="1786">
          <cell r="B1786" t="str">
            <v>I1016</v>
          </cell>
          <cell r="C1786" t="str">
            <v>Oficial Especializado</v>
          </cell>
          <cell r="D1786" t="str">
            <v>hs</v>
          </cell>
          <cell r="E1786">
            <v>4</v>
          </cell>
          <cell r="F1786">
            <v>698.30921309090911</v>
          </cell>
          <cell r="G1786">
            <v>2793.2368523636364</v>
          </cell>
          <cell r="H1786">
            <v>44136</v>
          </cell>
        </row>
        <row r="1787">
          <cell r="B1787" t="str">
            <v>I1005</v>
          </cell>
          <cell r="C1787" t="str">
            <v>Ayudante</v>
          </cell>
          <cell r="D1787" t="str">
            <v>hs</v>
          </cell>
          <cell r="E1787">
            <v>4</v>
          </cell>
          <cell r="F1787">
            <v>522.10781423376613</v>
          </cell>
          <cell r="G1787">
            <v>2088.4312569350645</v>
          </cell>
          <cell r="H1787">
            <v>44136</v>
          </cell>
        </row>
        <row r="1789">
          <cell r="A1789" t="str">
            <v>T1312</v>
          </cell>
          <cell r="C1789" t="str">
            <v>Retiro De Tendidos De Circuitos De Iluminación (440 Ml)</v>
          </cell>
          <cell r="D1789" t="str">
            <v>gl</v>
          </cell>
          <cell r="E1789">
            <v>440</v>
          </cell>
          <cell r="F1789">
            <v>40.978686126092079</v>
          </cell>
          <cell r="G1789">
            <v>18030.621895480515</v>
          </cell>
          <cell r="H1789">
            <v>44136</v>
          </cell>
          <cell r="I1789" t="str">
            <v>96 ANDENES PROVISORIOS</v>
          </cell>
        </row>
        <row r="1790">
          <cell r="B1790" t="str">
            <v>I1004</v>
          </cell>
          <cell r="C1790" t="str">
            <v>Oficial</v>
          </cell>
          <cell r="D1790" t="str">
            <v>hs</v>
          </cell>
          <cell r="E1790">
            <v>16</v>
          </cell>
          <cell r="F1790">
            <v>604.80605423376619</v>
          </cell>
          <cell r="G1790">
            <v>9676.896867740259</v>
          </cell>
          <cell r="H1790">
            <v>44136</v>
          </cell>
          <cell r="I1790" t="str">
            <v>1 recurso/s, 2 dias, 8 Hs/día = 16 hs</v>
          </cell>
        </row>
        <row r="1791">
          <cell r="B1791" t="str">
            <v>I1005</v>
          </cell>
          <cell r="C1791" t="str">
            <v>Ayudante</v>
          </cell>
          <cell r="D1791" t="str">
            <v>hs</v>
          </cell>
          <cell r="E1791">
            <v>16</v>
          </cell>
          <cell r="F1791">
            <v>522.10781423376613</v>
          </cell>
          <cell r="G1791">
            <v>8353.7250277402582</v>
          </cell>
          <cell r="H1791">
            <v>44136</v>
          </cell>
          <cell r="I1791" t="str">
            <v>1 recurso/s, 2 dias, 8 Hs/día = 16 hs</v>
          </cell>
        </row>
        <row r="1793">
          <cell r="A1793" t="str">
            <v>T1313</v>
          </cell>
          <cell r="C1793" t="str">
            <v>Desarme De Columnas Y Artefactos De Iluminación (31 Unidades)</v>
          </cell>
          <cell r="D1793" t="str">
            <v>gl</v>
          </cell>
          <cell r="E1793">
            <v>31</v>
          </cell>
          <cell r="F1793">
            <v>581.63296437033921</v>
          </cell>
          <cell r="G1793">
            <v>18030.621895480515</v>
          </cell>
          <cell r="H1793">
            <v>44136</v>
          </cell>
          <cell r="I1793" t="str">
            <v>96 ANDENES PROVISORIOS</v>
          </cell>
        </row>
        <row r="1794">
          <cell r="B1794" t="str">
            <v>I1004</v>
          </cell>
          <cell r="C1794" t="str">
            <v>Oficial</v>
          </cell>
          <cell r="D1794" t="str">
            <v>hs</v>
          </cell>
          <cell r="E1794">
            <v>16</v>
          </cell>
          <cell r="F1794">
            <v>604.80605423376619</v>
          </cell>
          <cell r="G1794">
            <v>9676.896867740259</v>
          </cell>
          <cell r="H1794">
            <v>44136</v>
          </cell>
          <cell r="I1794" t="str">
            <v>1 recurso/s, 2 dias, 8 Hs/día = 16 hs</v>
          </cell>
        </row>
        <row r="1795">
          <cell r="B1795" t="str">
            <v>I1005</v>
          </cell>
          <cell r="C1795" t="str">
            <v>Ayudante</v>
          </cell>
          <cell r="D1795" t="str">
            <v>hs</v>
          </cell>
          <cell r="E1795">
            <v>16</v>
          </cell>
          <cell r="F1795">
            <v>522.10781423376613</v>
          </cell>
          <cell r="G1795">
            <v>8353.7250277402582</v>
          </cell>
          <cell r="H1795">
            <v>44136</v>
          </cell>
          <cell r="I1795" t="str">
            <v>1 recurso/s, 2 dias, 8 Hs/día = 16 hs</v>
          </cell>
        </row>
        <row r="1797">
          <cell r="A1797" t="str">
            <v>T1314</v>
          </cell>
          <cell r="C1797" t="str">
            <v>Desarme De Columnas Y Artefactos De Iluminación (48 Unidades)</v>
          </cell>
          <cell r="D1797" t="str">
            <v>gl</v>
          </cell>
          <cell r="E1797">
            <v>48</v>
          </cell>
          <cell r="F1797">
            <v>375.63795615584405</v>
          </cell>
          <cell r="G1797">
            <v>18030.621895480515</v>
          </cell>
          <cell r="H1797">
            <v>44136</v>
          </cell>
          <cell r="I1797" t="str">
            <v>96 ANDENES PROVISORIOS</v>
          </cell>
        </row>
        <row r="1798">
          <cell r="B1798" t="str">
            <v>I1004</v>
          </cell>
          <cell r="C1798" t="str">
            <v>Oficial</v>
          </cell>
          <cell r="D1798" t="str">
            <v>hs</v>
          </cell>
          <cell r="E1798">
            <v>16</v>
          </cell>
          <cell r="F1798">
            <v>604.80605423376619</v>
          </cell>
          <cell r="G1798">
            <v>9676.896867740259</v>
          </cell>
          <cell r="H1798">
            <v>44136</v>
          </cell>
          <cell r="I1798" t="str">
            <v>1 recurso/s, 2 dias, 8 Hs/día = 16 hs</v>
          </cell>
        </row>
        <row r="1799">
          <cell r="B1799" t="str">
            <v>I1005</v>
          </cell>
          <cell r="C1799" t="str">
            <v>Ayudante</v>
          </cell>
          <cell r="D1799" t="str">
            <v>hs</v>
          </cell>
          <cell r="E1799">
            <v>16</v>
          </cell>
          <cell r="F1799">
            <v>522.10781423376613</v>
          </cell>
          <cell r="G1799">
            <v>8353.7250277402582</v>
          </cell>
          <cell r="H1799">
            <v>44136</v>
          </cell>
          <cell r="I1799" t="str">
            <v>1 recurso/s, 2 dias, 8 Hs/día = 16 hs</v>
          </cell>
        </row>
        <row r="1801">
          <cell r="A1801" t="str">
            <v>T1315</v>
          </cell>
          <cell r="C1801" t="str">
            <v>Desarme De Pat</v>
          </cell>
          <cell r="D1801" t="str">
            <v>gl</v>
          </cell>
          <cell r="G1801">
            <v>4507.6554738701288</v>
          </cell>
          <cell r="H1801">
            <v>44136</v>
          </cell>
          <cell r="I1801" t="str">
            <v>96 ANDENES PROVISORIOS</v>
          </cell>
        </row>
        <row r="1802">
          <cell r="B1802" t="str">
            <v>I1004</v>
          </cell>
          <cell r="C1802" t="str">
            <v>Oficial</v>
          </cell>
          <cell r="D1802" t="str">
            <v>hs</v>
          </cell>
          <cell r="E1802">
            <v>4</v>
          </cell>
          <cell r="F1802">
            <v>604.80605423376619</v>
          </cell>
          <cell r="G1802">
            <v>2419.2242169350648</v>
          </cell>
          <cell r="H1802">
            <v>44136</v>
          </cell>
        </row>
        <row r="1803">
          <cell r="B1803" t="str">
            <v>I1005</v>
          </cell>
          <cell r="C1803" t="str">
            <v>Ayudante</v>
          </cell>
          <cell r="D1803" t="str">
            <v>hs</v>
          </cell>
          <cell r="E1803">
            <v>4</v>
          </cell>
          <cell r="F1803">
            <v>522.10781423376613</v>
          </cell>
          <cell r="G1803">
            <v>2088.4312569350645</v>
          </cell>
          <cell r="H1803">
            <v>44136</v>
          </cell>
        </row>
        <row r="1805">
          <cell r="A1805" t="str">
            <v>T1316</v>
          </cell>
          <cell r="C1805" t="str">
            <v>Desarme Y Retiro De Cartel (8 De 0,50 X 1,50)</v>
          </cell>
          <cell r="D1805" t="str">
            <v>gl</v>
          </cell>
          <cell r="E1805">
            <v>8</v>
          </cell>
          <cell r="F1805">
            <v>1126.9138684675322</v>
          </cell>
          <cell r="G1805">
            <v>9015.3109477402577</v>
          </cell>
          <cell r="H1805">
            <v>44136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8</v>
          </cell>
          <cell r="F1806">
            <v>604.80605423376619</v>
          </cell>
          <cell r="G1806">
            <v>4838.4484338701295</v>
          </cell>
          <cell r="H1806">
            <v>44136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8</v>
          </cell>
          <cell r="F1807">
            <v>522.10781423376613</v>
          </cell>
          <cell r="G1807">
            <v>4176.8625138701291</v>
          </cell>
          <cell r="H1807">
            <v>44136</v>
          </cell>
        </row>
        <row r="1809">
          <cell r="A1809" t="str">
            <v>T1317</v>
          </cell>
          <cell r="C1809" t="str">
            <v>Transporte De Producidos A La Plata</v>
          </cell>
          <cell r="D1809" t="str">
            <v>gl</v>
          </cell>
          <cell r="G1809">
            <v>191706.10193820263</v>
          </cell>
          <cell r="H1809">
            <v>44136</v>
          </cell>
          <cell r="I1809" t="str">
            <v>96 ANDENES PROVISORIOS</v>
          </cell>
        </row>
        <row r="1810">
          <cell r="B1810" t="str">
            <v>I1004</v>
          </cell>
          <cell r="C1810" t="str">
            <v>Oficial</v>
          </cell>
          <cell r="D1810" t="str">
            <v>hs</v>
          </cell>
          <cell r="E1810">
            <v>64</v>
          </cell>
          <cell r="F1810">
            <v>604.80605423376619</v>
          </cell>
          <cell r="G1810">
            <v>38707.587470961036</v>
          </cell>
          <cell r="H1810">
            <v>44136</v>
          </cell>
          <cell r="I1810" t="str">
            <v>2 recurso/s, 4 dias, 8 Hs/día = 64 hs</v>
          </cell>
        </row>
        <row r="1811">
          <cell r="B1811" t="str">
            <v>I1005</v>
          </cell>
          <cell r="C1811" t="str">
            <v>Ayudante</v>
          </cell>
          <cell r="D1811" t="str">
            <v>hs</v>
          </cell>
          <cell r="E1811">
            <v>96</v>
          </cell>
          <cell r="F1811">
            <v>522.10781423376613</v>
          </cell>
          <cell r="G1811">
            <v>50122.350166441553</v>
          </cell>
          <cell r="H1811">
            <v>44136</v>
          </cell>
          <cell r="I1811" t="str">
            <v>3 recurso/s, 4 dias, 8 Hs/día = 96 hs</v>
          </cell>
        </row>
        <row r="1812">
          <cell r="B1812" t="str">
            <v>I1313</v>
          </cell>
          <cell r="C1812" t="str">
            <v>Camion Con Hidrogrua</v>
          </cell>
          <cell r="D1812" t="str">
            <v>hs</v>
          </cell>
          <cell r="E1812">
            <v>32</v>
          </cell>
          <cell r="F1812">
            <v>2446.7400000000002</v>
          </cell>
          <cell r="G1812">
            <v>78295.680000000008</v>
          </cell>
          <cell r="H1812">
            <v>44155</v>
          </cell>
          <cell r="I1812" t="str">
            <v>1 recurso/s, 4 dias, 8 Hs/día = 32 hs</v>
          </cell>
        </row>
        <row r="1813">
          <cell r="B1813" t="str">
            <v>I1311</v>
          </cell>
          <cell r="C1813" t="str">
            <v>Maquinista</v>
          </cell>
          <cell r="D1813" t="str">
            <v>hs</v>
          </cell>
          <cell r="E1813">
            <v>32</v>
          </cell>
          <cell r="F1813">
            <v>768.14013440000008</v>
          </cell>
          <cell r="G1813">
            <v>24580.484300800003</v>
          </cell>
          <cell r="H1813">
            <v>44155</v>
          </cell>
        </row>
        <row r="1815">
          <cell r="A1815" t="str">
            <v>T1318</v>
          </cell>
          <cell r="C1815" t="str">
            <v>Limpieza De Zona Afectada (2591 M2)</v>
          </cell>
          <cell r="D1815" t="str">
            <v>gl</v>
          </cell>
          <cell r="G1815">
            <v>105537.3876928831</v>
          </cell>
          <cell r="H1815">
            <v>44136</v>
          </cell>
          <cell r="I1815" t="str">
            <v>96 ANDENES PROVISORIOS</v>
          </cell>
        </row>
        <row r="1816">
          <cell r="B1816" t="str">
            <v>I1004</v>
          </cell>
          <cell r="C1816" t="str">
            <v>Oficial</v>
          </cell>
          <cell r="D1816" t="str">
            <v>hs</v>
          </cell>
          <cell r="E1816">
            <v>64</v>
          </cell>
          <cell r="F1816">
            <v>604.80605423376619</v>
          </cell>
          <cell r="G1816">
            <v>38707.587470961036</v>
          </cell>
          <cell r="H1816">
            <v>44136</v>
          </cell>
          <cell r="I1816" t="str">
            <v>2 recurso/s, 4 dias, 8 Hs/día = 64 hs</v>
          </cell>
        </row>
        <row r="1817">
          <cell r="B1817" t="str">
            <v>I1005</v>
          </cell>
          <cell r="C1817" t="str">
            <v>Ayudante</v>
          </cell>
          <cell r="D1817" t="str">
            <v>hs</v>
          </cell>
          <cell r="E1817">
            <v>128</v>
          </cell>
          <cell r="F1817">
            <v>522.10781423376613</v>
          </cell>
          <cell r="G1817">
            <v>66829.800221922065</v>
          </cell>
          <cell r="H1817">
            <v>44136</v>
          </cell>
          <cell r="I1817" t="str">
            <v>4 recurso/s, 4 dias, 8 Hs/día = 128 hs</v>
          </cell>
        </row>
        <row r="1819">
          <cell r="A1819" t="str">
            <v>T1319</v>
          </cell>
          <cell r="C1819" t="str">
            <v>Recalce De Estructuras Existentes</v>
          </cell>
          <cell r="D1819" t="str">
            <v>gl</v>
          </cell>
          <cell r="G1819">
            <v>0</v>
          </cell>
          <cell r="H1819">
            <v>44110</v>
          </cell>
          <cell r="I1819" t="str">
            <v>05 ESTRUCTURAS RESISTENTES</v>
          </cell>
        </row>
        <row r="1820">
          <cell r="B1820" t="str">
            <v>I1019</v>
          </cell>
          <cell r="C1820" t="str">
            <v>Hormigon Elaborado H30</v>
          </cell>
          <cell r="D1820" t="str">
            <v>m3</v>
          </cell>
          <cell r="E1820">
            <v>0</v>
          </cell>
          <cell r="F1820">
            <v>7429.7520661157023</v>
          </cell>
          <cell r="G1820">
            <v>0</v>
          </cell>
          <cell r="H1820">
            <v>44155</v>
          </cell>
          <cell r="I1820" t="str">
            <v>Definir para la obra</v>
          </cell>
        </row>
        <row r="1821">
          <cell r="B1821" t="str">
            <v>I1011</v>
          </cell>
          <cell r="C1821" t="str">
            <v>Acero  Adn420 Diam 12 Mm</v>
          </cell>
          <cell r="D1821" t="str">
            <v>ton</v>
          </cell>
          <cell r="E1821">
            <v>0</v>
          </cell>
          <cell r="F1821">
            <v>209447.46945819791</v>
          </cell>
          <cell r="G1821">
            <v>0</v>
          </cell>
          <cell r="H1821">
            <v>44155</v>
          </cell>
          <cell r="I1821" t="str">
            <v>Definir para la obra</v>
          </cell>
        </row>
        <row r="1822">
          <cell r="B1822" t="str">
            <v>I1012</v>
          </cell>
          <cell r="C1822" t="str">
            <v>Tabla De 1" Saligna Bruto</v>
          </cell>
          <cell r="D1822" t="str">
            <v>m2</v>
          </cell>
          <cell r="E1822">
            <v>0</v>
          </cell>
          <cell r="F1822">
            <v>421.38412416643285</v>
          </cell>
          <cell r="G1822">
            <v>0</v>
          </cell>
          <cell r="H1822">
            <v>44155</v>
          </cell>
          <cell r="I1822" t="str">
            <v>Definir para la obra</v>
          </cell>
        </row>
        <row r="1823">
          <cell r="B1823" t="str">
            <v>I1013</v>
          </cell>
          <cell r="C1823" t="str">
            <v>Tirante 3X3 Saligna Bruto</v>
          </cell>
          <cell r="D1823" t="str">
            <v>ml</v>
          </cell>
          <cell r="E1823">
            <v>0</v>
          </cell>
          <cell r="F1823">
            <v>66.115700000000004</v>
          </cell>
          <cell r="G1823">
            <v>0</v>
          </cell>
          <cell r="H1823">
            <v>44110</v>
          </cell>
          <cell r="I1823" t="str">
            <v>Definir para la obra</v>
          </cell>
        </row>
        <row r="1824">
          <cell r="B1824" t="str">
            <v>I1015</v>
          </cell>
          <cell r="C1824" t="str">
            <v>Clavos De 2"</v>
          </cell>
          <cell r="D1824" t="str">
            <v>kg</v>
          </cell>
          <cell r="E1824">
            <v>0</v>
          </cell>
          <cell r="F1824">
            <v>234.15977961432509</v>
          </cell>
          <cell r="G1824">
            <v>0</v>
          </cell>
          <cell r="H1824">
            <v>44130</v>
          </cell>
          <cell r="I1824" t="str">
            <v>Definir para la obra</v>
          </cell>
        </row>
        <row r="1825">
          <cell r="B1825" t="str">
            <v>I1014</v>
          </cell>
          <cell r="C1825" t="str">
            <v>Alambre Negro Recocido N 16</v>
          </cell>
          <cell r="D1825" t="str">
            <v>kg</v>
          </cell>
          <cell r="E1825">
            <v>0</v>
          </cell>
          <cell r="F1825">
            <v>322.31404958677689</v>
          </cell>
          <cell r="G1825">
            <v>0</v>
          </cell>
          <cell r="H1825">
            <v>44155</v>
          </cell>
          <cell r="I1825" t="str">
            <v>Definir para la obra</v>
          </cell>
        </row>
        <row r="1826">
          <cell r="B1826" t="str">
            <v>I1016</v>
          </cell>
          <cell r="C1826" t="str">
            <v>Oficial Especializado</v>
          </cell>
          <cell r="D1826" t="str">
            <v>hs</v>
          </cell>
          <cell r="E1826">
            <v>0</v>
          </cell>
          <cell r="F1826">
            <v>698.30921309090911</v>
          </cell>
          <cell r="G1826">
            <v>0</v>
          </cell>
          <cell r="H1826">
            <v>44136</v>
          </cell>
          <cell r="I1826" t="str">
            <v>Definir para la obra</v>
          </cell>
        </row>
        <row r="1827">
          <cell r="B1827" t="str">
            <v>I1004</v>
          </cell>
          <cell r="C1827" t="str">
            <v>Oficial</v>
          </cell>
          <cell r="D1827" t="str">
            <v>hs</v>
          </cell>
          <cell r="E1827">
            <v>0</v>
          </cell>
          <cell r="F1827">
            <v>604.80605423376619</v>
          </cell>
          <cell r="G1827">
            <v>0</v>
          </cell>
          <cell r="H1827">
            <v>44136</v>
          </cell>
          <cell r="I1827" t="str">
            <v>Definir para la obra</v>
          </cell>
        </row>
        <row r="1828">
          <cell r="B1828" t="str">
            <v>I1005</v>
          </cell>
          <cell r="C1828" t="str">
            <v>Ayudante</v>
          </cell>
          <cell r="D1828" t="str">
            <v>hs</v>
          </cell>
          <cell r="E1828">
            <v>0</v>
          </cell>
          <cell r="F1828">
            <v>522.10781423376613</v>
          </cell>
          <cell r="G1828">
            <v>0</v>
          </cell>
          <cell r="H1828">
            <v>44136</v>
          </cell>
          <cell r="I1828" t="str">
            <v>Definir para la obra</v>
          </cell>
        </row>
        <row r="1830">
          <cell r="A1830" t="str">
            <v>T1320</v>
          </cell>
          <cell r="C1830" t="str">
            <v>Cordón De Hormigón Perimetral</v>
          </cell>
          <cell r="D1830" t="str">
            <v>ml</v>
          </cell>
          <cell r="G1830">
            <v>1265.5165663915375</v>
          </cell>
          <cell r="H1830">
            <v>44110</v>
          </cell>
          <cell r="I1830" t="str">
            <v>05 ESTRUCTURAS RESISTENTES</v>
          </cell>
        </row>
        <row r="1831">
          <cell r="B1831" t="str">
            <v>I1009</v>
          </cell>
          <cell r="C1831" t="str">
            <v>Hormigon Elaborado H21</v>
          </cell>
          <cell r="D1831" t="str">
            <v>m3</v>
          </cell>
          <cell r="E1831">
            <v>0.03</v>
          </cell>
          <cell r="F1831">
            <v>7280</v>
          </cell>
          <cell r="G1831">
            <v>218.4</v>
          </cell>
          <cell r="H1831">
            <v>44136</v>
          </cell>
          <cell r="I1831" t="str">
            <v>0,15x0,2</v>
          </cell>
        </row>
        <row r="1832">
          <cell r="B1832" t="str">
            <v>I1011</v>
          </cell>
          <cell r="C1832" t="str">
            <v>Acero  Adn420 Diam 12 Mm</v>
          </cell>
          <cell r="D1832" t="str">
            <v>ton</v>
          </cell>
          <cell r="E1832">
            <v>1.5E-3</v>
          </cell>
          <cell r="F1832">
            <v>209447.46945819791</v>
          </cell>
          <cell r="G1832">
            <v>314.17120418729689</v>
          </cell>
          <cell r="H1832">
            <v>44155</v>
          </cell>
        </row>
        <row r="1833">
          <cell r="B1833" t="str">
            <v>I1015</v>
          </cell>
          <cell r="C1833" t="str">
            <v>Clavos De 2"</v>
          </cell>
          <cell r="D1833" t="str">
            <v>kg</v>
          </cell>
          <cell r="E1833">
            <v>0.03</v>
          </cell>
          <cell r="F1833">
            <v>234.15977961432509</v>
          </cell>
          <cell r="G1833">
            <v>7.0247933884297522</v>
          </cell>
          <cell r="H1833">
            <v>44130</v>
          </cell>
        </row>
        <row r="1834">
          <cell r="B1834" t="str">
            <v>I1014</v>
          </cell>
          <cell r="C1834" t="str">
            <v>Alambre Negro Recocido N 16</v>
          </cell>
          <cell r="D1834" t="str">
            <v>kg</v>
          </cell>
          <cell r="E1834">
            <v>0.03</v>
          </cell>
          <cell r="F1834">
            <v>322.31404958677689</v>
          </cell>
          <cell r="G1834">
            <v>9.6694214876033069</v>
          </cell>
          <cell r="H1834">
            <v>44155</v>
          </cell>
        </row>
        <row r="1835">
          <cell r="B1835" t="str">
            <v>I1017</v>
          </cell>
          <cell r="C1835" t="str">
            <v>Oficial Hormigon</v>
          </cell>
          <cell r="D1835" t="str">
            <v>hs</v>
          </cell>
          <cell r="E1835">
            <v>0.48</v>
          </cell>
          <cell r="F1835">
            <v>725.76726508051945</v>
          </cell>
          <cell r="G1835">
            <v>348.36828723864932</v>
          </cell>
          <cell r="H1835">
            <v>44136</v>
          </cell>
        </row>
        <row r="1836">
          <cell r="B1836" t="str">
            <v>I1018</v>
          </cell>
          <cell r="C1836" t="str">
            <v>Ayudante Hormigon</v>
          </cell>
          <cell r="D1836" t="str">
            <v>hs</v>
          </cell>
          <cell r="E1836">
            <v>0.48</v>
          </cell>
          <cell r="F1836">
            <v>626.52937708051934</v>
          </cell>
          <cell r="G1836">
            <v>300.7341009986493</v>
          </cell>
          <cell r="H1836">
            <v>44136</v>
          </cell>
        </row>
        <row r="1837">
          <cell r="B1837" t="str">
            <v>I1020</v>
          </cell>
          <cell r="C1837" t="str">
            <v>Fenolico De 25 Mm 1.22X2.44 (2,97 M2)</v>
          </cell>
          <cell r="D1837" t="str">
            <v>m2</v>
          </cell>
          <cell r="E1837">
            <v>3.7499999999999999E-2</v>
          </cell>
          <cell r="F1837">
            <v>909.09090909090912</v>
          </cell>
          <cell r="G1837">
            <v>34.090909090909093</v>
          </cell>
          <cell r="H1837">
            <v>44155</v>
          </cell>
        </row>
        <row r="1838">
          <cell r="B1838" t="str">
            <v>I1013</v>
          </cell>
          <cell r="C1838" t="str">
            <v>Tirante 3X3 Saligna Bruto</v>
          </cell>
          <cell r="D1838" t="str">
            <v>ml</v>
          </cell>
          <cell r="E1838">
            <v>0.5</v>
          </cell>
          <cell r="F1838">
            <v>66.115700000000004</v>
          </cell>
          <cell r="G1838">
            <v>33.057850000000002</v>
          </cell>
          <cell r="H1838">
            <v>44110</v>
          </cell>
        </row>
        <row r="1840">
          <cell r="A1840" t="str">
            <v>T1321</v>
          </cell>
          <cell r="C1840" t="str">
            <v>Ensayos De Probetas</v>
          </cell>
          <cell r="D1840" t="str">
            <v>u</v>
          </cell>
          <cell r="G1840">
            <v>600</v>
          </cell>
          <cell r="H1840">
            <v>44075</v>
          </cell>
          <cell r="I1840" t="str">
            <v>05 ESTRUCTURAS RESISTENTES</v>
          </cell>
        </row>
        <row r="1841">
          <cell r="B1841" t="str">
            <v>I1316</v>
          </cell>
          <cell r="C1841" t="str">
            <v>Ensayo De Probeta De Hormigón</v>
          </cell>
          <cell r="D1841" t="str">
            <v>u</v>
          </cell>
          <cell r="E1841">
            <v>1</v>
          </cell>
          <cell r="F1841">
            <v>600</v>
          </cell>
          <cell r="G1841">
            <v>600</v>
          </cell>
          <cell r="H1841">
            <v>44075</v>
          </cell>
        </row>
        <row r="1843">
          <cell r="A1843" t="str">
            <v>T1322</v>
          </cell>
          <cell r="C1843" t="str">
            <v>Contrapiso Sobre Terreno Natural, Esp 10 Cm Con Malla 6 Mm 15X15</v>
          </cell>
          <cell r="D1843" t="str">
            <v>m2</v>
          </cell>
          <cell r="G1843">
            <v>1372.1149020797102</v>
          </cell>
          <cell r="H1843">
            <v>44110</v>
          </cell>
          <cell r="I1843" t="str">
            <v>09 CONTRAPISOS</v>
          </cell>
        </row>
        <row r="1844">
          <cell r="B1844" t="str">
            <v>T1066</v>
          </cell>
          <cell r="C1844" t="str">
            <v>Hormigon Pobre 1/8:1:4:8  (Mat)</v>
          </cell>
          <cell r="D1844" t="str">
            <v>m3</v>
          </cell>
          <cell r="E1844">
            <v>0.1</v>
          </cell>
          <cell r="F1844">
            <v>2811.0743801652889</v>
          </cell>
          <cell r="G1844">
            <v>281.10743801652887</v>
          </cell>
          <cell r="H1844">
            <v>44130</v>
          </cell>
        </row>
        <row r="1845">
          <cell r="B1845" t="str">
            <v>T1288</v>
          </cell>
          <cell r="C1845" t="str">
            <v>Ejecución De Contrapiso Esp 12 Cm (Mo)</v>
          </cell>
          <cell r="D1845" t="str">
            <v>m2</v>
          </cell>
          <cell r="E1845">
            <v>1</v>
          </cell>
          <cell r="F1845">
            <v>770.5393972427571</v>
          </cell>
          <cell r="G1845">
            <v>770.5393972427571</v>
          </cell>
          <cell r="H1845">
            <v>44136</v>
          </cell>
        </row>
        <row r="1846">
          <cell r="B1846" t="str">
            <v>T1025</v>
          </cell>
          <cell r="C1846" t="str">
            <v>Mortero 1:3 (Mat)</v>
          </cell>
          <cell r="D1846" t="str">
            <v>m3</v>
          </cell>
          <cell r="E1846">
            <v>0.02</v>
          </cell>
          <cell r="F1846">
            <v>7255.7851239669426</v>
          </cell>
          <cell r="G1846">
            <v>145.11570247933886</v>
          </cell>
          <cell r="H1846">
            <v>44130</v>
          </cell>
        </row>
        <row r="1847">
          <cell r="B1847" t="str">
            <v>I1037</v>
          </cell>
          <cell r="C1847" t="str">
            <v>Malla 15X15 6Mm. (6X2.15Mts.) Q84</v>
          </cell>
          <cell r="D1847" t="str">
            <v>u</v>
          </cell>
          <cell r="E1847">
            <v>8.5271317829457377E-2</v>
          </cell>
          <cell r="F1847">
            <v>2056.4050000000002</v>
          </cell>
          <cell r="G1847">
            <v>175.35236434108532</v>
          </cell>
          <cell r="H1847">
            <v>44110</v>
          </cell>
        </row>
        <row r="1849">
          <cell r="A1849" t="str">
            <v>T1323</v>
          </cell>
          <cell r="C1849" t="str">
            <v>Aislación Bajo Piso, Manta 4,5 Mm, Acoustic Isolant</v>
          </cell>
          <cell r="D1849" t="str">
            <v>m2</v>
          </cell>
          <cell r="G1849">
            <v>117.32666319641085</v>
          </cell>
          <cell r="H1849">
            <v>44136</v>
          </cell>
          <cell r="I1849" t="str">
            <v>07 AISLACIONES</v>
          </cell>
        </row>
        <row r="1850">
          <cell r="B1850" t="str">
            <v>I1004</v>
          </cell>
          <cell r="C1850" t="str">
            <v>Oficial</v>
          </cell>
          <cell r="D1850" t="str">
            <v>hs</v>
          </cell>
          <cell r="E1850">
            <v>0.08</v>
          </cell>
          <cell r="F1850">
            <v>604.80605423376619</v>
          </cell>
          <cell r="G1850">
            <v>48.384484338701299</v>
          </cell>
          <cell r="H1850">
            <v>44136</v>
          </cell>
          <cell r="I1850" t="str">
            <v>100 m2/dia</v>
          </cell>
        </row>
        <row r="1851">
          <cell r="B1851" t="str">
            <v>I1005</v>
          </cell>
          <cell r="C1851" t="str">
            <v>Ayudante</v>
          </cell>
          <cell r="D1851" t="str">
            <v>hs</v>
          </cell>
          <cell r="E1851">
            <v>0.08</v>
          </cell>
          <cell r="F1851">
            <v>522.10781423376613</v>
          </cell>
          <cell r="G1851">
            <v>41.768625138701289</v>
          </cell>
          <cell r="H1851">
            <v>44136</v>
          </cell>
        </row>
        <row r="1852">
          <cell r="B1852" t="str">
            <v>I1317</v>
          </cell>
          <cell r="C1852" t="str">
            <v>Manta Con Film Bajo Piso 4,5Mm Acoustic - Isolant Rollo 25 M2</v>
          </cell>
          <cell r="D1852" t="str">
            <v>gl</v>
          </cell>
          <cell r="E1852">
            <v>0.04</v>
          </cell>
          <cell r="F1852">
            <v>679.3388429752066</v>
          </cell>
          <cell r="G1852">
            <v>27.173553719008265</v>
          </cell>
          <cell r="H1852">
            <v>44155</v>
          </cell>
        </row>
        <row r="1854">
          <cell r="A1854" t="str">
            <v>T1324</v>
          </cell>
          <cell r="C1854" t="str">
            <v>Lechada De Cemento Sobre Contrapiso</v>
          </cell>
          <cell r="D1854" t="str">
            <v>m2</v>
          </cell>
          <cell r="G1854">
            <v>126.02914253525384</v>
          </cell>
          <cell r="H1854">
            <v>44130</v>
          </cell>
          <cell r="I1854" t="str">
            <v>07 AISLACIONES</v>
          </cell>
        </row>
        <row r="1855">
          <cell r="B1855" t="str">
            <v>I1001</v>
          </cell>
          <cell r="C1855" t="str">
            <v>Cemento Portland X 50 Kg</v>
          </cell>
          <cell r="D1855" t="str">
            <v>kg</v>
          </cell>
          <cell r="E1855">
            <v>2.5500000000000003</v>
          </cell>
          <cell r="F1855">
            <v>10.90909090909091</v>
          </cell>
          <cell r="G1855">
            <v>27.818181818181824</v>
          </cell>
          <cell r="H1855">
            <v>44155</v>
          </cell>
        </row>
        <row r="1856">
          <cell r="B1856" t="str">
            <v>I1002</v>
          </cell>
          <cell r="C1856" t="str">
            <v>Arena X M3 A Granel</v>
          </cell>
          <cell r="D1856" t="str">
            <v>m3</v>
          </cell>
          <cell r="E1856">
            <v>5.0000000000000001E-3</v>
          </cell>
          <cell r="F1856">
            <v>1611.5702479338843</v>
          </cell>
          <cell r="G1856">
            <v>8.0578512396694215</v>
          </cell>
          <cell r="H1856">
            <v>44130</v>
          </cell>
        </row>
        <row r="1857">
          <cell r="B1857" t="str">
            <v>I1004</v>
          </cell>
          <cell r="C1857" t="str">
            <v>Oficial</v>
          </cell>
          <cell r="D1857" t="str">
            <v>hs</v>
          </cell>
          <cell r="E1857">
            <v>0.08</v>
          </cell>
          <cell r="F1857">
            <v>604.80605423376619</v>
          </cell>
          <cell r="G1857">
            <v>48.384484338701299</v>
          </cell>
          <cell r="H1857">
            <v>44136</v>
          </cell>
        </row>
        <row r="1858">
          <cell r="B1858" t="str">
            <v>I1005</v>
          </cell>
          <cell r="C1858" t="str">
            <v>Ayudante</v>
          </cell>
          <cell r="D1858" t="str">
            <v>hs</v>
          </cell>
          <cell r="E1858">
            <v>0.08</v>
          </cell>
          <cell r="F1858">
            <v>522.10781423376613</v>
          </cell>
          <cell r="G1858">
            <v>41.768625138701289</v>
          </cell>
          <cell r="H1858">
            <v>44136</v>
          </cell>
        </row>
        <row r="1860">
          <cell r="A1860" t="str">
            <v>T1325</v>
          </cell>
          <cell r="C1860" t="str">
            <v xml:space="preserve">Contrapiso De Piedra Partida Sobre Losas (Espesor 5 Cm) + Bajopiso Aislante Tipo Acoustic 5 Mm </v>
          </cell>
          <cell r="D1860" t="str">
            <v>m2</v>
          </cell>
          <cell r="G1860">
            <v>932.09221058342382</v>
          </cell>
          <cell r="H1860">
            <v>44136</v>
          </cell>
          <cell r="I1860" t="str">
            <v>09 CONTRAPISOS</v>
          </cell>
        </row>
        <row r="1861">
          <cell r="B1861" t="str">
            <v>I1004</v>
          </cell>
          <cell r="C1861" t="str">
            <v>Oficial</v>
          </cell>
          <cell r="D1861" t="str">
            <v>hs</v>
          </cell>
          <cell r="E1861">
            <v>0.4</v>
          </cell>
          <cell r="F1861">
            <v>604.80605423376619</v>
          </cell>
          <cell r="G1861">
            <v>241.92242169350649</v>
          </cell>
          <cell r="H1861">
            <v>44136</v>
          </cell>
        </row>
        <row r="1862">
          <cell r="B1862" t="str">
            <v>I1005</v>
          </cell>
          <cell r="C1862" t="str">
            <v>Ayudante</v>
          </cell>
          <cell r="D1862" t="str">
            <v>hs</v>
          </cell>
          <cell r="E1862">
            <v>0.4</v>
          </cell>
          <cell r="F1862">
            <v>522.10781423376613</v>
          </cell>
          <cell r="G1862">
            <v>208.84312569350647</v>
          </cell>
          <cell r="H1862">
            <v>44136</v>
          </cell>
        </row>
        <row r="1863">
          <cell r="B1863" t="str">
            <v>I1009</v>
          </cell>
          <cell r="C1863" t="str">
            <v>Hormigon Elaborado H21</v>
          </cell>
          <cell r="D1863" t="str">
            <v>m3</v>
          </cell>
          <cell r="E1863">
            <v>0.05</v>
          </cell>
          <cell r="F1863">
            <v>7280</v>
          </cell>
          <cell r="G1863">
            <v>364</v>
          </cell>
          <cell r="H1863">
            <v>44136</v>
          </cell>
        </row>
        <row r="1864">
          <cell r="B1864" t="str">
            <v>I1314</v>
          </cell>
          <cell r="C1864" t="str">
            <v>Servicio De Bombeado Con Pluma</v>
          </cell>
          <cell r="D1864" t="str">
            <v>m3</v>
          </cell>
          <cell r="E1864">
            <v>0</v>
          </cell>
          <cell r="F1864">
            <v>300</v>
          </cell>
          <cell r="G1864">
            <v>0</v>
          </cell>
          <cell r="H1864">
            <v>44136</v>
          </cell>
          <cell r="I1864" t="str">
            <v>Definir para la obra</v>
          </cell>
        </row>
        <row r="1865">
          <cell r="B1865" t="str">
            <v>I1315</v>
          </cell>
          <cell r="C1865" t="str">
            <v>Traslado De Bomba Con Pluma</v>
          </cell>
          <cell r="D1865" t="str">
            <v>u</v>
          </cell>
          <cell r="E1865">
            <v>0</v>
          </cell>
          <cell r="F1865">
            <v>30000</v>
          </cell>
          <cell r="G1865">
            <v>0</v>
          </cell>
          <cell r="H1865">
            <v>44136</v>
          </cell>
          <cell r="I1865" t="str">
            <v>Definir para la obra</v>
          </cell>
        </row>
        <row r="1866">
          <cell r="B1866" t="str">
            <v>T1323</v>
          </cell>
          <cell r="C1866" t="str">
            <v>Aislación Bajo Piso, Manta 4,5 Mm, Acoustic Isolant</v>
          </cell>
          <cell r="D1866" t="str">
            <v>m2</v>
          </cell>
          <cell r="E1866">
            <v>1</v>
          </cell>
          <cell r="F1866">
            <v>117.32666319641085</v>
          </cell>
          <cell r="G1866">
            <v>117.32666319641085</v>
          </cell>
          <cell r="H1866">
            <v>44136</v>
          </cell>
        </row>
        <row r="1868">
          <cell r="A1868" t="str">
            <v>T1326</v>
          </cell>
          <cell r="C1868" t="str">
            <v>Contrapiso Con Pendiente En Azotea, Esp Min 7 Cm, Prom 15 Cm</v>
          </cell>
          <cell r="D1868" t="str">
            <v>m2</v>
          </cell>
          <cell r="G1868">
            <v>1384.8354035782397</v>
          </cell>
          <cell r="H1868">
            <v>44130</v>
          </cell>
          <cell r="I1868" t="str">
            <v>09 CONTRAPISOS</v>
          </cell>
        </row>
        <row r="1869">
          <cell r="B1869" t="str">
            <v>T1066</v>
          </cell>
          <cell r="C1869" t="str">
            <v>Hormigon Pobre 1/8:1:4:8  (Mat)</v>
          </cell>
          <cell r="D1869" t="str">
            <v>m3</v>
          </cell>
          <cell r="E1869">
            <v>0.15</v>
          </cell>
          <cell r="F1869">
            <v>2811.0743801652889</v>
          </cell>
          <cell r="G1869">
            <v>421.66115702479334</v>
          </cell>
          <cell r="H1869">
            <v>44130</v>
          </cell>
        </row>
        <row r="1870">
          <cell r="B1870" t="str">
            <v>T1288</v>
          </cell>
          <cell r="C1870" t="str">
            <v>Ejecución De Contrapiso Esp 12 Cm (Mo)</v>
          </cell>
          <cell r="D1870" t="str">
            <v>m2</v>
          </cell>
          <cell r="E1870">
            <v>1.25</v>
          </cell>
          <cell r="F1870">
            <v>770.5393972427571</v>
          </cell>
          <cell r="G1870">
            <v>963.17424655344644</v>
          </cell>
          <cell r="H1870">
            <v>44136</v>
          </cell>
        </row>
        <row r="1872">
          <cell r="A1872" t="str">
            <v>T1327</v>
          </cell>
          <cell r="C1872" t="str">
            <v>Film De Polietileno 200 Micrones</v>
          </cell>
          <cell r="D1872" t="str">
            <v>m2</v>
          </cell>
          <cell r="G1872">
            <v>55.706720027957488</v>
          </cell>
          <cell r="H1872">
            <v>44136</v>
          </cell>
          <cell r="I1872" t="str">
            <v>07 AISLACIONES</v>
          </cell>
        </row>
        <row r="1873">
          <cell r="B1873" t="str">
            <v>I1004</v>
          </cell>
          <cell r="C1873" t="str">
            <v>Oficial</v>
          </cell>
          <cell r="D1873" t="str">
            <v>hs</v>
          </cell>
          <cell r="E1873">
            <v>0.04</v>
          </cell>
          <cell r="F1873">
            <v>604.80605423376619</v>
          </cell>
          <cell r="G1873">
            <v>24.192242169350649</v>
          </cell>
          <cell r="H1873">
            <v>44136</v>
          </cell>
          <cell r="I1873">
            <v>200</v>
          </cell>
        </row>
        <row r="1874">
          <cell r="B1874" t="str">
            <v>I1005</v>
          </cell>
          <cell r="C1874" t="str">
            <v>Ayudante</v>
          </cell>
          <cell r="D1874" t="str">
            <v>hs</v>
          </cell>
          <cell r="E1874">
            <v>0.04</v>
          </cell>
          <cell r="F1874">
            <v>522.10781423376613</v>
          </cell>
          <cell r="G1874">
            <v>20.884312569350644</v>
          </cell>
          <cell r="H1874">
            <v>44136</v>
          </cell>
        </row>
        <row r="1875">
          <cell r="B1875" t="str">
            <v>I1318</v>
          </cell>
          <cell r="C1875" t="str">
            <v>Film Polietileno Nylon Negro De 2X50Mts Espesor 200 Micrones</v>
          </cell>
          <cell r="D1875" t="str">
            <v>u</v>
          </cell>
          <cell r="E1875">
            <v>5.2500000000000003E-3</v>
          </cell>
          <cell r="F1875">
            <v>2024.7933884297522</v>
          </cell>
          <cell r="G1875">
            <v>10.630165289256199</v>
          </cell>
          <cell r="H1875">
            <v>44155</v>
          </cell>
        </row>
        <row r="1877">
          <cell r="A1877" t="str">
            <v>T1328</v>
          </cell>
          <cell r="C1877" t="str">
            <v>Azotado Impermeable En Exteriores</v>
          </cell>
          <cell r="D1877" t="str">
            <v>m2</v>
          </cell>
          <cell r="G1877">
            <v>1104.7901572469282</v>
          </cell>
          <cell r="H1877">
            <v>44130</v>
          </cell>
          <cell r="I1877" t="str">
            <v>08 REVOQUES</v>
          </cell>
        </row>
        <row r="1878">
          <cell r="B1878" t="str">
            <v>T1025</v>
          </cell>
          <cell r="C1878" t="str">
            <v>Mortero 1:3 (Mat)</v>
          </cell>
          <cell r="D1878" t="str">
            <v>m3</v>
          </cell>
          <cell r="E1878">
            <v>0.05</v>
          </cell>
          <cell r="F1878">
            <v>7255.7851239669426</v>
          </cell>
          <cell r="G1878">
            <v>362.78925619834718</v>
          </cell>
          <cell r="H1878">
            <v>44130</v>
          </cell>
        </row>
        <row r="1879">
          <cell r="B1879" t="str">
            <v>T1261</v>
          </cell>
          <cell r="C1879" t="str">
            <v>Ejecución De Revoque Fino Interior (Mo)</v>
          </cell>
          <cell r="D1879" t="str">
            <v>m2</v>
          </cell>
          <cell r="E1879">
            <v>1.2</v>
          </cell>
          <cell r="F1879">
            <v>618.33408420715091</v>
          </cell>
          <cell r="G1879">
            <v>742.00090104858111</v>
          </cell>
          <cell r="H1879">
            <v>44136</v>
          </cell>
        </row>
        <row r="1881">
          <cell r="A1881" t="str">
            <v>T1329</v>
          </cell>
          <cell r="C1881" t="str">
            <v>Aislación Térmica (Pintura Asfaltica + Film 15 Mm)</v>
          </cell>
          <cell r="D1881" t="str">
            <v>m2</v>
          </cell>
          <cell r="G1881">
            <v>516.336811205667</v>
          </cell>
          <cell r="H1881">
            <v>43709</v>
          </cell>
          <cell r="I1881" t="str">
            <v>07 AISLACIONES</v>
          </cell>
        </row>
        <row r="1882">
          <cell r="B1882" t="str">
            <v>I1004</v>
          </cell>
          <cell r="C1882" t="str">
            <v>Oficial</v>
          </cell>
          <cell r="D1882" t="str">
            <v>hs</v>
          </cell>
          <cell r="E1882">
            <v>0.26666666666666666</v>
          </cell>
          <cell r="F1882">
            <v>604.80605423376619</v>
          </cell>
          <cell r="G1882">
            <v>161.28161446233764</v>
          </cell>
          <cell r="H1882">
            <v>44136</v>
          </cell>
          <cell r="I1882">
            <v>30</v>
          </cell>
        </row>
        <row r="1883"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0.26666666666666666</v>
          </cell>
          <cell r="F1883">
            <v>522.10781423376613</v>
          </cell>
          <cell r="G1883">
            <v>139.22875046233764</v>
          </cell>
          <cell r="H1883">
            <v>44136</v>
          </cell>
        </row>
        <row r="1884">
          <cell r="B1884" t="str">
            <v>I1189</v>
          </cell>
          <cell r="C1884" t="str">
            <v>Pintura Asfaltica X 20 Lts (8 A 12 M2/Litro/Mano)</v>
          </cell>
          <cell r="D1884" t="str">
            <v>lata</v>
          </cell>
          <cell r="E1884">
            <v>1.4999999999999999E-2</v>
          </cell>
          <cell r="F1884">
            <v>2983.4710743801652</v>
          </cell>
          <cell r="G1884">
            <v>44.752066115702476</v>
          </cell>
          <cell r="H1884">
            <v>44155</v>
          </cell>
          <cell r="I1884" t="str">
            <v>0,3 lts/m2</v>
          </cell>
        </row>
        <row r="1885">
          <cell r="B1885" t="str">
            <v>I1319</v>
          </cell>
          <cell r="C1885" t="str">
            <v>Membrana Aislante Espuma De Polietileno 15Mm Espesor</v>
          </cell>
          <cell r="D1885" t="str">
            <v>m2</v>
          </cell>
          <cell r="E1885">
            <v>1</v>
          </cell>
          <cell r="F1885">
            <v>171.07438016528926</v>
          </cell>
          <cell r="G1885">
            <v>171.07438016528926</v>
          </cell>
          <cell r="H1885">
            <v>43709</v>
          </cell>
        </row>
        <row r="1887">
          <cell r="A1887" t="str">
            <v>T1330</v>
          </cell>
          <cell r="C1887" t="str">
            <v>Aislación Hidraulica Bajo Solado (Pintura Asfaltica + Asfalto Modificado 1,5 Kg/M2 + Membrana Asfáltica)</v>
          </cell>
          <cell r="D1887" t="str">
            <v>m2</v>
          </cell>
          <cell r="G1887">
            <v>1008.9519110233766</v>
          </cell>
          <cell r="H1887">
            <v>44136</v>
          </cell>
          <cell r="I1887" t="str">
            <v>07 AISLACIONES</v>
          </cell>
        </row>
        <row r="1888">
          <cell r="B1888" t="str">
            <v>I1004</v>
          </cell>
          <cell r="C1888" t="str">
            <v>Oficial</v>
          </cell>
          <cell r="D1888" t="str">
            <v>hs</v>
          </cell>
          <cell r="E1888">
            <v>0.4</v>
          </cell>
          <cell r="F1888">
            <v>604.80605423376619</v>
          </cell>
          <cell r="G1888">
            <v>241.92242169350649</v>
          </cell>
          <cell r="H1888">
            <v>44136</v>
          </cell>
          <cell r="I1888">
            <v>20</v>
          </cell>
        </row>
        <row r="1889">
          <cell r="B1889" t="str">
            <v>I1005</v>
          </cell>
          <cell r="C1889" t="str">
            <v>Ayudante</v>
          </cell>
          <cell r="D1889" t="str">
            <v>hs</v>
          </cell>
          <cell r="E1889">
            <v>0.4</v>
          </cell>
          <cell r="F1889">
            <v>522.10781423376613</v>
          </cell>
          <cell r="G1889">
            <v>208.84312569350647</v>
          </cell>
          <cell r="H1889">
            <v>44136</v>
          </cell>
        </row>
        <row r="1890">
          <cell r="B1890" t="str">
            <v>I1189</v>
          </cell>
          <cell r="C1890" t="str">
            <v>Pintura Asfaltica X 20 Lts (8 A 12 M2/Litro/Mano)</v>
          </cell>
          <cell r="D1890" t="str">
            <v>lata</v>
          </cell>
          <cell r="E1890">
            <v>0</v>
          </cell>
          <cell r="F1890">
            <v>2983.4710743801652</v>
          </cell>
          <cell r="G1890">
            <v>0</v>
          </cell>
          <cell r="H1890">
            <v>44155</v>
          </cell>
          <cell r="I1890" t="str">
            <v>0,3 litros/m2 (DICE-SOLO MANO DE OBRA)</v>
          </cell>
        </row>
        <row r="1891">
          <cell r="B1891" t="str">
            <v>I1320</v>
          </cell>
          <cell r="C1891" t="str">
            <v>Asfalto Modificado Megaflex X 10 Kg</v>
          </cell>
          <cell r="D1891" t="str">
            <v>u</v>
          </cell>
          <cell r="E1891">
            <v>0.15</v>
          </cell>
          <cell r="F1891">
            <v>1769.7272727272727</v>
          </cell>
          <cell r="G1891">
            <v>265.45909090909089</v>
          </cell>
          <cell r="H1891">
            <v>44155</v>
          </cell>
        </row>
        <row r="1892">
          <cell r="B1892" t="str">
            <v>I1321</v>
          </cell>
          <cell r="C1892" t="str">
            <v>Membrana Asfaltica Aluminio Emapi Max Flexible 40Kg W450 - Prestigio (10 M2)</v>
          </cell>
          <cell r="D1892" t="str">
            <v>u</v>
          </cell>
          <cell r="E1892">
            <v>0.11</v>
          </cell>
          <cell r="F1892">
            <v>2661.1570247933887</v>
          </cell>
          <cell r="G1892">
            <v>292.72727272727275</v>
          </cell>
          <cell r="H1892">
            <v>44155</v>
          </cell>
        </row>
        <row r="1894">
          <cell r="A1894" t="str">
            <v>T1331</v>
          </cell>
          <cell r="C1894" t="str">
            <v>Piso Articulado Hormigon Para Pasto</v>
          </cell>
          <cell r="D1894" t="str">
            <v>m2</v>
          </cell>
          <cell r="G1894">
            <v>1185.476291188666</v>
          </cell>
          <cell r="H1894">
            <v>44136</v>
          </cell>
          <cell r="I1894" t="str">
            <v>11 PISOS</v>
          </cell>
        </row>
        <row r="1895">
          <cell r="B1895" t="str">
            <v>I1004</v>
          </cell>
          <cell r="C1895" t="str">
            <v>Oficial</v>
          </cell>
          <cell r="D1895" t="str">
            <v>hs</v>
          </cell>
          <cell r="E1895">
            <v>0.4</v>
          </cell>
          <cell r="F1895">
            <v>604.80605423376619</v>
          </cell>
          <cell r="G1895">
            <v>241.92242169350649</v>
          </cell>
          <cell r="H1895">
            <v>44136</v>
          </cell>
          <cell r="I1895">
            <v>20</v>
          </cell>
        </row>
        <row r="1896">
          <cell r="B1896" t="str">
            <v>I1005</v>
          </cell>
          <cell r="C1896" t="str">
            <v>Ayudante</v>
          </cell>
          <cell r="D1896" t="str">
            <v>hs</v>
          </cell>
          <cell r="E1896">
            <v>0.4</v>
          </cell>
          <cell r="F1896">
            <v>522.10781423376613</v>
          </cell>
          <cell r="G1896">
            <v>208.84312569350647</v>
          </cell>
          <cell r="H1896">
            <v>44136</v>
          </cell>
        </row>
        <row r="1897">
          <cell r="B1897" t="str">
            <v>I1322</v>
          </cell>
          <cell r="C1897" t="str">
            <v>Baldosones Green Block - Bloque Cesped X M2 Reforzado</v>
          </cell>
          <cell r="D1897" t="str">
            <v>m2</v>
          </cell>
          <cell r="E1897">
            <v>1</v>
          </cell>
          <cell r="F1897">
            <v>734.71074380165294</v>
          </cell>
          <cell r="G1897">
            <v>734.71074380165294</v>
          </cell>
          <cell r="H1897">
            <v>44155</v>
          </cell>
        </row>
        <row r="1899">
          <cell r="A1899" t="str">
            <v>T1332</v>
          </cell>
          <cell r="C1899" t="str">
            <v>Hormigon Peinado Vereda</v>
          </cell>
          <cell r="D1899" t="str">
            <v>m2</v>
          </cell>
          <cell r="G1899">
            <v>1817.5021127228563</v>
          </cell>
          <cell r="H1899">
            <v>44110</v>
          </cell>
          <cell r="I1899" t="str">
            <v>11 PISOS</v>
          </cell>
        </row>
        <row r="1900"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0.32</v>
          </cell>
          <cell r="F1900">
            <v>604.80605423376619</v>
          </cell>
          <cell r="G1900">
            <v>193.53793735480519</v>
          </cell>
          <cell r="H1900">
            <v>44136</v>
          </cell>
          <cell r="I1900">
            <v>25</v>
          </cell>
        </row>
        <row r="1901"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0.64</v>
          </cell>
          <cell r="F1901">
            <v>522.10781423376613</v>
          </cell>
          <cell r="G1901">
            <v>334.14900110961031</v>
          </cell>
          <cell r="H1901">
            <v>44136</v>
          </cell>
          <cell r="I1901" t="str">
            <v>2 ayudantes</v>
          </cell>
        </row>
        <row r="1902">
          <cell r="B1902" t="str">
            <v>I1019</v>
          </cell>
          <cell r="C1902" t="str">
            <v>Hormigon Elaborado H30</v>
          </cell>
          <cell r="D1902" t="str">
            <v>m3</v>
          </cell>
          <cell r="E1902">
            <v>0.15</v>
          </cell>
          <cell r="F1902">
            <v>7429.7520661157023</v>
          </cell>
          <cell r="G1902">
            <v>1114.4628099173553</v>
          </cell>
          <cell r="H1902">
            <v>44155</v>
          </cell>
        </row>
        <row r="1903">
          <cell r="B1903" t="str">
            <v>I1037</v>
          </cell>
          <cell r="C1903" t="str">
            <v>Malla 15X15 6Mm. (6X2.15Mts.) Q84</v>
          </cell>
          <cell r="D1903" t="str">
            <v>u</v>
          </cell>
          <cell r="E1903">
            <v>8.5271317829457377E-2</v>
          </cell>
          <cell r="F1903">
            <v>2056.4050000000002</v>
          </cell>
          <cell r="G1903">
            <v>175.35236434108532</v>
          </cell>
          <cell r="H1903">
            <v>44110</v>
          </cell>
        </row>
        <row r="1905">
          <cell r="A1905" t="str">
            <v>T1333</v>
          </cell>
          <cell r="C1905" t="str">
            <v>Piso De Hormigon Llaneado Esp 8 Cm Con Malla</v>
          </cell>
          <cell r="D1905" t="str">
            <v>m2</v>
          </cell>
          <cell r="G1905">
            <v>2037.4165335393218</v>
          </cell>
          <cell r="H1905">
            <v>44110</v>
          </cell>
          <cell r="I1905" t="str">
            <v>11 PISOS</v>
          </cell>
        </row>
        <row r="1906">
          <cell r="B1906" t="str">
            <v>I1323</v>
          </cell>
          <cell r="C1906" t="str">
            <v>Piso De Hormigón Alisado Llaneado Mecánico (Subcontrato)</v>
          </cell>
          <cell r="D1906" t="str">
            <v>m2</v>
          </cell>
          <cell r="E1906">
            <v>1</v>
          </cell>
          <cell r="F1906">
            <v>0</v>
          </cell>
          <cell r="G1906">
            <v>0</v>
          </cell>
          <cell r="H1906">
            <v>44110</v>
          </cell>
        </row>
        <row r="1907">
          <cell r="B1907" t="str">
            <v>I1009</v>
          </cell>
          <cell r="C1907" t="str">
            <v>Hormigon Elaborado H21</v>
          </cell>
          <cell r="D1907" t="str">
            <v>m3</v>
          </cell>
          <cell r="E1907">
            <v>0.1</v>
          </cell>
          <cell r="F1907">
            <v>7280</v>
          </cell>
          <cell r="G1907">
            <v>728</v>
          </cell>
          <cell r="H1907">
            <v>44136</v>
          </cell>
        </row>
        <row r="1908">
          <cell r="B1908" t="str">
            <v>I1423</v>
          </cell>
          <cell r="C1908" t="str">
            <v>Malla 15X15 8 Mm 6 X 2.40 Mts. (14,4 M2)</v>
          </cell>
          <cell r="D1908" t="str">
            <v>u</v>
          </cell>
          <cell r="E1908">
            <v>7.6388888888888895E-2</v>
          </cell>
          <cell r="F1908">
            <v>9765.2893000000004</v>
          </cell>
          <cell r="G1908">
            <v>745.95959930555568</v>
          </cell>
          <cell r="H1908">
            <v>44110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0.5</v>
          </cell>
          <cell r="F1909">
            <v>604.80605423376619</v>
          </cell>
          <cell r="G1909">
            <v>302.4030271168831</v>
          </cell>
          <cell r="H1909">
            <v>44136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0.5</v>
          </cell>
          <cell r="F1910">
            <v>522.10781423376613</v>
          </cell>
          <cell r="G1910">
            <v>261.05390711688307</v>
          </cell>
          <cell r="H1910">
            <v>44136</v>
          </cell>
        </row>
        <row r="1912">
          <cell r="A1912" t="str">
            <v>T1334</v>
          </cell>
          <cell r="C1912" t="str">
            <v>Terrazo Diseno A Medida</v>
          </cell>
          <cell r="D1912" t="str">
            <v>m2</v>
          </cell>
          <cell r="G1912">
            <v>0</v>
          </cell>
          <cell r="H1912">
            <v>44136</v>
          </cell>
          <cell r="I1912" t="str">
            <v>11 PISOS</v>
          </cell>
        </row>
        <row r="1913">
          <cell r="B1913" t="str">
            <v>I1004</v>
          </cell>
          <cell r="C1913" t="str">
            <v>Oficial</v>
          </cell>
          <cell r="D1913" t="str">
            <v>hs</v>
          </cell>
          <cell r="E1913">
            <v>0</v>
          </cell>
          <cell r="F1913">
            <v>604.80605423376619</v>
          </cell>
          <cell r="G1913">
            <v>0</v>
          </cell>
          <cell r="H1913">
            <v>44136</v>
          </cell>
        </row>
        <row r="1914">
          <cell r="B1914" t="str">
            <v>I1005</v>
          </cell>
          <cell r="C1914" t="str">
            <v>Ayudante</v>
          </cell>
          <cell r="D1914" t="str">
            <v>hs</v>
          </cell>
          <cell r="E1914">
            <v>0</v>
          </cell>
          <cell r="F1914">
            <v>522.10781423376613</v>
          </cell>
          <cell r="G1914">
            <v>0</v>
          </cell>
          <cell r="H1914">
            <v>44136</v>
          </cell>
        </row>
        <row r="1916">
          <cell r="A1916" t="str">
            <v>T1335</v>
          </cell>
          <cell r="C1916" t="str">
            <v>Piso Vinilico Simil Madera. Easy Clip. Roble Claro. Lvt. 5.5Mm</v>
          </cell>
          <cell r="D1916" t="str">
            <v>m2</v>
          </cell>
          <cell r="G1916">
            <v>938.9257248831168</v>
          </cell>
          <cell r="H1916">
            <v>44110</v>
          </cell>
          <cell r="I1916" t="str">
            <v>11 PISOS</v>
          </cell>
        </row>
        <row r="1917">
          <cell r="B1917" t="str">
            <v>I1004</v>
          </cell>
          <cell r="C1917" t="str">
            <v>Oficial</v>
          </cell>
          <cell r="D1917" t="str">
            <v>hs</v>
          </cell>
          <cell r="E1917">
            <v>0.33333333333333331</v>
          </cell>
          <cell r="F1917">
            <v>604.80605423376619</v>
          </cell>
          <cell r="G1917">
            <v>201.60201807792205</v>
          </cell>
          <cell r="H1917">
            <v>44136</v>
          </cell>
          <cell r="I1917">
            <v>24</v>
          </cell>
        </row>
        <row r="1918">
          <cell r="B1918" t="str">
            <v>I1005</v>
          </cell>
          <cell r="C1918" t="str">
            <v>Ayudante</v>
          </cell>
          <cell r="D1918" t="str">
            <v>hs</v>
          </cell>
          <cell r="E1918">
            <v>0.33333333333333331</v>
          </cell>
          <cell r="F1918">
            <v>522.10781423376613</v>
          </cell>
          <cell r="G1918">
            <v>174.03593807792203</v>
          </cell>
          <cell r="H1918">
            <v>44136</v>
          </cell>
        </row>
        <row r="1919">
          <cell r="B1919" t="str">
            <v>I1324</v>
          </cell>
          <cell r="C1919" t="str">
            <v>Piso Vinilico Spc Pvc Alto Transito Click 4 Mm Simil Madera</v>
          </cell>
          <cell r="D1919" t="str">
            <v>m2</v>
          </cell>
          <cell r="E1919">
            <v>1.02</v>
          </cell>
          <cell r="F1919">
            <v>411.90909090909093</v>
          </cell>
          <cell r="G1919">
            <v>420.14727272727276</v>
          </cell>
          <cell r="H1919">
            <v>44155</v>
          </cell>
        </row>
        <row r="1920">
          <cell r="B1920" t="str">
            <v>I1420</v>
          </cell>
          <cell r="C1920" t="str">
            <v>Masa Niveladora X 35 Kg (Rinde 25 M2)</v>
          </cell>
          <cell r="D1920" t="str">
            <v>u</v>
          </cell>
          <cell r="E1920">
            <v>0.04</v>
          </cell>
          <cell r="F1920">
            <v>3578.5124000000001</v>
          </cell>
          <cell r="G1920">
            <v>143.14049600000001</v>
          </cell>
          <cell r="H1920">
            <v>44110</v>
          </cell>
        </row>
        <row r="1922">
          <cell r="A1922" t="str">
            <v>T1336</v>
          </cell>
          <cell r="C1922" t="str">
            <v>Piso Tecnico Elevado 20Cm</v>
          </cell>
          <cell r="D1922" t="str">
            <v>m2</v>
          </cell>
          <cell r="G1922">
            <v>0</v>
          </cell>
          <cell r="H1922">
            <v>44136</v>
          </cell>
          <cell r="I1922" t="str">
            <v>11 PISOS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</v>
          </cell>
          <cell r="F1923">
            <v>604.80605423376619</v>
          </cell>
          <cell r="G1923">
            <v>0</v>
          </cell>
          <cell r="H1923">
            <v>44136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</v>
          </cell>
          <cell r="F1924">
            <v>522.10781423376613</v>
          </cell>
          <cell r="G1924">
            <v>0</v>
          </cell>
          <cell r="H1924">
            <v>44136</v>
          </cell>
        </row>
        <row r="1926">
          <cell r="A1926" t="str">
            <v>T1337</v>
          </cell>
          <cell r="C1926" t="str">
            <v>Porcelanato Ilva Soho Lounge 60X60 (Solo Colocación)</v>
          </cell>
          <cell r="D1926" t="str">
            <v>m2</v>
          </cell>
          <cell r="G1926">
            <v>850.47320798984651</v>
          </cell>
          <cell r="H1926">
            <v>44110</v>
          </cell>
          <cell r="I1926" t="str">
            <v>11 PISOS</v>
          </cell>
        </row>
        <row r="1927">
          <cell r="B1927" t="str">
            <v>I1040</v>
          </cell>
          <cell r="C1927" t="str">
            <v>Klaukol Impermeable Fluido X 30Kg</v>
          </cell>
          <cell r="D1927" t="str">
            <v>bolsa</v>
          </cell>
          <cell r="E1927">
            <v>0.2</v>
          </cell>
          <cell r="F1927">
            <v>679.3388429752066</v>
          </cell>
          <cell r="G1927">
            <v>135.86776859504133</v>
          </cell>
          <cell r="H1927">
            <v>44155</v>
          </cell>
          <cell r="I1927" t="str">
            <v>6 KG/M2</v>
          </cell>
        </row>
        <row r="1928">
          <cell r="B1928" t="str">
            <v>I1042</v>
          </cell>
          <cell r="C1928" t="str">
            <v>Klaukol Pastina P/Porcel.Gris Plomo X 5 Kg.</v>
          </cell>
          <cell r="D1928" t="str">
            <v>bolsa</v>
          </cell>
          <cell r="E1928">
            <v>0.11000000000000001</v>
          </cell>
          <cell r="F1928">
            <v>1032.2314049586778</v>
          </cell>
          <cell r="G1928">
            <v>113.54545454545458</v>
          </cell>
          <cell r="H1928">
            <v>44155</v>
          </cell>
          <cell r="I1928" t="str">
            <v>0,55 KG/M2</v>
          </cell>
        </row>
        <row r="1929">
          <cell r="B1929" t="str">
            <v>I1084</v>
          </cell>
          <cell r="C1929" t="str">
            <v>Separadores 5.0 Mm Juntas Exactas Porcelanato Piso Ceramicos (100 Un)</v>
          </cell>
          <cell r="D1929" t="str">
            <v>u</v>
          </cell>
          <cell r="E1929">
            <v>0.05</v>
          </cell>
          <cell r="F1929">
            <v>0.78510000000000002</v>
          </cell>
          <cell r="G1929">
            <v>3.9255000000000005E-2</v>
          </cell>
          <cell r="H1929">
            <v>44110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0.53333333333333333</v>
          </cell>
          <cell r="F1930">
            <v>604.80605423376619</v>
          </cell>
          <cell r="G1930">
            <v>322.56322892467529</v>
          </cell>
          <cell r="H1930">
            <v>44136</v>
          </cell>
          <cell r="I1930">
            <v>15</v>
          </cell>
        </row>
        <row r="1931"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0.53333333333333333</v>
          </cell>
          <cell r="F1931">
            <v>522.10781423376613</v>
          </cell>
          <cell r="G1931">
            <v>278.45750092467529</v>
          </cell>
          <cell r="H1931">
            <v>44136</v>
          </cell>
        </row>
        <row r="1933">
          <cell r="A1933" t="str">
            <v>T1338</v>
          </cell>
          <cell r="C1933" t="str">
            <v>Porcellanato Rectificado Exterior Park Grey 59.3X119 Ceramico San Lorenzo (Solo Colocación)</v>
          </cell>
          <cell r="D1933" t="str">
            <v>m2</v>
          </cell>
          <cell r="G1933">
            <v>802.57139632467533</v>
          </cell>
          <cell r="H1933">
            <v>44110</v>
          </cell>
          <cell r="I1933" t="str">
            <v>11 PISOS</v>
          </cell>
        </row>
        <row r="1934">
          <cell r="B1934" t="str">
            <v>I1040</v>
          </cell>
          <cell r="C1934" t="str">
            <v>Klaukol Impermeable Fluido X 30Kg</v>
          </cell>
          <cell r="D1934" t="str">
            <v>bolsa</v>
          </cell>
          <cell r="E1934">
            <v>0.2</v>
          </cell>
          <cell r="F1934">
            <v>679.3388429752066</v>
          </cell>
          <cell r="G1934">
            <v>135.86776859504133</v>
          </cell>
          <cell r="H1934">
            <v>44155</v>
          </cell>
          <cell r="I1934" t="str">
            <v>6 KG/M2</v>
          </cell>
        </row>
        <row r="1935">
          <cell r="B1935" t="str">
            <v>I1042</v>
          </cell>
          <cell r="C1935" t="str">
            <v>Klaukol Pastina P/Porcel.Gris Plomo X 5 Kg.</v>
          </cell>
          <cell r="D1935" t="str">
            <v>bolsa</v>
          </cell>
          <cell r="E1935">
            <v>0.1</v>
          </cell>
          <cell r="F1935">
            <v>1032.2314049586778</v>
          </cell>
          <cell r="G1935">
            <v>103.22314049586778</v>
          </cell>
          <cell r="H1935">
            <v>44155</v>
          </cell>
          <cell r="I1935" t="str">
            <v>0,55 KG/M2</v>
          </cell>
        </row>
        <row r="1936">
          <cell r="B1936" t="str">
            <v>I1084</v>
          </cell>
          <cell r="C1936" t="str">
            <v>Separadores 5.0 Mm Juntas Exactas Porcelanato Piso Ceramicos (100 Un)</v>
          </cell>
          <cell r="D1936" t="str">
            <v>u</v>
          </cell>
          <cell r="E1936">
            <v>0.03</v>
          </cell>
          <cell r="F1936">
            <v>0.78510000000000002</v>
          </cell>
          <cell r="G1936">
            <v>2.3553000000000001E-2</v>
          </cell>
          <cell r="H1936">
            <v>44110</v>
          </cell>
        </row>
        <row r="1937">
          <cell r="B1937" t="str">
            <v>I1004</v>
          </cell>
          <cell r="C1937" t="str">
            <v>Oficial</v>
          </cell>
          <cell r="D1937" t="str">
            <v>hs</v>
          </cell>
          <cell r="E1937">
            <v>0.5</v>
          </cell>
          <cell r="F1937">
            <v>604.80605423376619</v>
          </cell>
          <cell r="G1937">
            <v>302.4030271168831</v>
          </cell>
          <cell r="H1937">
            <v>44136</v>
          </cell>
          <cell r="I1937">
            <v>16</v>
          </cell>
        </row>
        <row r="1938">
          <cell r="B1938" t="str">
            <v>I1005</v>
          </cell>
          <cell r="C1938" t="str">
            <v>Ayudante</v>
          </cell>
          <cell r="D1938" t="str">
            <v>hs</v>
          </cell>
          <cell r="E1938">
            <v>0.5</v>
          </cell>
          <cell r="F1938">
            <v>522.10781423376613</v>
          </cell>
          <cell r="G1938">
            <v>261.05390711688307</v>
          </cell>
          <cell r="H1938">
            <v>44136</v>
          </cell>
        </row>
        <row r="1940">
          <cell r="A1940" t="str">
            <v>T1339</v>
          </cell>
          <cell r="C1940" t="str">
            <v>Carpeta De Cemento Con Pintura Epoxi</v>
          </cell>
          <cell r="D1940" t="str">
            <v>m2</v>
          </cell>
          <cell r="G1940">
            <v>1189.5674942637206</v>
          </cell>
          <cell r="H1940">
            <v>44110</v>
          </cell>
          <cell r="I1940" t="str">
            <v>11 PISOS</v>
          </cell>
        </row>
        <row r="1941">
          <cell r="B1941" t="str">
            <v>T1025</v>
          </cell>
          <cell r="C1941" t="str">
            <v>Mortero 1:3 (Mat)</v>
          </cell>
          <cell r="D1941" t="str">
            <v>m3</v>
          </cell>
          <cell r="E1941">
            <v>0.03</v>
          </cell>
          <cell r="F1941">
            <v>7255.7851239669426</v>
          </cell>
          <cell r="G1941">
            <v>217.67355371900828</v>
          </cell>
          <cell r="H1941">
            <v>44130</v>
          </cell>
        </row>
        <row r="1942">
          <cell r="B1942" t="str">
            <v>T1291</v>
          </cell>
          <cell r="C1942" t="str">
            <v>Ejecución De Carpeta Esp 2 Cm (Mo)</v>
          </cell>
          <cell r="D1942" t="str">
            <v>m2</v>
          </cell>
          <cell r="E1942">
            <v>1.1000000000000001</v>
          </cell>
          <cell r="F1942">
            <v>563.45693423376611</v>
          </cell>
          <cell r="G1942">
            <v>619.80262765714281</v>
          </cell>
          <cell r="H1942">
            <v>44136</v>
          </cell>
        </row>
        <row r="1943">
          <cell r="B1943" t="str">
            <v>I1327</v>
          </cell>
          <cell r="C1943" t="str">
            <v>Resina Epoxi Autonivelante Porcelanato Liquido Clear Sistema 6500 Cristal X 3,78 Lts (Rinde 7 M2 La Lata)</v>
          </cell>
          <cell r="D1943" t="str">
            <v>u</v>
          </cell>
          <cell r="E1943">
            <v>3.779289493575208E-2</v>
          </cell>
          <cell r="F1943">
            <v>6115.7025000000003</v>
          </cell>
          <cell r="G1943">
            <v>231.13010204081635</v>
          </cell>
          <cell r="H1943">
            <v>44110</v>
          </cell>
        </row>
        <row r="1944">
          <cell r="B1944" t="str">
            <v>I1004</v>
          </cell>
          <cell r="C1944" t="str">
            <v>Oficial</v>
          </cell>
          <cell r="D1944" t="str">
            <v>hs</v>
          </cell>
          <cell r="E1944">
            <v>0.2</v>
          </cell>
          <cell r="F1944">
            <v>604.80605423376619</v>
          </cell>
          <cell r="G1944">
            <v>120.96121084675325</v>
          </cell>
          <cell r="H1944">
            <v>44136</v>
          </cell>
        </row>
        <row r="1946">
          <cell r="A1946" t="str">
            <v>T1340</v>
          </cell>
          <cell r="C1946" t="str">
            <v>Alfombra Modular Kalpakian 50X50 Alto Transito. Base Rigida</v>
          </cell>
          <cell r="D1946" t="str">
            <v>m2</v>
          </cell>
          <cell r="G1946">
            <v>3595.6724263896103</v>
          </cell>
          <cell r="H1946">
            <v>44136</v>
          </cell>
          <cell r="I1946" t="str">
            <v>11 PISOS</v>
          </cell>
        </row>
        <row r="1947">
          <cell r="B1947" t="str">
            <v>I1004</v>
          </cell>
          <cell r="C1947" t="str">
            <v>Oficial</v>
          </cell>
          <cell r="D1947" t="str">
            <v>hs</v>
          </cell>
          <cell r="E1947">
            <v>0.44444444444444442</v>
          </cell>
          <cell r="F1947">
            <v>604.80605423376619</v>
          </cell>
          <cell r="G1947">
            <v>268.80269077056272</v>
          </cell>
          <cell r="H1947">
            <v>44136</v>
          </cell>
          <cell r="I1947">
            <v>18</v>
          </cell>
        </row>
        <row r="1948">
          <cell r="B1948" t="str">
            <v>I1005</v>
          </cell>
          <cell r="C1948" t="str">
            <v>Ayudante</v>
          </cell>
          <cell r="D1948" t="str">
            <v>hs</v>
          </cell>
          <cell r="E1948">
            <v>0.44444444444444442</v>
          </cell>
          <cell r="F1948">
            <v>522.10781423376613</v>
          </cell>
          <cell r="G1948">
            <v>232.04791743722939</v>
          </cell>
          <cell r="H1948">
            <v>44136</v>
          </cell>
        </row>
        <row r="1949">
          <cell r="B1949" t="str">
            <v>I1328</v>
          </cell>
          <cell r="C1949" t="str">
            <v xml:space="preserve">Alfombra Modular </v>
          </cell>
          <cell r="D1949" t="str">
            <v>m2</v>
          </cell>
          <cell r="E1949">
            <v>1.05</v>
          </cell>
          <cell r="F1949">
            <v>2851.2396694214876</v>
          </cell>
          <cell r="G1949">
            <v>2993.8016528925623</v>
          </cell>
          <cell r="H1949">
            <v>44155</v>
          </cell>
        </row>
        <row r="1950">
          <cell r="B1950" t="str">
            <v>I1329</v>
          </cell>
          <cell r="C1950" t="str">
            <v>Adhesivo De Alfombra 4024 Isepel 4Kg Star Deco (Rinde 25 M2)</v>
          </cell>
          <cell r="D1950" t="str">
            <v>u</v>
          </cell>
          <cell r="E1950">
            <v>0.04</v>
          </cell>
          <cell r="F1950">
            <v>2525.504132231405</v>
          </cell>
          <cell r="G1950">
            <v>101.0201652892562</v>
          </cell>
          <cell r="H1950">
            <v>44155</v>
          </cell>
        </row>
        <row r="1952">
          <cell r="A1952" t="str">
            <v>T1341</v>
          </cell>
          <cell r="C1952" t="str">
            <v>Topes Estacionamiento</v>
          </cell>
          <cell r="D1952" t="str">
            <v>un</v>
          </cell>
          <cell r="G1952">
            <v>906.70871203211334</v>
          </cell>
          <cell r="H1952">
            <v>44136</v>
          </cell>
          <cell r="I1952" t="str">
            <v>11 PISOS</v>
          </cell>
        </row>
        <row r="1953">
          <cell r="B1953" t="str">
            <v>I1004</v>
          </cell>
          <cell r="C1953" t="str">
            <v>Oficial</v>
          </cell>
          <cell r="D1953" t="str">
            <v>hs</v>
          </cell>
          <cell r="E1953">
            <v>0.26666666666666666</v>
          </cell>
          <cell r="F1953">
            <v>604.80605423376619</v>
          </cell>
          <cell r="G1953">
            <v>161.28161446233764</v>
          </cell>
          <cell r="H1953">
            <v>44136</v>
          </cell>
          <cell r="I1953">
            <v>30</v>
          </cell>
        </row>
        <row r="1954">
          <cell r="B1954" t="str">
            <v>I1005</v>
          </cell>
          <cell r="C1954" t="str">
            <v>Ayudante</v>
          </cell>
          <cell r="D1954" t="str">
            <v>hs</v>
          </cell>
          <cell r="E1954">
            <v>0.26666666666666666</v>
          </cell>
          <cell r="F1954">
            <v>522.10781423376613</v>
          </cell>
          <cell r="G1954">
            <v>139.22875046233764</v>
          </cell>
          <cell r="H1954">
            <v>44136</v>
          </cell>
        </row>
        <row r="1955">
          <cell r="B1955" t="str">
            <v>I1330</v>
          </cell>
          <cell r="C1955" t="str">
            <v>Tope Estacionamiento Super Reflectivo Garage Alta Densidad</v>
          </cell>
          <cell r="D1955" t="str">
            <v>u</v>
          </cell>
          <cell r="E1955">
            <v>1</v>
          </cell>
          <cell r="F1955">
            <v>606.19834710743805</v>
          </cell>
          <cell r="G1955">
            <v>606.19834710743805</v>
          </cell>
          <cell r="H1955">
            <v>44155</v>
          </cell>
        </row>
        <row r="1957">
          <cell r="A1957" t="str">
            <v>T1342</v>
          </cell>
          <cell r="C1957" t="str">
            <v>T 3: (30Cm) Ladrillo Comun Medianera</v>
          </cell>
          <cell r="D1957" t="str">
            <v>m2</v>
          </cell>
          <cell r="G1957">
            <v>4798.8364531267998</v>
          </cell>
          <cell r="H1957">
            <v>44130</v>
          </cell>
          <cell r="I1957" t="str">
            <v>06 MAMPOSTERÍA, Y OTROS CERRAMIENTOS</v>
          </cell>
        </row>
        <row r="1958">
          <cell r="B1958" t="str">
            <v>I1003</v>
          </cell>
          <cell r="C1958" t="str">
            <v>Ladrillo Comun</v>
          </cell>
          <cell r="D1958" t="str">
            <v>u</v>
          </cell>
          <cell r="E1958">
            <v>120</v>
          </cell>
          <cell r="F1958">
            <v>12.396694214876034</v>
          </cell>
          <cell r="G1958">
            <v>1487.6033057851241</v>
          </cell>
          <cell r="H1958">
            <v>44130</v>
          </cell>
        </row>
        <row r="1959">
          <cell r="B1959" t="str">
            <v>T1022</v>
          </cell>
          <cell r="C1959" t="str">
            <v>Mortero 1/4:1:4 (Mat)</v>
          </cell>
          <cell r="D1959" t="str">
            <v>m3</v>
          </cell>
          <cell r="E1959">
            <v>7.0000000000000007E-2</v>
          </cell>
          <cell r="F1959">
            <v>3836.6528925619837</v>
          </cell>
          <cell r="G1959">
            <v>268.56570247933888</v>
          </cell>
          <cell r="H1959">
            <v>44130</v>
          </cell>
        </row>
        <row r="1960">
          <cell r="B1960" t="str">
            <v>I1004</v>
          </cell>
          <cell r="C1960" t="str">
            <v>Oficial</v>
          </cell>
          <cell r="D1960" t="str">
            <v>hs</v>
          </cell>
          <cell r="E1960">
            <v>2.6999999999999997</v>
          </cell>
          <cell r="F1960">
            <v>604.80605423376619</v>
          </cell>
          <cell r="G1960">
            <v>1632.9763464311686</v>
          </cell>
          <cell r="H1960">
            <v>44136</v>
          </cell>
        </row>
        <row r="1961">
          <cell r="B1961" t="str">
            <v>I1005</v>
          </cell>
          <cell r="C1961" t="str">
            <v>Ayudante</v>
          </cell>
          <cell r="D1961" t="str">
            <v>hs</v>
          </cell>
          <cell r="E1961">
            <v>2.6999999999999997</v>
          </cell>
          <cell r="F1961">
            <v>522.10781423376613</v>
          </cell>
          <cell r="G1961">
            <v>1409.6910984311685</v>
          </cell>
          <cell r="H1961">
            <v>44136</v>
          </cell>
        </row>
        <row r="1963">
          <cell r="A1963" t="str">
            <v>T1343</v>
          </cell>
          <cell r="C1963" t="str">
            <v>Colocacion De Aberturas Metalicas</v>
          </cell>
          <cell r="D1963" t="str">
            <v>m2</v>
          </cell>
          <cell r="G1963">
            <v>1126.9138684675322</v>
          </cell>
          <cell r="H1963">
            <v>44136</v>
          </cell>
          <cell r="I1963" t="str">
            <v>06 MAMPOSTERÍA, Y OTROS CERRAMIENTOS</v>
          </cell>
        </row>
        <row r="1964">
          <cell r="B1964" t="str">
            <v>I1004</v>
          </cell>
          <cell r="C1964" t="str">
            <v>Oficial</v>
          </cell>
          <cell r="D1964" t="str">
            <v>hs</v>
          </cell>
          <cell r="E1964">
            <v>1</v>
          </cell>
          <cell r="F1964">
            <v>604.80605423376619</v>
          </cell>
          <cell r="G1964">
            <v>604.80605423376619</v>
          </cell>
          <cell r="H1964">
            <v>44136</v>
          </cell>
        </row>
        <row r="1965">
          <cell r="B1965" t="str">
            <v>I1005</v>
          </cell>
          <cell r="C1965" t="str">
            <v>Ayudante</v>
          </cell>
          <cell r="D1965" t="str">
            <v>hs</v>
          </cell>
          <cell r="E1965">
            <v>1</v>
          </cell>
          <cell r="F1965">
            <v>522.10781423376613</v>
          </cell>
          <cell r="G1965">
            <v>522.10781423376613</v>
          </cell>
          <cell r="H1965">
            <v>44136</v>
          </cell>
        </row>
        <row r="1967">
          <cell r="A1967" t="str">
            <v>T1344</v>
          </cell>
          <cell r="C1967" t="str">
            <v>Colocacion De Barandas Metalicas</v>
          </cell>
          <cell r="D1967" t="str">
            <v>ml</v>
          </cell>
          <cell r="E1967">
            <v>16</v>
          </cell>
          <cell r="G1967">
            <v>563.45693423376611</v>
          </cell>
          <cell r="H1967">
            <v>44136</v>
          </cell>
          <cell r="I1967" t="str">
            <v>06 MAMPOSTERÍA, Y OTROS CERRAMIENTOS</v>
          </cell>
        </row>
        <row r="1968">
          <cell r="B1968" t="str">
            <v>I1004</v>
          </cell>
          <cell r="C1968" t="str">
            <v>Oficial</v>
          </cell>
          <cell r="D1968" t="str">
            <v>hs</v>
          </cell>
          <cell r="E1968">
            <v>0.5</v>
          </cell>
          <cell r="F1968">
            <v>604.80605423376619</v>
          </cell>
          <cell r="G1968">
            <v>302.4030271168831</v>
          </cell>
          <cell r="H1968">
            <v>44136</v>
          </cell>
          <cell r="I1968" t="str">
            <v>ejecuta 16 ml en 8 hs</v>
          </cell>
        </row>
        <row r="1969">
          <cell r="B1969" t="str">
            <v>I1005</v>
          </cell>
          <cell r="C1969" t="str">
            <v>Ayudante</v>
          </cell>
          <cell r="D1969" t="str">
            <v>hs</v>
          </cell>
          <cell r="E1969">
            <v>0.5</v>
          </cell>
          <cell r="F1969">
            <v>522.10781423376613</v>
          </cell>
          <cell r="G1969">
            <v>261.05390711688307</v>
          </cell>
          <cell r="H1969">
            <v>44136</v>
          </cell>
        </row>
        <row r="1971">
          <cell r="A1971" t="str">
            <v>T1345</v>
          </cell>
          <cell r="C1971" t="str">
            <v xml:space="preserve">Conductos De Ventilacion </v>
          </cell>
          <cell r="D1971" t="str">
            <v>ml</v>
          </cell>
          <cell r="G1971">
            <v>1126.9138684675322</v>
          </cell>
          <cell r="H1971">
            <v>44136</v>
          </cell>
          <cell r="I1971" t="str">
            <v>06 MAMPOSTERÍA, Y OTROS CERRAMIENTOS</v>
          </cell>
        </row>
        <row r="1972">
          <cell r="B1972" t="str">
            <v>I1004</v>
          </cell>
          <cell r="C1972" t="str">
            <v>Oficial</v>
          </cell>
          <cell r="D1972" t="str">
            <v>hs</v>
          </cell>
          <cell r="E1972">
            <v>1</v>
          </cell>
          <cell r="F1972">
            <v>604.80605423376619</v>
          </cell>
          <cell r="G1972">
            <v>604.80605423376619</v>
          </cell>
          <cell r="H1972">
            <v>44136</v>
          </cell>
          <cell r="I1972">
            <v>8</v>
          </cell>
        </row>
        <row r="1973">
          <cell r="B1973" t="str">
            <v>I1005</v>
          </cell>
          <cell r="C1973" t="str">
            <v>Ayudante</v>
          </cell>
          <cell r="D1973" t="str">
            <v>hs</v>
          </cell>
          <cell r="E1973">
            <v>1</v>
          </cell>
          <cell r="F1973">
            <v>522.10781423376613</v>
          </cell>
          <cell r="G1973">
            <v>522.10781423376613</v>
          </cell>
          <cell r="H1973">
            <v>44136</v>
          </cell>
        </row>
        <row r="1975">
          <cell r="A1975" t="str">
            <v>T1346</v>
          </cell>
          <cell r="C1975" t="str">
            <v>Colocacion De Mesada</v>
          </cell>
          <cell r="D1975" t="str">
            <v>gl</v>
          </cell>
          <cell r="G1975">
            <v>2253.8277369350644</v>
          </cell>
          <cell r="H1975">
            <v>44136</v>
          </cell>
          <cell r="I1975" t="str">
            <v>46 MESADAS</v>
          </cell>
        </row>
        <row r="1976">
          <cell r="B1976" t="str">
            <v>I1004</v>
          </cell>
          <cell r="C1976" t="str">
            <v>Oficial</v>
          </cell>
          <cell r="D1976" t="str">
            <v>hs</v>
          </cell>
          <cell r="E1976">
            <v>2</v>
          </cell>
          <cell r="F1976">
            <v>604.80605423376619</v>
          </cell>
          <cell r="G1976">
            <v>1209.6121084675324</v>
          </cell>
          <cell r="H1976">
            <v>44136</v>
          </cell>
        </row>
        <row r="1977">
          <cell r="B1977" t="str">
            <v>I1005</v>
          </cell>
          <cell r="C1977" t="str">
            <v>Ayudante</v>
          </cell>
          <cell r="D1977" t="str">
            <v>hs</v>
          </cell>
          <cell r="E1977">
            <v>2</v>
          </cell>
          <cell r="F1977">
            <v>522.10781423376613</v>
          </cell>
          <cell r="G1977">
            <v>1044.2156284675323</v>
          </cell>
          <cell r="H1977">
            <v>44136</v>
          </cell>
        </row>
        <row r="1979">
          <cell r="A1979" t="str">
            <v>T1349</v>
          </cell>
          <cell r="C1979" t="str">
            <v>Rejillas De Ventilacion Sobre Muro</v>
          </cell>
          <cell r="D1979" t="str">
            <v>u</v>
          </cell>
          <cell r="G1979">
            <v>825.01065324203057</v>
          </cell>
          <cell r="H1979">
            <v>44136</v>
          </cell>
          <cell r="I1979" t="str">
            <v>06 MAMPOSTERÍA, Y OTROS CERRAMIENTOS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0.5</v>
          </cell>
          <cell r="F1980">
            <v>604.80605423376619</v>
          </cell>
          <cell r="G1980">
            <v>302.4030271168831</v>
          </cell>
          <cell r="H1980">
            <v>44136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0.5</v>
          </cell>
          <cell r="F1981">
            <v>522.10781423376613</v>
          </cell>
          <cell r="G1981">
            <v>261.05390711688307</v>
          </cell>
          <cell r="H1981">
            <v>44136</v>
          </cell>
        </row>
        <row r="1982">
          <cell r="B1982" t="str">
            <v>I1331</v>
          </cell>
          <cell r="C1982" t="str">
            <v>Rejilla De Ventilación En Muro 20X20</v>
          </cell>
          <cell r="D1982" t="str">
            <v>u</v>
          </cell>
          <cell r="E1982">
            <v>1</v>
          </cell>
          <cell r="F1982">
            <v>261.55371900826447</v>
          </cell>
          <cell r="G1982">
            <v>261.55371900826447</v>
          </cell>
          <cell r="H1982">
            <v>44155</v>
          </cell>
        </row>
        <row r="1984">
          <cell r="A1984" t="str">
            <v>T1351</v>
          </cell>
          <cell r="C1984" t="str">
            <v>Porcelanato 30X60 Rectificado San Lorenzo Net Blanco (Solo Colocación)</v>
          </cell>
          <cell r="D1984" t="str">
            <v>m2</v>
          </cell>
          <cell r="G1984">
            <v>1287.5750254923257</v>
          </cell>
          <cell r="H1984">
            <v>44136</v>
          </cell>
          <cell r="I1984" t="str">
            <v>14 REVESTIMIENTOS</v>
          </cell>
        </row>
        <row r="1985">
          <cell r="B1985" t="str">
            <v>I1040</v>
          </cell>
          <cell r="C1985" t="str">
            <v>Klaukol Impermeable Fluido X 30Kg</v>
          </cell>
          <cell r="D1985" t="str">
            <v>bolsa</v>
          </cell>
          <cell r="E1985">
            <v>0.2</v>
          </cell>
          <cell r="F1985">
            <v>679.3388429752066</v>
          </cell>
          <cell r="G1985">
            <v>135.86776859504133</v>
          </cell>
          <cell r="H1985">
            <v>44155</v>
          </cell>
        </row>
        <row r="1986">
          <cell r="B1986" t="str">
            <v>I1186</v>
          </cell>
          <cell r="C1986" t="str">
            <v>Klaukol Pastina Talco X 5 Kg.</v>
          </cell>
          <cell r="D1986" t="str">
            <v>bolsa</v>
          </cell>
          <cell r="E1986">
            <v>0.1</v>
          </cell>
          <cell r="F1986">
            <v>247.93388429752068</v>
          </cell>
          <cell r="G1986">
            <v>24.793388429752071</v>
          </cell>
          <cell r="H1986">
            <v>44155</v>
          </cell>
        </row>
        <row r="1987">
          <cell r="B1987" t="str">
            <v>I1004</v>
          </cell>
          <cell r="C1987" t="str">
            <v>Oficial</v>
          </cell>
          <cell r="D1987" t="str">
            <v>hs</v>
          </cell>
          <cell r="E1987">
            <v>1</v>
          </cell>
          <cell r="F1987">
            <v>604.80605423376619</v>
          </cell>
          <cell r="G1987">
            <v>604.80605423376619</v>
          </cell>
          <cell r="H1987">
            <v>44136</v>
          </cell>
        </row>
        <row r="1988">
          <cell r="B1988" t="str">
            <v>I1005</v>
          </cell>
          <cell r="C1988" t="str">
            <v>Ayudante</v>
          </cell>
          <cell r="D1988" t="str">
            <v>hs</v>
          </cell>
          <cell r="E1988">
            <v>1</v>
          </cell>
          <cell r="F1988">
            <v>522.10781423376613</v>
          </cell>
          <cell r="G1988">
            <v>522.10781423376613</v>
          </cell>
          <cell r="H1988">
            <v>44136</v>
          </cell>
        </row>
        <row r="1990">
          <cell r="A1990" t="str">
            <v>T1352</v>
          </cell>
          <cell r="C1990" t="str">
            <v>Marmetas De Travertino 30 Largo Libre</v>
          </cell>
          <cell r="D1990" t="str">
            <v>m2</v>
          </cell>
          <cell r="G1990">
            <v>4960.7763781053136</v>
          </cell>
          <cell r="H1990">
            <v>44110</v>
          </cell>
          <cell r="I1990" t="str">
            <v>14 REVESTIMIENTOS</v>
          </cell>
        </row>
        <row r="1991">
          <cell r="B1991" t="str">
            <v>I1333</v>
          </cell>
          <cell r="C1991" t="str">
            <v>Travertino Turco Apomazado 61X30.5, Marmeta - Forma Y Diseño</v>
          </cell>
          <cell r="D1991" t="str">
            <v>m2</v>
          </cell>
          <cell r="E1991">
            <v>1</v>
          </cell>
          <cell r="F1991">
            <v>4123.9669000000004</v>
          </cell>
          <cell r="G1991">
            <v>4123.9669000000004</v>
          </cell>
          <cell r="H1991">
            <v>44110</v>
          </cell>
        </row>
        <row r="1992">
          <cell r="B1992" t="str">
            <v>I1040</v>
          </cell>
          <cell r="C1992" t="str">
            <v>Klaukol Impermeable Fluido X 30Kg</v>
          </cell>
          <cell r="D1992" t="str">
            <v>bolsa</v>
          </cell>
          <cell r="E1992">
            <v>0.2</v>
          </cell>
          <cell r="F1992">
            <v>679.3388429752066</v>
          </cell>
          <cell r="G1992">
            <v>135.86776859504133</v>
          </cell>
          <cell r="H1992">
            <v>44155</v>
          </cell>
        </row>
        <row r="1993">
          <cell r="B1993" t="str">
            <v>I1186</v>
          </cell>
          <cell r="C1993" t="str">
            <v>Klaukol Pastina Talco X 5 Kg.</v>
          </cell>
          <cell r="D1993" t="str">
            <v>bolsa</v>
          </cell>
          <cell r="E1993">
            <v>0.1</v>
          </cell>
          <cell r="F1993">
            <v>247.93388429752068</v>
          </cell>
          <cell r="G1993">
            <v>24.793388429752071</v>
          </cell>
          <cell r="H1993">
            <v>44155</v>
          </cell>
        </row>
        <row r="1994">
          <cell r="B1994" t="str">
            <v>I1004</v>
          </cell>
          <cell r="C1994" t="str">
            <v>Oficial</v>
          </cell>
          <cell r="D1994" t="str">
            <v>hs</v>
          </cell>
          <cell r="E1994">
            <v>0.6</v>
          </cell>
          <cell r="F1994">
            <v>604.80605423376619</v>
          </cell>
          <cell r="G1994">
            <v>362.88363254025973</v>
          </cell>
          <cell r="H1994">
            <v>44136</v>
          </cell>
        </row>
        <row r="1995">
          <cell r="B1995" t="str">
            <v>I1005</v>
          </cell>
          <cell r="C1995" t="str">
            <v>Ayudante</v>
          </cell>
          <cell r="D1995" t="str">
            <v>hs</v>
          </cell>
          <cell r="E1995">
            <v>0.6</v>
          </cell>
          <cell r="F1995">
            <v>522.10781423376613</v>
          </cell>
          <cell r="G1995">
            <v>313.26468854025967</v>
          </cell>
          <cell r="H1995">
            <v>44136</v>
          </cell>
        </row>
        <row r="1997">
          <cell r="A1997" t="str">
            <v>T1353</v>
          </cell>
          <cell r="C1997" t="str">
            <v>Revoque Exterior Plastico Tipo Super Iggam</v>
          </cell>
          <cell r="D1997" t="str">
            <v>m2</v>
          </cell>
          <cell r="G1997">
            <v>1068.2372582493506</v>
          </cell>
          <cell r="H1997">
            <v>44110</v>
          </cell>
          <cell r="I1997" t="str">
            <v>14 REVESTIMIENTOS</v>
          </cell>
        </row>
        <row r="1998">
          <cell r="B1998" t="str">
            <v>I1004</v>
          </cell>
          <cell r="C1998" t="str">
            <v>Oficial</v>
          </cell>
          <cell r="D1998" t="str">
            <v>hs</v>
          </cell>
          <cell r="E1998">
            <v>0.53333333333333333</v>
          </cell>
          <cell r="F1998">
            <v>604.80605423376619</v>
          </cell>
          <cell r="G1998">
            <v>322.56322892467529</v>
          </cell>
          <cell r="H1998">
            <v>44136</v>
          </cell>
          <cell r="I1998">
            <v>15</v>
          </cell>
        </row>
        <row r="1999">
          <cell r="B1999" t="str">
            <v>I1005</v>
          </cell>
          <cell r="C1999" t="str">
            <v>Ayudante</v>
          </cell>
          <cell r="D1999" t="str">
            <v>hs</v>
          </cell>
          <cell r="E1999">
            <v>0.53333333333333333</v>
          </cell>
          <cell r="F1999">
            <v>522.10781423376613</v>
          </cell>
          <cell r="G1999">
            <v>278.45750092467529</v>
          </cell>
          <cell r="H1999">
            <v>44136</v>
          </cell>
        </row>
        <row r="2000">
          <cell r="B2000" t="str">
            <v>I1035</v>
          </cell>
          <cell r="C2000" t="str">
            <v>Revear Fino Exterior, X 250 Kg</v>
          </cell>
          <cell r="D2000" t="str">
            <v>envase</v>
          </cell>
          <cell r="E2000">
            <v>1.2E-2</v>
          </cell>
          <cell r="F2000">
            <v>38934.710700000003</v>
          </cell>
          <cell r="G2000">
            <v>467.21652840000007</v>
          </cell>
          <cell r="H2000">
            <v>44110</v>
          </cell>
          <cell r="I2000" t="str">
            <v>3 KG/M2</v>
          </cell>
        </row>
        <row r="2002">
          <cell r="A2002" t="str">
            <v>T1354</v>
          </cell>
          <cell r="C2002" t="str">
            <v>Revoque Exterior Plastico Tipo Super Iggam Sobre Medianeras</v>
          </cell>
          <cell r="D2002" t="str">
            <v>m2</v>
          </cell>
          <cell r="G2002">
            <v>1218.4924407116882</v>
          </cell>
          <cell r="H2002">
            <v>44110</v>
          </cell>
          <cell r="I2002" t="str">
            <v>14 REVESTIMIENTOS</v>
          </cell>
        </row>
        <row r="2003">
          <cell r="B2003" t="str">
            <v>I1004</v>
          </cell>
          <cell r="C2003" t="str">
            <v>Oficial</v>
          </cell>
          <cell r="D2003" t="str">
            <v>hs</v>
          </cell>
          <cell r="E2003">
            <v>0.66666666666666663</v>
          </cell>
          <cell r="F2003">
            <v>604.80605423376619</v>
          </cell>
          <cell r="G2003">
            <v>403.20403615584411</v>
          </cell>
          <cell r="H2003">
            <v>44136</v>
          </cell>
          <cell r="I2003">
            <v>12</v>
          </cell>
        </row>
        <row r="2004">
          <cell r="B2004" t="str">
            <v>I1005</v>
          </cell>
          <cell r="C2004" t="str">
            <v>Ayudante</v>
          </cell>
          <cell r="D2004" t="str">
            <v>hs</v>
          </cell>
          <cell r="E2004">
            <v>0.66666666666666663</v>
          </cell>
          <cell r="F2004">
            <v>522.10781423376613</v>
          </cell>
          <cell r="G2004">
            <v>348.07187615584405</v>
          </cell>
          <cell r="H2004">
            <v>44136</v>
          </cell>
        </row>
        <row r="2005">
          <cell r="B2005" t="str">
            <v>I1035</v>
          </cell>
          <cell r="C2005" t="str">
            <v>Revear Fino Exterior, X 250 Kg</v>
          </cell>
          <cell r="D2005" t="str">
            <v>envase</v>
          </cell>
          <cell r="E2005">
            <v>1.2E-2</v>
          </cell>
          <cell r="F2005">
            <v>38934.710700000003</v>
          </cell>
          <cell r="G2005">
            <v>467.21652840000007</v>
          </cell>
          <cell r="H2005">
            <v>44110</v>
          </cell>
          <cell r="I2005" t="str">
            <v>3 KG/M2</v>
          </cell>
        </row>
        <row r="2007">
          <cell r="A2007" t="str">
            <v>T1355</v>
          </cell>
          <cell r="C2007" t="str">
            <v>Latex Acrílico En Exteriores</v>
          </cell>
          <cell r="D2007" t="str">
            <v>m2</v>
          </cell>
          <cell r="G2007">
            <v>805.47941132727271</v>
          </cell>
          <cell r="H2007">
            <v>44110</v>
          </cell>
          <cell r="I2007" t="str">
            <v>34 PINTURA</v>
          </cell>
        </row>
        <row r="2008">
          <cell r="B2008" t="str">
            <v>I1339</v>
          </cell>
          <cell r="C2008" t="str">
            <v>Latex Acrílico Para Exteriores Loxon X 20 Litros</v>
          </cell>
          <cell r="D2008" t="str">
            <v>u</v>
          </cell>
          <cell r="E2008">
            <v>1.4999999999999999E-2</v>
          </cell>
          <cell r="F2008">
            <v>9838.8429752066113</v>
          </cell>
          <cell r="G2008">
            <v>147.58264462809916</v>
          </cell>
          <cell r="H2008">
            <v>44155</v>
          </cell>
        </row>
        <row r="2009">
          <cell r="B2009" t="str">
            <v>I1335</v>
          </cell>
          <cell r="C2009" t="str">
            <v>Rodillo De Lana Para Pintor</v>
          </cell>
          <cell r="D2009" t="str">
            <v>u</v>
          </cell>
          <cell r="E2009">
            <v>0.01</v>
          </cell>
          <cell r="F2009">
            <v>359.50409999999999</v>
          </cell>
          <cell r="G2009">
            <v>3.5950410000000002</v>
          </cell>
          <cell r="H2009">
            <v>44110</v>
          </cell>
        </row>
        <row r="2010">
          <cell r="B2010" t="str">
            <v>I1336</v>
          </cell>
          <cell r="C2010" t="str">
            <v>Pincel De Pintor</v>
          </cell>
          <cell r="D2010" t="str">
            <v>u</v>
          </cell>
          <cell r="E2010">
            <v>5.0000000000000001E-3</v>
          </cell>
          <cell r="F2010">
            <v>344.62809917355372</v>
          </cell>
          <cell r="G2010">
            <v>1.7231404958677687</v>
          </cell>
          <cell r="H2010">
            <v>44155</v>
          </cell>
        </row>
        <row r="2011">
          <cell r="B2011" t="str">
            <v>I1337</v>
          </cell>
          <cell r="C2011" t="str">
            <v>Rollo De Cartón Corrugado 1 X 25 M</v>
          </cell>
          <cell r="D2011" t="str">
            <v>u</v>
          </cell>
          <cell r="E2011">
            <v>0.04</v>
          </cell>
          <cell r="F2011">
            <v>462.80991735537191</v>
          </cell>
          <cell r="G2011">
            <v>18.512396694214878</v>
          </cell>
          <cell r="H2011">
            <v>44155</v>
          </cell>
        </row>
        <row r="2012">
          <cell r="B2012" t="str">
            <v>I1338</v>
          </cell>
          <cell r="C2012" t="str">
            <v>Cinta De Pintor 18 Mm X 40 Mts</v>
          </cell>
          <cell r="D2012" t="str">
            <v>u</v>
          </cell>
          <cell r="E2012">
            <v>2</v>
          </cell>
          <cell r="F2012">
            <v>90.082599999999999</v>
          </cell>
          <cell r="G2012">
            <v>180.1652</v>
          </cell>
          <cell r="H2012">
            <v>44110</v>
          </cell>
        </row>
        <row r="2013">
          <cell r="B2013" t="str">
            <v>T1679</v>
          </cell>
          <cell r="C2013" t="str">
            <v>Aplicación De 1 Mano De Pintura En Muros De Revocados (Mo)</v>
          </cell>
          <cell r="D2013" t="str">
            <v>m2</v>
          </cell>
          <cell r="E2013">
            <v>3</v>
          </cell>
          <cell r="F2013">
            <v>151.3003295030303</v>
          </cell>
          <cell r="G2013">
            <v>453.90098850909089</v>
          </cell>
          <cell r="H2013">
            <v>44136</v>
          </cell>
          <cell r="I2013" t="str">
            <v>3 MANOS</v>
          </cell>
        </row>
        <row r="2015">
          <cell r="A2015" t="str">
            <v>T1356</v>
          </cell>
          <cell r="C2015" t="str">
            <v>Esmalte Sintético Sobre Estructura Metálica</v>
          </cell>
          <cell r="D2015" t="str">
            <v>m2</v>
          </cell>
          <cell r="G2015">
            <v>911.81824992262614</v>
          </cell>
          <cell r="H2015">
            <v>44110</v>
          </cell>
          <cell r="I2015" t="str">
            <v>34 PINTURA</v>
          </cell>
        </row>
        <row r="2016">
          <cell r="B2016" t="str">
            <v>I1340</v>
          </cell>
          <cell r="C2016" t="str">
            <v>Esmalte Sintético X 4 Litros</v>
          </cell>
          <cell r="D2016" t="str">
            <v>u</v>
          </cell>
          <cell r="E2016">
            <v>7.4999999999999997E-2</v>
          </cell>
          <cell r="F2016">
            <v>1673.5536999999999</v>
          </cell>
          <cell r="G2016">
            <v>125.5165275</v>
          </cell>
          <cell r="H2016">
            <v>44110</v>
          </cell>
        </row>
        <row r="2017">
          <cell r="B2017" t="str">
            <v>I1341</v>
          </cell>
          <cell r="C2017" t="str">
            <v>Aguarras X 18 Litros</v>
          </cell>
          <cell r="D2017" t="str">
            <v>u</v>
          </cell>
          <cell r="E2017">
            <v>1.1111111111111112E-2</v>
          </cell>
          <cell r="F2017">
            <v>2549.5867768595044</v>
          </cell>
          <cell r="G2017">
            <v>28.328741965105607</v>
          </cell>
          <cell r="H2017">
            <v>44155</v>
          </cell>
        </row>
        <row r="2018">
          <cell r="B2018" t="str">
            <v>I1338</v>
          </cell>
          <cell r="C2018" t="str">
            <v>Cinta De Pintor 18 Mm X 40 Mts</v>
          </cell>
          <cell r="D2018" t="str">
            <v>u</v>
          </cell>
          <cell r="E2018">
            <v>0.1</v>
          </cell>
          <cell r="F2018">
            <v>90.082599999999999</v>
          </cell>
          <cell r="G2018">
            <v>9.0082599999999999</v>
          </cell>
          <cell r="H2018">
            <v>44110</v>
          </cell>
        </row>
        <row r="2019">
          <cell r="B2019" t="str">
            <v>I1343</v>
          </cell>
          <cell r="C2019" t="str">
            <v>Lija Al Agua</v>
          </cell>
          <cell r="D2019" t="str">
            <v>u</v>
          </cell>
          <cell r="E2019">
            <v>0.25</v>
          </cell>
          <cell r="F2019">
            <v>32.975200000000001</v>
          </cell>
          <cell r="G2019">
            <v>8.2438000000000002</v>
          </cell>
          <cell r="H2019">
            <v>44110</v>
          </cell>
        </row>
        <row r="2020">
          <cell r="B2020" t="str">
            <v>I1336</v>
          </cell>
          <cell r="C2020" t="str">
            <v>Pincel De Pintor</v>
          </cell>
          <cell r="D2020" t="str">
            <v>u</v>
          </cell>
          <cell r="E2020">
            <v>0.02</v>
          </cell>
          <cell r="F2020">
            <v>344.62809917355372</v>
          </cell>
          <cell r="G2020">
            <v>6.892561983471075</v>
          </cell>
          <cell r="H2020">
            <v>44155</v>
          </cell>
        </row>
        <row r="2021">
          <cell r="B2021" t="str">
            <v>I1337</v>
          </cell>
          <cell r="C2021" t="str">
            <v>Rollo De Cartón Corrugado 1 X 25 M</v>
          </cell>
          <cell r="D2021" t="str">
            <v>u</v>
          </cell>
          <cell r="E2021">
            <v>8.0000000000000002E-3</v>
          </cell>
          <cell r="F2021">
            <v>462.80991735537191</v>
          </cell>
          <cell r="G2021">
            <v>3.7024793388429753</v>
          </cell>
          <cell r="H2021">
            <v>44155</v>
          </cell>
        </row>
        <row r="2022">
          <cell r="B2022" t="str">
            <v>I1342</v>
          </cell>
          <cell r="C2022" t="str">
            <v>Rodillo Para Esmalte Sintetico</v>
          </cell>
          <cell r="D2022" t="str">
            <v>u</v>
          </cell>
          <cell r="E2022">
            <v>0.05</v>
          </cell>
          <cell r="F2022">
            <v>77.685950413223139</v>
          </cell>
          <cell r="G2022">
            <v>3.884297520661157</v>
          </cell>
          <cell r="H2022">
            <v>44155</v>
          </cell>
        </row>
        <row r="2023">
          <cell r="B2023" t="str">
            <v>T1719</v>
          </cell>
          <cell r="C2023" t="str">
            <v>Aplicación Mano De Pintura Sobre Metal (Mo)</v>
          </cell>
          <cell r="D2023" t="str">
            <v>m2</v>
          </cell>
          <cell r="E2023">
            <v>3</v>
          </cell>
          <cell r="F2023">
            <v>242.08052720484847</v>
          </cell>
          <cell r="G2023">
            <v>726.24158161454534</v>
          </cell>
          <cell r="H2023">
            <v>44136</v>
          </cell>
          <cell r="I2023" t="str">
            <v>3 MANOS</v>
          </cell>
        </row>
        <row r="2025">
          <cell r="A2025" t="str">
            <v>T1357</v>
          </cell>
          <cell r="C2025" t="str">
            <v>Esmalte Sintético Sobre Carpintería Metálica</v>
          </cell>
          <cell r="D2025" t="str">
            <v>m2</v>
          </cell>
          <cell r="G2025">
            <v>911.81824992262614</v>
          </cell>
          <cell r="H2025">
            <v>44110</v>
          </cell>
          <cell r="I2025" t="str">
            <v>34 PINTURA</v>
          </cell>
        </row>
        <row r="2026">
          <cell r="B2026" t="str">
            <v>I1340</v>
          </cell>
          <cell r="C2026" t="str">
            <v>Esmalte Sintético X 4 Litros</v>
          </cell>
          <cell r="D2026" t="str">
            <v>u</v>
          </cell>
          <cell r="E2026">
            <v>7.4999999999999997E-2</v>
          </cell>
          <cell r="F2026">
            <v>1673.5536999999999</v>
          </cell>
          <cell r="G2026">
            <v>125.5165275</v>
          </cell>
          <cell r="H2026">
            <v>44110</v>
          </cell>
        </row>
        <row r="2027">
          <cell r="B2027" t="str">
            <v>I1341</v>
          </cell>
          <cell r="C2027" t="str">
            <v>Aguarras X 18 Litros</v>
          </cell>
          <cell r="D2027" t="str">
            <v>u</v>
          </cell>
          <cell r="E2027">
            <v>1.1111111111111112E-2</v>
          </cell>
          <cell r="F2027">
            <v>2549.5867768595044</v>
          </cell>
          <cell r="G2027">
            <v>28.328741965105607</v>
          </cell>
          <cell r="H2027">
            <v>44155</v>
          </cell>
        </row>
        <row r="2028">
          <cell r="B2028" t="str">
            <v>I1338</v>
          </cell>
          <cell r="C2028" t="str">
            <v>Cinta De Pintor 18 Mm X 40 Mts</v>
          </cell>
          <cell r="D2028" t="str">
            <v>u</v>
          </cell>
          <cell r="E2028">
            <v>0.1</v>
          </cell>
          <cell r="F2028">
            <v>90.082599999999999</v>
          </cell>
          <cell r="G2028">
            <v>9.0082599999999999</v>
          </cell>
          <cell r="H2028">
            <v>44110</v>
          </cell>
        </row>
        <row r="2029">
          <cell r="B2029" t="str">
            <v>I1343</v>
          </cell>
          <cell r="C2029" t="str">
            <v>Lija Al Agua</v>
          </cell>
          <cell r="D2029" t="str">
            <v>u</v>
          </cell>
          <cell r="E2029">
            <v>0.25</v>
          </cell>
          <cell r="F2029">
            <v>32.975200000000001</v>
          </cell>
          <cell r="G2029">
            <v>8.2438000000000002</v>
          </cell>
          <cell r="H2029">
            <v>44110</v>
          </cell>
        </row>
        <row r="2030">
          <cell r="B2030" t="str">
            <v>I1336</v>
          </cell>
          <cell r="C2030" t="str">
            <v>Pincel De Pintor</v>
          </cell>
          <cell r="D2030" t="str">
            <v>u</v>
          </cell>
          <cell r="E2030">
            <v>0.02</v>
          </cell>
          <cell r="F2030">
            <v>344.62809917355372</v>
          </cell>
          <cell r="G2030">
            <v>6.892561983471075</v>
          </cell>
          <cell r="H2030">
            <v>44155</v>
          </cell>
        </row>
        <row r="2031">
          <cell r="B2031" t="str">
            <v>I1337</v>
          </cell>
          <cell r="C2031" t="str">
            <v>Rollo De Cartón Corrugado 1 X 25 M</v>
          </cell>
          <cell r="D2031" t="str">
            <v>u</v>
          </cell>
          <cell r="E2031">
            <v>8.0000000000000002E-3</v>
          </cell>
          <cell r="F2031">
            <v>462.80991735537191</v>
          </cell>
          <cell r="G2031">
            <v>3.7024793388429753</v>
          </cell>
          <cell r="H2031">
            <v>44155</v>
          </cell>
        </row>
        <row r="2032">
          <cell r="B2032" t="str">
            <v>I1342</v>
          </cell>
          <cell r="C2032" t="str">
            <v>Rodillo Para Esmalte Sintetico</v>
          </cell>
          <cell r="D2032" t="str">
            <v>u</v>
          </cell>
          <cell r="E2032">
            <v>0.05</v>
          </cell>
          <cell r="F2032">
            <v>77.685950413223139</v>
          </cell>
          <cell r="G2032">
            <v>3.884297520661157</v>
          </cell>
          <cell r="H2032">
            <v>44155</v>
          </cell>
        </row>
        <row r="2033">
          <cell r="B2033" t="str">
            <v>T1719</v>
          </cell>
          <cell r="C2033" t="str">
            <v>Aplicación Mano De Pintura Sobre Metal (Mo)</v>
          </cell>
          <cell r="D2033" t="str">
            <v>m2</v>
          </cell>
          <cell r="E2033">
            <v>3</v>
          </cell>
          <cell r="F2033">
            <v>242.08052720484847</v>
          </cell>
          <cell r="G2033">
            <v>726.24158161454534</v>
          </cell>
          <cell r="H2033">
            <v>44136</v>
          </cell>
          <cell r="I2033" t="str">
            <v>3 MANOS</v>
          </cell>
        </row>
        <row r="2035">
          <cell r="A2035" t="str">
            <v>T1358</v>
          </cell>
          <cell r="C2035" t="str">
            <v>Esmalte Sintético Sobre Carpintería Madera Mdf</v>
          </cell>
          <cell r="D2035" t="str">
            <v>m2</v>
          </cell>
          <cell r="G2035">
            <v>943.01659742262621</v>
          </cell>
          <cell r="H2035">
            <v>44110</v>
          </cell>
          <cell r="I2035" t="str">
            <v>34 PINTURA</v>
          </cell>
        </row>
        <row r="2036">
          <cell r="B2036" t="str">
            <v>I1340</v>
          </cell>
          <cell r="C2036" t="str">
            <v>Esmalte Sintético X 4 Litros</v>
          </cell>
          <cell r="D2036" t="str">
            <v>u</v>
          </cell>
          <cell r="E2036">
            <v>7.4999999999999997E-2</v>
          </cell>
          <cell r="F2036">
            <v>1673.5536999999999</v>
          </cell>
          <cell r="G2036">
            <v>125.5165275</v>
          </cell>
          <cell r="H2036">
            <v>44110</v>
          </cell>
        </row>
        <row r="2037">
          <cell r="B2037" t="str">
            <v>I1341</v>
          </cell>
          <cell r="C2037" t="str">
            <v>Aguarras X 18 Litros</v>
          </cell>
          <cell r="D2037" t="str">
            <v>u</v>
          </cell>
          <cell r="E2037">
            <v>1.1111111111111112E-2</v>
          </cell>
          <cell r="F2037">
            <v>2549.5867768595044</v>
          </cell>
          <cell r="G2037">
            <v>28.328741965105607</v>
          </cell>
          <cell r="H2037">
            <v>44155</v>
          </cell>
        </row>
        <row r="2038">
          <cell r="B2038" t="str">
            <v>I1344</v>
          </cell>
          <cell r="C2038" t="str">
            <v>Fondo Sintético Para Madera X 4 Litros</v>
          </cell>
          <cell r="D2038" t="str">
            <v>u</v>
          </cell>
          <cell r="E2038">
            <v>2.5000000000000001E-2</v>
          </cell>
          <cell r="F2038">
            <v>1247.9339</v>
          </cell>
          <cell r="G2038">
            <v>31.198347500000001</v>
          </cell>
          <cell r="H2038">
            <v>44110</v>
          </cell>
        </row>
        <row r="2039">
          <cell r="B2039" t="str">
            <v>I1338</v>
          </cell>
          <cell r="C2039" t="str">
            <v>Cinta De Pintor 18 Mm X 40 Mts</v>
          </cell>
          <cell r="D2039" t="str">
            <v>u</v>
          </cell>
          <cell r="E2039">
            <v>0.1</v>
          </cell>
          <cell r="F2039">
            <v>90.082599999999999</v>
          </cell>
          <cell r="G2039">
            <v>9.0082599999999999</v>
          </cell>
          <cell r="H2039">
            <v>44110</v>
          </cell>
        </row>
        <row r="2040">
          <cell r="B2040" t="str">
            <v>I1343</v>
          </cell>
          <cell r="C2040" t="str">
            <v>Lija Al Agua</v>
          </cell>
          <cell r="D2040" t="str">
            <v>u</v>
          </cell>
          <cell r="E2040">
            <v>0.25</v>
          </cell>
          <cell r="F2040">
            <v>32.975200000000001</v>
          </cell>
          <cell r="G2040">
            <v>8.2438000000000002</v>
          </cell>
          <cell r="H2040">
            <v>44110</v>
          </cell>
        </row>
        <row r="2041">
          <cell r="B2041" t="str">
            <v>I1336</v>
          </cell>
          <cell r="C2041" t="str">
            <v>Pincel De Pintor</v>
          </cell>
          <cell r="D2041" t="str">
            <v>u</v>
          </cell>
          <cell r="E2041">
            <v>0.02</v>
          </cell>
          <cell r="F2041">
            <v>344.62809917355372</v>
          </cell>
          <cell r="G2041">
            <v>6.892561983471075</v>
          </cell>
          <cell r="H2041">
            <v>44155</v>
          </cell>
        </row>
        <row r="2042">
          <cell r="B2042" t="str">
            <v>I1337</v>
          </cell>
          <cell r="C2042" t="str">
            <v>Rollo De Cartón Corrugado 1 X 25 M</v>
          </cell>
          <cell r="D2042" t="str">
            <v>u</v>
          </cell>
          <cell r="E2042">
            <v>8.0000000000000002E-3</v>
          </cell>
          <cell r="F2042">
            <v>462.80991735537191</v>
          </cell>
          <cell r="G2042">
            <v>3.7024793388429753</v>
          </cell>
          <cell r="H2042">
            <v>44155</v>
          </cell>
        </row>
        <row r="2043">
          <cell r="B2043" t="str">
            <v>I1342</v>
          </cell>
          <cell r="C2043" t="str">
            <v>Rodillo Para Esmalte Sintetico</v>
          </cell>
          <cell r="D2043" t="str">
            <v>u</v>
          </cell>
          <cell r="E2043">
            <v>0.05</v>
          </cell>
          <cell r="F2043">
            <v>77.685950413223139</v>
          </cell>
          <cell r="G2043">
            <v>3.884297520661157</v>
          </cell>
          <cell r="H2043">
            <v>44155</v>
          </cell>
        </row>
        <row r="2044">
          <cell r="B2044" t="str">
            <v>T1720</v>
          </cell>
          <cell r="C2044" t="str">
            <v>Aplicación Mano De Pintura Sobre Madera (Mo)</v>
          </cell>
          <cell r="D2044" t="str">
            <v>m2</v>
          </cell>
          <cell r="E2044">
            <v>3</v>
          </cell>
          <cell r="F2044">
            <v>242.08052720484847</v>
          </cell>
          <cell r="G2044">
            <v>726.24158161454534</v>
          </cell>
          <cell r="H2044">
            <v>44136</v>
          </cell>
          <cell r="I2044" t="str">
            <v>3 MANOS</v>
          </cell>
        </row>
        <row r="2046">
          <cell r="A2046" t="str">
            <v>T1359</v>
          </cell>
          <cell r="C2046" t="str">
            <v>Grueso Y Fino A La Cal Al Fieltro Interior</v>
          </cell>
          <cell r="D2046" t="str">
            <v>m2</v>
          </cell>
          <cell r="G2046">
            <v>1485.3279818956794</v>
          </cell>
          <cell r="H2046">
            <v>44130</v>
          </cell>
          <cell r="I2046" t="str">
            <v>08 REVOQUES</v>
          </cell>
        </row>
        <row r="2047">
          <cell r="B2047" t="str">
            <v>T1061</v>
          </cell>
          <cell r="C2047" t="str">
            <v>Jaharro Frat. Interior A La Cal 1/4:1:4</v>
          </cell>
          <cell r="D2047" t="str">
            <v>m2</v>
          </cell>
          <cell r="E2047">
            <v>1</v>
          </cell>
          <cell r="F2047">
            <v>804.11042661414842</v>
          </cell>
          <cell r="G2047">
            <v>804.11042661414842</v>
          </cell>
          <cell r="H2047">
            <v>44130</v>
          </cell>
        </row>
        <row r="2048">
          <cell r="B2048" t="str">
            <v>T1062</v>
          </cell>
          <cell r="C2048" t="str">
            <v>Enlucido Interior 1/8:1:3</v>
          </cell>
          <cell r="D2048" t="str">
            <v>m2</v>
          </cell>
          <cell r="E2048">
            <v>1</v>
          </cell>
          <cell r="F2048">
            <v>681.21755528153108</v>
          </cell>
          <cell r="G2048">
            <v>681.21755528153108</v>
          </cell>
          <cell r="H2048">
            <v>44130</v>
          </cell>
        </row>
        <row r="2050">
          <cell r="A2050" t="str">
            <v>T1360</v>
          </cell>
          <cell r="C2050" t="str">
            <v>Impermeable Y Grueso Exterior A La Cal</v>
          </cell>
          <cell r="D2050" t="str">
            <v>m2</v>
          </cell>
          <cell r="G2050">
            <v>887.64879883636354</v>
          </cell>
          <cell r="H2050">
            <v>44130</v>
          </cell>
          <cell r="I2050" t="str">
            <v>08 REVOQUES</v>
          </cell>
        </row>
        <row r="2051">
          <cell r="B2051" t="str">
            <v>T1025</v>
          </cell>
          <cell r="C2051" t="str">
            <v>Mortero 1:3 (Mat)</v>
          </cell>
          <cell r="D2051" t="str">
            <v>m3</v>
          </cell>
          <cell r="E2051">
            <v>6.0000000000000001E-3</v>
          </cell>
          <cell r="F2051">
            <v>7255.7851239669426</v>
          </cell>
          <cell r="G2051">
            <v>43.534710743801654</v>
          </cell>
          <cell r="H2051">
            <v>44130</v>
          </cell>
        </row>
        <row r="2052">
          <cell r="B2052" t="str">
            <v>T1028</v>
          </cell>
          <cell r="C2052" t="str">
            <v>Mortero 1/4:1:4 (Mat)</v>
          </cell>
          <cell r="D2052" t="str">
            <v>m3</v>
          </cell>
          <cell r="E2052">
            <v>1.4999999999999999E-2</v>
          </cell>
          <cell r="F2052">
            <v>3684.9586776859505</v>
          </cell>
          <cell r="G2052">
            <v>55.274380165289259</v>
          </cell>
          <cell r="H2052">
            <v>44130</v>
          </cell>
        </row>
        <row r="2053">
          <cell r="B2053" t="str">
            <v>I1004</v>
          </cell>
          <cell r="C2053" t="str">
            <v>Oficial</v>
          </cell>
          <cell r="D2053" t="str">
            <v>hs</v>
          </cell>
          <cell r="E2053">
            <v>0.7</v>
          </cell>
          <cell r="F2053">
            <v>604.80605423376619</v>
          </cell>
          <cell r="G2053">
            <v>423.3642379636363</v>
          </cell>
          <cell r="H2053">
            <v>44136</v>
          </cell>
        </row>
        <row r="2054">
          <cell r="B2054" t="str">
            <v>I1005</v>
          </cell>
          <cell r="C2054" t="str">
            <v>Ayudante</v>
          </cell>
          <cell r="D2054" t="str">
            <v>hs</v>
          </cell>
          <cell r="E2054">
            <v>0.7</v>
          </cell>
          <cell r="F2054">
            <v>522.10781423376613</v>
          </cell>
          <cell r="G2054">
            <v>365.47546996363627</v>
          </cell>
          <cell r="H2054">
            <v>44136</v>
          </cell>
        </row>
        <row r="2056">
          <cell r="A2056" t="str">
            <v>T1361</v>
          </cell>
          <cell r="C2056" t="str">
            <v>Tabique 12Cm. Estructura De 70Mm. Doble Placa 12,5Mm Con Aislacion 50Mm</v>
          </cell>
          <cell r="D2056" t="str">
            <v>m2</v>
          </cell>
          <cell r="G2056">
            <v>2223.6921105623483</v>
          </cell>
          <cell r="H2056">
            <v>44110</v>
          </cell>
          <cell r="I2056" t="str">
            <v>06 MAMPOSTERÍA, Y OTROS CERRAMIENTOS</v>
          </cell>
        </row>
        <row r="2057">
          <cell r="B2057" t="str">
            <v>I1022</v>
          </cell>
          <cell r="C2057" t="str">
            <v>Durlock Solera Ch Galv (70Mmx2.60M) Esp 0.52</v>
          </cell>
          <cell r="D2057" t="str">
            <v>ml</v>
          </cell>
          <cell r="E2057">
            <v>1.1499999999999999</v>
          </cell>
          <cell r="F2057">
            <v>90.273363000635726</v>
          </cell>
          <cell r="G2057">
            <v>103.81436745073108</v>
          </cell>
          <cell r="H2057">
            <v>44155</v>
          </cell>
        </row>
        <row r="2058">
          <cell r="B2058" t="str">
            <v>I1023</v>
          </cell>
          <cell r="C2058" t="str">
            <v>Durlock Montante (69Mmx2.60M) Esp 0.52</v>
          </cell>
          <cell r="D2058" t="str">
            <v>ml</v>
          </cell>
          <cell r="E2058">
            <v>3</v>
          </cell>
          <cell r="F2058">
            <v>118.43610934520026</v>
          </cell>
          <cell r="G2058">
            <v>355.30832803560077</v>
          </cell>
          <cell r="H2058">
            <v>44155</v>
          </cell>
        </row>
        <row r="2059">
          <cell r="B2059" t="str">
            <v>I1024</v>
          </cell>
          <cell r="C2059" t="str">
            <v>Fijaciones Nro 8 C / Tarugos (2000 Unidades)</v>
          </cell>
          <cell r="D2059" t="str">
            <v>u</v>
          </cell>
          <cell r="E2059">
            <v>3.5</v>
          </cell>
          <cell r="F2059">
            <v>4.9586776859504136</v>
          </cell>
          <cell r="G2059">
            <v>17.355371900826448</v>
          </cell>
          <cell r="H2059">
            <v>44155</v>
          </cell>
        </row>
        <row r="2060">
          <cell r="B2060" t="str">
            <v>I1025</v>
          </cell>
          <cell r="C2060" t="str">
            <v>Durlock Tornillos T2</v>
          </cell>
          <cell r="D2060" t="str">
            <v>u</v>
          </cell>
          <cell r="E2060">
            <v>30</v>
          </cell>
          <cell r="F2060">
            <v>0.6945371900826447</v>
          </cell>
          <cell r="G2060">
            <v>20.83611570247934</v>
          </cell>
          <cell r="H2060">
            <v>44155</v>
          </cell>
        </row>
        <row r="2061">
          <cell r="B2061" t="str">
            <v>I1026</v>
          </cell>
          <cell r="C2061" t="str">
            <v>Cinta Papel Durlock 150 Ml</v>
          </cell>
          <cell r="D2061" t="str">
            <v>ml</v>
          </cell>
          <cell r="E2061">
            <v>3.3</v>
          </cell>
          <cell r="F2061">
            <v>3.2561983471074383</v>
          </cell>
          <cell r="G2061">
            <v>10.745454545454546</v>
          </cell>
          <cell r="H2061">
            <v>44155</v>
          </cell>
        </row>
        <row r="2062">
          <cell r="B2062" t="str">
            <v>I1027</v>
          </cell>
          <cell r="C2062" t="str">
            <v>Masilla Durlock X 32 Kg</v>
          </cell>
          <cell r="D2062" t="str">
            <v>kg</v>
          </cell>
          <cell r="E2062">
            <v>1.8</v>
          </cell>
          <cell r="F2062">
            <v>55.759300000000003</v>
          </cell>
          <cell r="G2062">
            <v>100.36674000000001</v>
          </cell>
          <cell r="H2062">
            <v>44110</v>
          </cell>
        </row>
        <row r="2063">
          <cell r="B2063" t="str">
            <v>I1030</v>
          </cell>
          <cell r="C2063" t="str">
            <v>Durlock Placa Std Esp 12.5Mm (1.20Mx2.40M)</v>
          </cell>
          <cell r="D2063" t="str">
            <v>u</v>
          </cell>
          <cell r="E2063">
            <v>0.72916666666666674</v>
          </cell>
          <cell r="F2063">
            <v>561.15702479338847</v>
          </cell>
          <cell r="G2063">
            <v>409.17699724517911</v>
          </cell>
          <cell r="H2063">
            <v>44155</v>
          </cell>
        </row>
        <row r="2064">
          <cell r="B2064" t="str">
            <v>I1057</v>
          </cell>
          <cell r="C2064" t="str">
            <v>Durlock Tornillos T1</v>
          </cell>
          <cell r="D2064" t="str">
            <v>u</v>
          </cell>
          <cell r="E2064">
            <v>10</v>
          </cell>
          <cell r="F2064">
            <v>1.353719008264463</v>
          </cell>
          <cell r="G2064">
            <v>13.53719008264463</v>
          </cell>
          <cell r="H2064">
            <v>44155</v>
          </cell>
        </row>
        <row r="2065">
          <cell r="B2065" t="str">
            <v>I1345</v>
          </cell>
          <cell r="C2065" t="str">
            <v>Lana De Vidrio Para Tabique De Roca De Yeso 0,41 X 16 Mts 6,66 M2</v>
          </cell>
          <cell r="D2065" t="str">
            <v>u</v>
          </cell>
          <cell r="E2065">
            <v>0.15015015015015015</v>
          </cell>
          <cell r="F2065">
            <v>1562.9338842975208</v>
          </cell>
          <cell r="G2065">
            <v>234.67475740203014</v>
          </cell>
          <cell r="H2065">
            <v>44155</v>
          </cell>
        </row>
        <row r="2066">
          <cell r="B2066" t="str">
            <v>I1004</v>
          </cell>
          <cell r="C2066" t="str">
            <v>Oficial</v>
          </cell>
          <cell r="D2066" t="str">
            <v>hs</v>
          </cell>
          <cell r="E2066">
            <v>0.85</v>
          </cell>
          <cell r="F2066">
            <v>604.80605423376619</v>
          </cell>
          <cell r="G2066">
            <v>514.08514609870122</v>
          </cell>
          <cell r="H2066">
            <v>44136</v>
          </cell>
        </row>
        <row r="2067">
          <cell r="B2067" t="str">
            <v>I1005</v>
          </cell>
          <cell r="C2067" t="str">
            <v>Ayudante</v>
          </cell>
          <cell r="D2067" t="str">
            <v>hs</v>
          </cell>
          <cell r="E2067">
            <v>0.85</v>
          </cell>
          <cell r="F2067">
            <v>522.10781423376613</v>
          </cell>
          <cell r="G2067">
            <v>443.79164209870117</v>
          </cell>
          <cell r="H2067">
            <v>44136</v>
          </cell>
        </row>
        <row r="2069">
          <cell r="A2069" t="str">
            <v>T1362</v>
          </cell>
          <cell r="C2069" t="str">
            <v>Tabique 12Cm Rf60. Estructura De 70Mm. Doble Placa Roja 12,5Mm Con Aislacion 50Mm</v>
          </cell>
          <cell r="D2069" t="str">
            <v>m2</v>
          </cell>
          <cell r="G2069">
            <v>2223.6921105623483</v>
          </cell>
          <cell r="H2069">
            <v>44110</v>
          </cell>
          <cell r="I2069" t="str">
            <v>06 MAMPOSTERÍA, Y OTROS CERRAMIENTOS</v>
          </cell>
        </row>
        <row r="2070">
          <cell r="B2070" t="str">
            <v>I1022</v>
          </cell>
          <cell r="C2070" t="str">
            <v>Durlock Solera Ch Galv (70Mmx2.60M) Esp 0.52</v>
          </cell>
          <cell r="D2070" t="str">
            <v>ml</v>
          </cell>
          <cell r="E2070">
            <v>1.1499999999999999</v>
          </cell>
          <cell r="F2070">
            <v>90.273363000635726</v>
          </cell>
          <cell r="G2070">
            <v>103.81436745073108</v>
          </cell>
          <cell r="H2070">
            <v>44155</v>
          </cell>
        </row>
        <row r="2071">
          <cell r="B2071" t="str">
            <v>I1023</v>
          </cell>
          <cell r="C2071" t="str">
            <v>Durlock Montante (69Mmx2.60M) Esp 0.52</v>
          </cell>
          <cell r="D2071" t="str">
            <v>ml</v>
          </cell>
          <cell r="E2071">
            <v>3</v>
          </cell>
          <cell r="F2071">
            <v>118.43610934520026</v>
          </cell>
          <cell r="G2071">
            <v>355.30832803560077</v>
          </cell>
          <cell r="H2071">
            <v>44155</v>
          </cell>
        </row>
        <row r="2072">
          <cell r="B2072" t="str">
            <v>I1024</v>
          </cell>
          <cell r="C2072" t="str">
            <v>Fijaciones Nro 8 C / Tarugos (2000 Unidades)</v>
          </cell>
          <cell r="D2072" t="str">
            <v>u</v>
          </cell>
          <cell r="E2072">
            <v>3.5</v>
          </cell>
          <cell r="F2072">
            <v>4.9586776859504136</v>
          </cell>
          <cell r="G2072">
            <v>17.355371900826448</v>
          </cell>
          <cell r="H2072">
            <v>44155</v>
          </cell>
        </row>
        <row r="2073">
          <cell r="B2073" t="str">
            <v>I1025</v>
          </cell>
          <cell r="C2073" t="str">
            <v>Durlock Tornillos T2</v>
          </cell>
          <cell r="D2073" t="str">
            <v>u</v>
          </cell>
          <cell r="E2073">
            <v>30</v>
          </cell>
          <cell r="F2073">
            <v>0.6945371900826447</v>
          </cell>
          <cell r="G2073">
            <v>20.83611570247934</v>
          </cell>
          <cell r="H2073">
            <v>44155</v>
          </cell>
        </row>
        <row r="2074">
          <cell r="B2074" t="str">
            <v>I1026</v>
          </cell>
          <cell r="C2074" t="str">
            <v>Cinta Papel Durlock 150 Ml</v>
          </cell>
          <cell r="D2074" t="str">
            <v>ml</v>
          </cell>
          <cell r="E2074">
            <v>3.3</v>
          </cell>
          <cell r="F2074">
            <v>3.2561983471074383</v>
          </cell>
          <cell r="G2074">
            <v>10.745454545454546</v>
          </cell>
          <cell r="H2074">
            <v>44155</v>
          </cell>
        </row>
        <row r="2075">
          <cell r="B2075" t="str">
            <v>I1027</v>
          </cell>
          <cell r="C2075" t="str">
            <v>Masilla Durlock X 32 Kg</v>
          </cell>
          <cell r="D2075" t="str">
            <v>kg</v>
          </cell>
          <cell r="E2075">
            <v>1.8</v>
          </cell>
          <cell r="F2075">
            <v>55.759300000000003</v>
          </cell>
          <cell r="G2075">
            <v>100.36674000000001</v>
          </cell>
          <cell r="H2075">
            <v>44110</v>
          </cell>
        </row>
        <row r="2076">
          <cell r="B2076" t="str">
            <v>I1030</v>
          </cell>
          <cell r="C2076" t="str">
            <v>Durlock Placa Std Esp 12.5Mm (1.20Mx2.40M)</v>
          </cell>
          <cell r="D2076" t="str">
            <v>u</v>
          </cell>
          <cell r="E2076">
            <v>0.72916666666666674</v>
          </cell>
          <cell r="F2076">
            <v>561.15702479338847</v>
          </cell>
          <cell r="G2076">
            <v>409.17699724517911</v>
          </cell>
          <cell r="H2076">
            <v>44155</v>
          </cell>
        </row>
        <row r="2077">
          <cell r="B2077" t="str">
            <v>I1057</v>
          </cell>
          <cell r="C2077" t="str">
            <v>Durlock Tornillos T1</v>
          </cell>
          <cell r="D2077" t="str">
            <v>u</v>
          </cell>
          <cell r="E2077">
            <v>10</v>
          </cell>
          <cell r="F2077">
            <v>1.353719008264463</v>
          </cell>
          <cell r="G2077">
            <v>13.53719008264463</v>
          </cell>
          <cell r="H2077">
            <v>44155</v>
          </cell>
        </row>
        <row r="2078">
          <cell r="B2078" t="str">
            <v>I1345</v>
          </cell>
          <cell r="C2078" t="str">
            <v>Lana De Vidrio Para Tabique De Roca De Yeso 0,41 X 16 Mts 6,66 M2</v>
          </cell>
          <cell r="D2078" t="str">
            <v>u</v>
          </cell>
          <cell r="E2078">
            <v>0.15015015015015015</v>
          </cell>
          <cell r="F2078">
            <v>1562.9338842975208</v>
          </cell>
          <cell r="G2078">
            <v>234.67475740203014</v>
          </cell>
          <cell r="H2078">
            <v>44155</v>
          </cell>
        </row>
        <row r="2079">
          <cell r="B2079" t="str">
            <v>I1004</v>
          </cell>
          <cell r="C2079" t="str">
            <v>Oficial</v>
          </cell>
          <cell r="D2079" t="str">
            <v>hs</v>
          </cell>
          <cell r="E2079">
            <v>0.85</v>
          </cell>
          <cell r="F2079">
            <v>604.80605423376619</v>
          </cell>
          <cell r="G2079">
            <v>514.08514609870122</v>
          </cell>
          <cell r="H2079">
            <v>44136</v>
          </cell>
        </row>
        <row r="2080">
          <cell r="B2080" t="str">
            <v>I1005</v>
          </cell>
          <cell r="C2080" t="str">
            <v>Ayudante</v>
          </cell>
          <cell r="D2080" t="str">
            <v>hs</v>
          </cell>
          <cell r="E2080">
            <v>0.85</v>
          </cell>
          <cell r="F2080">
            <v>522.10781423376613</v>
          </cell>
          <cell r="G2080">
            <v>443.79164209870117</v>
          </cell>
          <cell r="H2080">
            <v>44136</v>
          </cell>
        </row>
        <row r="2082">
          <cell r="A2082" t="str">
            <v>T1363</v>
          </cell>
          <cell r="C2082" t="str">
            <v>Cielorraso Suspendido De Placa De Yeso Junta Tomada</v>
          </cell>
          <cell r="D2082" t="str">
            <v>m2</v>
          </cell>
          <cell r="G2082">
            <v>1613.9291499094829</v>
          </cell>
          <cell r="H2082">
            <v>44110</v>
          </cell>
          <cell r="I2082" t="str">
            <v>DURLOCK</v>
          </cell>
        </row>
        <row r="2083">
          <cell r="B2083" t="str">
            <v>I1059</v>
          </cell>
          <cell r="C2083" t="str">
            <v>Solera  35 Mm X 2,60 M. Esp 0.52</v>
          </cell>
          <cell r="D2083" t="str">
            <v>u</v>
          </cell>
          <cell r="E2083">
            <v>0.46153846153846151</v>
          </cell>
          <cell r="F2083">
            <v>234.71074380165291</v>
          </cell>
          <cell r="G2083">
            <v>108.32803560076287</v>
          </cell>
          <cell r="H2083">
            <v>44155</v>
          </cell>
          <cell r="I2083" t="str">
            <v>1 A 1,3 ML/M2</v>
          </cell>
        </row>
        <row r="2084">
          <cell r="B2084" t="str">
            <v>I1060</v>
          </cell>
          <cell r="C2084" t="str">
            <v>Montante De 34 Mm X 2.60 Esp 0.52</v>
          </cell>
          <cell r="D2084" t="str">
            <v>u</v>
          </cell>
          <cell r="E2084">
            <v>1.2692307692307692</v>
          </cell>
          <cell r="F2084">
            <v>307.93388429752071</v>
          </cell>
          <cell r="G2084">
            <v>390.83916083916085</v>
          </cell>
          <cell r="H2084">
            <v>44155</v>
          </cell>
          <cell r="I2084" t="str">
            <v>3 a 3,5 ML/M2</v>
          </cell>
        </row>
        <row r="2085">
          <cell r="B2085" t="str">
            <v>I1024</v>
          </cell>
          <cell r="C2085" t="str">
            <v>Fijaciones Nro 8 C / Tarugos (2000 Unidades)</v>
          </cell>
          <cell r="D2085" t="str">
            <v>u</v>
          </cell>
          <cell r="E2085">
            <v>3.5000000000000003E-2</v>
          </cell>
          <cell r="F2085">
            <v>4.9586776859504136</v>
          </cell>
          <cell r="G2085">
            <v>0.1735537190082645</v>
          </cell>
          <cell r="H2085">
            <v>44155</v>
          </cell>
          <cell r="I2085" t="str">
            <v>3,5 / M2</v>
          </cell>
        </row>
        <row r="2086">
          <cell r="B2086" t="str">
            <v>I1057</v>
          </cell>
          <cell r="C2086" t="str">
            <v>Durlock Tornillos T1</v>
          </cell>
          <cell r="D2086" t="str">
            <v>u</v>
          </cell>
          <cell r="E2086">
            <v>10</v>
          </cell>
          <cell r="F2086">
            <v>1.353719008264463</v>
          </cell>
          <cell r="G2086">
            <v>13.53719008264463</v>
          </cell>
          <cell r="H2086">
            <v>44155</v>
          </cell>
          <cell r="I2086" t="str">
            <v>10 / M2</v>
          </cell>
        </row>
        <row r="2087">
          <cell r="B2087" t="str">
            <v>I1058</v>
          </cell>
          <cell r="C2087" t="str">
            <v>Durlock Placa(120X240X0,095)</v>
          </cell>
          <cell r="D2087" t="str">
            <v>u</v>
          </cell>
          <cell r="E2087">
            <v>0.36458333333333337</v>
          </cell>
          <cell r="F2087">
            <v>495.86779999999999</v>
          </cell>
          <cell r="G2087">
            <v>180.78513541666669</v>
          </cell>
          <cell r="H2087">
            <v>44110</v>
          </cell>
          <cell r="I2087" t="str">
            <v>1,05 / M2 (1,20 X 2,40 = 2,88 M2/PLACA)</v>
          </cell>
        </row>
        <row r="2088">
          <cell r="B2088" t="str">
            <v>I1025</v>
          </cell>
          <cell r="C2088" t="str">
            <v>Durlock Tornillos T2</v>
          </cell>
          <cell r="D2088" t="str">
            <v>u</v>
          </cell>
          <cell r="E2088">
            <v>15</v>
          </cell>
          <cell r="F2088">
            <v>0.6945371900826447</v>
          </cell>
          <cell r="G2088">
            <v>10.41805785123967</v>
          </cell>
          <cell r="H2088">
            <v>44155</v>
          </cell>
          <cell r="I2088" t="str">
            <v>15 / M2</v>
          </cell>
        </row>
        <row r="2089">
          <cell r="B2089" t="str">
            <v>I1026</v>
          </cell>
          <cell r="C2089" t="str">
            <v>Cinta Papel Durlock 150 Ml</v>
          </cell>
          <cell r="D2089" t="str">
            <v>ml</v>
          </cell>
          <cell r="E2089">
            <v>1.65</v>
          </cell>
          <cell r="F2089">
            <v>3.2561983471074383</v>
          </cell>
          <cell r="G2089">
            <v>5.372727272727273</v>
          </cell>
          <cell r="H2089">
            <v>44155</v>
          </cell>
          <cell r="I2089" t="str">
            <v>1,65 ML/M2</v>
          </cell>
        </row>
        <row r="2090">
          <cell r="B2090" t="str">
            <v>I1027</v>
          </cell>
          <cell r="C2090" t="str">
            <v>Masilla Durlock X 32 Kg</v>
          </cell>
          <cell r="D2090" t="str">
            <v>kg</v>
          </cell>
          <cell r="E2090">
            <v>0.9</v>
          </cell>
          <cell r="F2090">
            <v>55.759300000000003</v>
          </cell>
          <cell r="G2090">
            <v>50.183370000000004</v>
          </cell>
          <cell r="H2090">
            <v>44110</v>
          </cell>
          <cell r="I2090" t="str">
            <v>0,90 KG/M2</v>
          </cell>
        </row>
        <row r="2091">
          <cell r="B2091" t="str">
            <v>I1005</v>
          </cell>
          <cell r="C2091" t="str">
            <v>Ayudante</v>
          </cell>
          <cell r="D2091" t="str">
            <v>hs</v>
          </cell>
          <cell r="E2091">
            <v>0.7</v>
          </cell>
          <cell r="F2091">
            <v>522.10781423376613</v>
          </cell>
          <cell r="G2091">
            <v>365.47546996363627</v>
          </cell>
          <cell r="H2091">
            <v>44136</v>
          </cell>
        </row>
        <row r="2092">
          <cell r="B2092" t="str">
            <v>I1016</v>
          </cell>
          <cell r="C2092" t="str">
            <v>Oficial Especializado</v>
          </cell>
          <cell r="D2092" t="str">
            <v>hs</v>
          </cell>
          <cell r="E2092">
            <v>0.7</v>
          </cell>
          <cell r="F2092">
            <v>698.30921309090911</v>
          </cell>
          <cell r="G2092">
            <v>488.81644916363632</v>
          </cell>
          <cell r="H2092">
            <v>44136</v>
          </cell>
        </row>
        <row r="2094">
          <cell r="A2094" t="str">
            <v>T1364</v>
          </cell>
          <cell r="C2094" t="str">
            <v>Cielorraso Suspendido Placa Desmontable</v>
          </cell>
          <cell r="D2094" t="str">
            <v>m2</v>
          </cell>
          <cell r="G2094">
            <v>1964.7683895088549</v>
          </cell>
          <cell r="H2094">
            <v>44110</v>
          </cell>
          <cell r="I2094" t="str">
            <v>DURLOCK</v>
          </cell>
        </row>
        <row r="2095">
          <cell r="B2095" t="str">
            <v>I1347</v>
          </cell>
          <cell r="C2095" t="str">
            <v>Placa Lisa Durlock Desmontable 60X60</v>
          </cell>
          <cell r="D2095" t="str">
            <v>u</v>
          </cell>
          <cell r="E2095">
            <v>2.83</v>
          </cell>
          <cell r="F2095">
            <v>171.04958677685951</v>
          </cell>
          <cell r="G2095">
            <v>484.07033057851243</v>
          </cell>
          <cell r="H2095">
            <v>44155</v>
          </cell>
        </row>
        <row r="2096">
          <cell r="B2096" t="str">
            <v>I1348</v>
          </cell>
          <cell r="C2096" t="str">
            <v>Buña Perimetral Prepintadas 2,6M Durlock</v>
          </cell>
          <cell r="D2096" t="str">
            <v>u</v>
          </cell>
          <cell r="E2096">
            <v>0.5</v>
          </cell>
          <cell r="F2096">
            <v>147.60329999999999</v>
          </cell>
          <cell r="G2096">
            <v>73.801649999999995</v>
          </cell>
          <cell r="H2096">
            <v>44110</v>
          </cell>
        </row>
        <row r="2097">
          <cell r="B2097" t="str">
            <v>I1349</v>
          </cell>
          <cell r="C2097" t="str">
            <v>Perfil Larguero Cielorraso Desmontable 3,66M</v>
          </cell>
          <cell r="D2097" t="str">
            <v>u</v>
          </cell>
          <cell r="E2097">
            <v>0.44</v>
          </cell>
          <cell r="F2097">
            <v>264.4628099173554</v>
          </cell>
          <cell r="G2097">
            <v>116.36363636363637</v>
          </cell>
          <cell r="H2097">
            <v>44155</v>
          </cell>
        </row>
        <row r="2098">
          <cell r="B2098" t="str">
            <v>I1350</v>
          </cell>
          <cell r="C2098" t="str">
            <v>Perfil Travesaño Cielorraso Desmontable 0.61M</v>
          </cell>
          <cell r="D2098" t="str">
            <v>u</v>
          </cell>
          <cell r="E2098">
            <v>2.63</v>
          </cell>
          <cell r="F2098">
            <v>47.107438016528924</v>
          </cell>
          <cell r="G2098">
            <v>123.89256198347107</v>
          </cell>
          <cell r="H2098">
            <v>44155</v>
          </cell>
        </row>
        <row r="2099">
          <cell r="B2099" t="str">
            <v>I1351</v>
          </cell>
          <cell r="C2099" t="str">
            <v xml:space="preserve">Alambre Galvanizado N14 </v>
          </cell>
          <cell r="D2099" t="str">
            <v>kg</v>
          </cell>
          <cell r="E2099">
            <v>3.2500000000000001E-2</v>
          </cell>
          <cell r="F2099">
            <v>306.9008</v>
          </cell>
          <cell r="G2099">
            <v>9.9742759999999997</v>
          </cell>
          <cell r="H2099">
            <v>44110</v>
          </cell>
          <cell r="I2099" t="str">
            <v>1,3 ML</v>
          </cell>
        </row>
        <row r="2100">
          <cell r="B2100" t="str">
            <v>I1024</v>
          </cell>
          <cell r="C2100" t="str">
            <v>Fijaciones Nro 8 C / Tarugos (2000 Unidades)</v>
          </cell>
          <cell r="D2100" t="str">
            <v>u</v>
          </cell>
          <cell r="E2100">
            <v>6</v>
          </cell>
          <cell r="F2100">
            <v>4.9586776859504136</v>
          </cell>
          <cell r="G2100">
            <v>29.752066115702483</v>
          </cell>
          <cell r="H2100">
            <v>44155</v>
          </cell>
        </row>
        <row r="2101">
          <cell r="B2101" t="str">
            <v>I1004</v>
          </cell>
          <cell r="C2101" t="str">
            <v>Oficial</v>
          </cell>
          <cell r="D2101" t="str">
            <v>hs</v>
          </cell>
          <cell r="E2101">
            <v>1</v>
          </cell>
          <cell r="F2101">
            <v>604.80605423376619</v>
          </cell>
          <cell r="G2101">
            <v>604.80605423376619</v>
          </cell>
          <cell r="H2101">
            <v>44136</v>
          </cell>
        </row>
        <row r="2102">
          <cell r="B2102" t="str">
            <v>I1005</v>
          </cell>
          <cell r="C2102" t="str">
            <v>Ayudante</v>
          </cell>
          <cell r="D2102" t="str">
            <v>hs</v>
          </cell>
          <cell r="E2102">
            <v>1</v>
          </cell>
          <cell r="F2102">
            <v>522.10781423376613</v>
          </cell>
          <cell r="G2102">
            <v>522.10781423376613</v>
          </cell>
          <cell r="H2102">
            <v>44136</v>
          </cell>
        </row>
        <row r="2104">
          <cell r="A2104" t="str">
            <v>T1366</v>
          </cell>
          <cell r="C2104" t="str">
            <v xml:space="preserve">Cielorraso Suspendido Placa Cementicia </v>
          </cell>
          <cell r="D2104" t="str">
            <v>m2</v>
          </cell>
          <cell r="G2104">
            <v>3648.8570193401019</v>
          </cell>
          <cell r="H2104">
            <v>44110</v>
          </cell>
          <cell r="I2104" t="str">
            <v>DURLOCK</v>
          </cell>
        </row>
        <row r="2105">
          <cell r="B2105" t="str">
            <v>I1354</v>
          </cell>
          <cell r="C2105" t="str">
            <v>Placa Superboard St 8 Mm 1,20 X 2,4</v>
          </cell>
          <cell r="D2105" t="str">
            <v>m2</v>
          </cell>
          <cell r="E2105">
            <v>1.05</v>
          </cell>
          <cell r="F2105">
            <v>777.08907254361793</v>
          </cell>
          <cell r="G2105">
            <v>815.94352617079892</v>
          </cell>
          <cell r="H2105">
            <v>44155</v>
          </cell>
        </row>
        <row r="2106">
          <cell r="B2106" t="str">
            <v>I1352</v>
          </cell>
          <cell r="C2106" t="str">
            <v>Perfil Pcg 70 X 0,90 Mm X 6 M</v>
          </cell>
          <cell r="D2106" t="str">
            <v>ml</v>
          </cell>
          <cell r="E2106">
            <v>3.6</v>
          </cell>
          <cell r="F2106">
            <v>211.01929999999999</v>
          </cell>
          <cell r="G2106">
            <v>759.66948000000002</v>
          </cell>
          <cell r="H2106">
            <v>44110</v>
          </cell>
        </row>
        <row r="2107">
          <cell r="B2107" t="str">
            <v>I1353</v>
          </cell>
          <cell r="C2107" t="str">
            <v>Perfil Pcu 70 X 0,90 Mm X 6 M</v>
          </cell>
          <cell r="D2107" t="str">
            <v>ml</v>
          </cell>
          <cell r="E2107">
            <v>1.5</v>
          </cell>
          <cell r="F2107">
            <v>153.16800000000001</v>
          </cell>
          <cell r="G2107">
            <v>229.75200000000001</v>
          </cell>
          <cell r="H2107">
            <v>44110</v>
          </cell>
          <cell r="I2107" t="str">
            <v>0,4M + POR FLEJE DE CHAPA</v>
          </cell>
        </row>
        <row r="2108">
          <cell r="B2108" t="str">
            <v>I1357</v>
          </cell>
          <cell r="C2108" t="str">
            <v>Tornillo T1 Punta Mecha Galvanizado ¾”</v>
          </cell>
          <cell r="D2108" t="str">
            <v>u</v>
          </cell>
          <cell r="E2108">
            <v>16</v>
          </cell>
          <cell r="F2108">
            <v>1.353719008264463</v>
          </cell>
          <cell r="G2108">
            <v>21.659504132231408</v>
          </cell>
          <cell r="H2108">
            <v>44155</v>
          </cell>
        </row>
        <row r="2109">
          <cell r="B2109" t="str">
            <v>I1358</v>
          </cell>
          <cell r="C2109" t="str">
            <v>Tornillo T1 Hexagonal Punta Mecha Galvanizado ¾”</v>
          </cell>
          <cell r="D2109" t="str">
            <v>u</v>
          </cell>
          <cell r="E2109">
            <v>4</v>
          </cell>
          <cell r="F2109">
            <v>1.6738999999999999</v>
          </cell>
          <cell r="G2109">
            <v>6.6955999999999998</v>
          </cell>
          <cell r="H2109">
            <v>44110</v>
          </cell>
        </row>
        <row r="2110">
          <cell r="B2110" t="str">
            <v>I1359</v>
          </cell>
          <cell r="C2110" t="str">
            <v>Tornillo Superboard® T2 8 X 1 ¼”</v>
          </cell>
          <cell r="D2110" t="str">
            <v>u</v>
          </cell>
          <cell r="E2110">
            <v>14</v>
          </cell>
          <cell r="F2110">
            <v>6.7647107438016532</v>
          </cell>
          <cell r="G2110">
            <v>94.70595041322315</v>
          </cell>
          <cell r="H2110">
            <v>44155</v>
          </cell>
        </row>
        <row r="2111">
          <cell r="B2111" t="str">
            <v>I1355</v>
          </cell>
          <cell r="C2111" t="str">
            <v>Masilla Superboard X 15 Kg</v>
          </cell>
          <cell r="D2111" t="str">
            <v>kg</v>
          </cell>
          <cell r="E2111">
            <v>0.14000000000000001</v>
          </cell>
          <cell r="F2111">
            <v>379.72179999999997</v>
          </cell>
          <cell r="G2111">
            <v>53.161051999999998</v>
          </cell>
          <cell r="H2111">
            <v>44110</v>
          </cell>
        </row>
        <row r="2112">
          <cell r="B2112" t="str">
            <v>I1360</v>
          </cell>
          <cell r="C2112" t="str">
            <v>Cinta Tramada De Fibra De Vidrio Superboard®│Ancho 5 Cm</v>
          </cell>
          <cell r="D2112" t="str">
            <v>ml</v>
          </cell>
          <cell r="E2112">
            <v>1.65</v>
          </cell>
          <cell r="F2112">
            <v>16.033057851239672</v>
          </cell>
          <cell r="G2112">
            <v>26.454545454545457</v>
          </cell>
          <cell r="H2112">
            <v>44155</v>
          </cell>
        </row>
        <row r="2113">
          <cell r="B2113" t="str">
            <v>I1361</v>
          </cell>
          <cell r="C2113" t="str">
            <v>Ángulo De Ajuste Galvanizado</v>
          </cell>
          <cell r="D2113" t="str">
            <v>ml</v>
          </cell>
          <cell r="E2113">
            <v>1</v>
          </cell>
          <cell r="F2113">
            <v>34.965000000000003</v>
          </cell>
          <cell r="G2113">
            <v>34.965000000000003</v>
          </cell>
          <cell r="H2113">
            <v>44110</v>
          </cell>
        </row>
        <row r="2114">
          <cell r="B2114" t="str">
            <v>I1356</v>
          </cell>
          <cell r="C2114" t="str">
            <v>Sellador Poliuretánico Sika X 300Ml</v>
          </cell>
          <cell r="D2114" t="str">
            <v>u</v>
          </cell>
          <cell r="E2114">
            <v>0.2</v>
          </cell>
          <cell r="F2114">
            <v>1061.1570247933885</v>
          </cell>
          <cell r="G2114">
            <v>212.2314049586777</v>
          </cell>
          <cell r="H2114">
            <v>44155</v>
          </cell>
        </row>
        <row r="2115">
          <cell r="B2115" t="str">
            <v>I1363</v>
          </cell>
          <cell r="C2115" t="str">
            <v>Fondo De Junta Preformado 15 Mm</v>
          </cell>
          <cell r="D2115" t="str">
            <v>ml</v>
          </cell>
          <cell r="E2115">
            <v>1</v>
          </cell>
          <cell r="F2115">
            <v>41.32231404958678</v>
          </cell>
          <cell r="G2115">
            <v>41.32231404958678</v>
          </cell>
          <cell r="H2115">
            <v>44155</v>
          </cell>
        </row>
        <row r="2116">
          <cell r="B2116" t="str">
            <v>I1004</v>
          </cell>
          <cell r="C2116" t="str">
            <v>Oficial</v>
          </cell>
          <cell r="D2116" t="str">
            <v>hs</v>
          </cell>
          <cell r="E2116">
            <v>1.2</v>
          </cell>
          <cell r="F2116">
            <v>604.80605423376619</v>
          </cell>
          <cell r="G2116">
            <v>725.76726508051945</v>
          </cell>
          <cell r="H2116">
            <v>44136</v>
          </cell>
        </row>
        <row r="2117">
          <cell r="B2117" t="str">
            <v>I1005</v>
          </cell>
          <cell r="C2117" t="str">
            <v>Ayudante</v>
          </cell>
          <cell r="D2117" t="str">
            <v>hs</v>
          </cell>
          <cell r="E2117">
            <v>1.2</v>
          </cell>
          <cell r="F2117">
            <v>522.10781423376613</v>
          </cell>
          <cell r="G2117">
            <v>626.52937708051934</v>
          </cell>
          <cell r="H2117">
            <v>44136</v>
          </cell>
        </row>
        <row r="2119">
          <cell r="A2119" t="str">
            <v>T1367</v>
          </cell>
          <cell r="C2119" t="str">
            <v>Cajon Suspendido De Placa De Yeso Junta Tomada</v>
          </cell>
          <cell r="D2119" t="str">
            <v>m2</v>
          </cell>
          <cell r="G2119">
            <v>1980.0542581068853</v>
          </cell>
          <cell r="H2119">
            <v>44110</v>
          </cell>
          <cell r="I2119" t="str">
            <v>DURLOCK</v>
          </cell>
        </row>
        <row r="2120">
          <cell r="B2120" t="str">
            <v>I1059</v>
          </cell>
          <cell r="C2120" t="str">
            <v>Solera  35 Mm X 2,60 M. Esp 0.52</v>
          </cell>
          <cell r="D2120" t="str">
            <v>u</v>
          </cell>
          <cell r="E2120">
            <v>0.46153846153846151</v>
          </cell>
          <cell r="F2120">
            <v>234.71074380165291</v>
          </cell>
          <cell r="G2120">
            <v>108.32803560076287</v>
          </cell>
          <cell r="H2120">
            <v>44155</v>
          </cell>
          <cell r="I2120" t="str">
            <v>1 A 1,3 ML/M2</v>
          </cell>
        </row>
        <row r="2121">
          <cell r="B2121" t="str">
            <v>I1060</v>
          </cell>
          <cell r="C2121" t="str">
            <v>Montante De 34 Mm X 2.60 Esp 0.52</v>
          </cell>
          <cell r="D2121" t="str">
            <v>u</v>
          </cell>
          <cell r="E2121">
            <v>1.2692307692307692</v>
          </cell>
          <cell r="F2121">
            <v>307.93388429752071</v>
          </cell>
          <cell r="G2121">
            <v>390.83916083916085</v>
          </cell>
          <cell r="H2121">
            <v>44155</v>
          </cell>
          <cell r="I2121" t="str">
            <v>3 a 3,5 ML/M2</v>
          </cell>
        </row>
        <row r="2122">
          <cell r="B2122" t="str">
            <v>I1024</v>
          </cell>
          <cell r="C2122" t="str">
            <v>Fijaciones Nro 8 C / Tarugos (2000 Unidades)</v>
          </cell>
          <cell r="D2122" t="str">
            <v>u</v>
          </cell>
          <cell r="E2122">
            <v>3.5000000000000003E-2</v>
          </cell>
          <cell r="F2122">
            <v>4.9586776859504136</v>
          </cell>
          <cell r="G2122">
            <v>0.1735537190082645</v>
          </cell>
          <cell r="H2122">
            <v>44155</v>
          </cell>
          <cell r="I2122" t="str">
            <v>3,5 / M2</v>
          </cell>
        </row>
        <row r="2123">
          <cell r="B2123" t="str">
            <v>I1057</v>
          </cell>
          <cell r="C2123" t="str">
            <v>Durlock Tornillos T1</v>
          </cell>
          <cell r="D2123" t="str">
            <v>u</v>
          </cell>
          <cell r="E2123">
            <v>10</v>
          </cell>
          <cell r="F2123">
            <v>1.353719008264463</v>
          </cell>
          <cell r="G2123">
            <v>13.53719008264463</v>
          </cell>
          <cell r="H2123">
            <v>44155</v>
          </cell>
          <cell r="I2123" t="str">
            <v>10 / M2</v>
          </cell>
        </row>
        <row r="2124">
          <cell r="B2124" t="str">
            <v>I1058</v>
          </cell>
          <cell r="C2124" t="str">
            <v>Durlock Placa(120X240X0,095)</v>
          </cell>
          <cell r="D2124" t="str">
            <v>u</v>
          </cell>
          <cell r="E2124">
            <v>0.36458333333333337</v>
          </cell>
          <cell r="F2124">
            <v>495.86779999999999</v>
          </cell>
          <cell r="G2124">
            <v>180.78513541666669</v>
          </cell>
          <cell r="H2124">
            <v>44110</v>
          </cell>
          <cell r="I2124" t="str">
            <v>1,05 / M2 (1,20 X 2,40 = 2,88 M2/PLACA)</v>
          </cell>
        </row>
        <row r="2125">
          <cell r="B2125" t="str">
            <v>I1025</v>
          </cell>
          <cell r="C2125" t="str">
            <v>Durlock Tornillos T2</v>
          </cell>
          <cell r="D2125" t="str">
            <v>u</v>
          </cell>
          <cell r="E2125">
            <v>15</v>
          </cell>
          <cell r="F2125">
            <v>0.6945371900826447</v>
          </cell>
          <cell r="G2125">
            <v>10.41805785123967</v>
          </cell>
          <cell r="H2125">
            <v>44155</v>
          </cell>
          <cell r="I2125" t="str">
            <v>15 / M2</v>
          </cell>
        </row>
        <row r="2126">
          <cell r="B2126" t="str">
            <v>I1026</v>
          </cell>
          <cell r="C2126" t="str">
            <v>Cinta Papel Durlock 150 Ml</v>
          </cell>
          <cell r="D2126" t="str">
            <v>ml</v>
          </cell>
          <cell r="E2126">
            <v>1.65</v>
          </cell>
          <cell r="F2126">
            <v>3.2561983471074383</v>
          </cell>
          <cell r="G2126">
            <v>5.372727272727273</v>
          </cell>
          <cell r="H2126">
            <v>44155</v>
          </cell>
          <cell r="I2126" t="str">
            <v>1,65 ML/M2</v>
          </cell>
        </row>
        <row r="2127">
          <cell r="B2127" t="str">
            <v>I1027</v>
          </cell>
          <cell r="C2127" t="str">
            <v>Masilla Durlock X 32 Kg</v>
          </cell>
          <cell r="D2127" t="str">
            <v>kg</v>
          </cell>
          <cell r="E2127">
            <v>0.9</v>
          </cell>
          <cell r="F2127">
            <v>55.759300000000003</v>
          </cell>
          <cell r="G2127">
            <v>50.183370000000004</v>
          </cell>
          <cell r="H2127">
            <v>44110</v>
          </cell>
          <cell r="I2127" t="str">
            <v>0,90 KG/M2</v>
          </cell>
        </row>
        <row r="2128">
          <cell r="B2128" t="str">
            <v>I1005</v>
          </cell>
          <cell r="C2128" t="str">
            <v>Ayudante</v>
          </cell>
          <cell r="D2128" t="str">
            <v>hs</v>
          </cell>
          <cell r="E2128">
            <v>1</v>
          </cell>
          <cell r="F2128">
            <v>522.10781423376613</v>
          </cell>
          <cell r="G2128">
            <v>522.10781423376613</v>
          </cell>
          <cell r="H2128">
            <v>44136</v>
          </cell>
        </row>
        <row r="2129">
          <cell r="B2129" t="str">
            <v>I1016</v>
          </cell>
          <cell r="C2129" t="str">
            <v>Oficial Especializado</v>
          </cell>
          <cell r="D2129" t="str">
            <v>hs</v>
          </cell>
          <cell r="E2129">
            <v>1</v>
          </cell>
          <cell r="F2129">
            <v>698.30921309090911</v>
          </cell>
          <cell r="G2129">
            <v>698.30921309090911</v>
          </cell>
          <cell r="H2129">
            <v>44136</v>
          </cell>
        </row>
        <row r="2131">
          <cell r="A2131" t="str">
            <v>T1368</v>
          </cell>
          <cell r="C2131" t="str">
            <v>Rajas Para Rejillas De Aire Acondicionado</v>
          </cell>
          <cell r="D2131" t="str">
            <v>u</v>
          </cell>
          <cell r="G2131">
            <v>2002.9469684675323</v>
          </cell>
          <cell r="H2131">
            <v>44110</v>
          </cell>
          <cell r="I2131" t="str">
            <v>DURLOCK</v>
          </cell>
        </row>
        <row r="2132">
          <cell r="B2132" t="str">
            <v>I1004</v>
          </cell>
          <cell r="C2132" t="str">
            <v>Oficial</v>
          </cell>
          <cell r="D2132" t="str">
            <v>hs</v>
          </cell>
          <cell r="E2132">
            <v>1</v>
          </cell>
          <cell r="F2132">
            <v>604.80605423376619</v>
          </cell>
          <cell r="G2132">
            <v>604.80605423376619</v>
          </cell>
          <cell r="H2132">
            <v>44136</v>
          </cell>
        </row>
        <row r="2133">
          <cell r="B2133" t="str">
            <v>I1005</v>
          </cell>
          <cell r="C2133" t="str">
            <v>Ayudante</v>
          </cell>
          <cell r="D2133" t="str">
            <v>hs</v>
          </cell>
          <cell r="E2133">
            <v>1</v>
          </cell>
          <cell r="F2133">
            <v>522.10781423376613</v>
          </cell>
          <cell r="G2133">
            <v>522.10781423376613</v>
          </cell>
          <cell r="H2133">
            <v>44136</v>
          </cell>
        </row>
        <row r="2134">
          <cell r="B2134" t="str">
            <v>I1364</v>
          </cell>
          <cell r="C2134" t="str">
            <v>Rejilla Para Aire Acondicionado</v>
          </cell>
          <cell r="D2134" t="str">
            <v>u</v>
          </cell>
          <cell r="E2134">
            <v>1</v>
          </cell>
          <cell r="F2134">
            <v>876.03309999999999</v>
          </cell>
          <cell r="G2134">
            <v>876.03309999999999</v>
          </cell>
          <cell r="H2134">
            <v>44110</v>
          </cell>
        </row>
        <row r="2136">
          <cell r="A2136" t="str">
            <v>T1369</v>
          </cell>
          <cell r="C2136" t="str">
            <v>Huecos Para Iluminacion Y Fijacion De Marco</v>
          </cell>
          <cell r="D2136" t="str">
            <v>un</v>
          </cell>
          <cell r="G2136">
            <v>2253.8277369350644</v>
          </cell>
          <cell r="H2136">
            <v>44136</v>
          </cell>
          <cell r="I2136" t="str">
            <v>DURLOCK</v>
          </cell>
        </row>
        <row r="2137">
          <cell r="B2137" t="str">
            <v>I1004</v>
          </cell>
          <cell r="C2137" t="str">
            <v>Oficial</v>
          </cell>
          <cell r="D2137" t="str">
            <v>hs</v>
          </cell>
          <cell r="E2137">
            <v>2</v>
          </cell>
          <cell r="F2137">
            <v>604.80605423376619</v>
          </cell>
          <cell r="G2137">
            <v>1209.6121084675324</v>
          </cell>
          <cell r="H2137">
            <v>44136</v>
          </cell>
        </row>
        <row r="2138">
          <cell r="B2138" t="str">
            <v>I1005</v>
          </cell>
          <cell r="C2138" t="str">
            <v>Ayudante</v>
          </cell>
          <cell r="D2138" t="str">
            <v>hs</v>
          </cell>
          <cell r="E2138">
            <v>2</v>
          </cell>
          <cell r="F2138">
            <v>522.10781423376613</v>
          </cell>
          <cell r="G2138">
            <v>1044.2156284675323</v>
          </cell>
          <cell r="H2138">
            <v>44136</v>
          </cell>
        </row>
        <row r="2140">
          <cell r="A2140" t="str">
            <v>T1370</v>
          </cell>
          <cell r="C2140" t="str">
            <v>Cajones Para Cortinas</v>
          </cell>
          <cell r="D2140" t="str">
            <v>ml</v>
          </cell>
          <cell r="G2140">
            <v>2224.1376635718207</v>
          </cell>
          <cell r="H2140">
            <v>44110</v>
          </cell>
          <cell r="I2140" t="str">
            <v>DURLOCK</v>
          </cell>
        </row>
        <row r="2141">
          <cell r="B2141" t="str">
            <v>I1059</v>
          </cell>
          <cell r="C2141" t="str">
            <v>Solera  35 Mm X 2,60 M. Esp 0.52</v>
          </cell>
          <cell r="D2141" t="str">
            <v>u</v>
          </cell>
          <cell r="E2141">
            <v>0.46153846153846151</v>
          </cell>
          <cell r="F2141">
            <v>234.71074380165291</v>
          </cell>
          <cell r="G2141">
            <v>108.32803560076287</v>
          </cell>
          <cell r="H2141">
            <v>44155</v>
          </cell>
          <cell r="I2141" t="str">
            <v>1 A 1,3 ML/M2</v>
          </cell>
        </row>
        <row r="2142">
          <cell r="B2142" t="str">
            <v>I1060</v>
          </cell>
          <cell r="C2142" t="str">
            <v>Montante De 34 Mm X 2.60 Esp 0.52</v>
          </cell>
          <cell r="D2142" t="str">
            <v>u</v>
          </cell>
          <cell r="E2142">
            <v>1.2692307692307692</v>
          </cell>
          <cell r="F2142">
            <v>307.93388429752071</v>
          </cell>
          <cell r="G2142">
            <v>390.83916083916085</v>
          </cell>
          <cell r="H2142">
            <v>44155</v>
          </cell>
          <cell r="I2142" t="str">
            <v>3 a 3,5 ML/M2</v>
          </cell>
        </row>
        <row r="2143">
          <cell r="B2143" t="str">
            <v>I1024</v>
          </cell>
          <cell r="C2143" t="str">
            <v>Fijaciones Nro 8 C / Tarugos (2000 Unidades)</v>
          </cell>
          <cell r="D2143" t="str">
            <v>u</v>
          </cell>
          <cell r="E2143">
            <v>3.5000000000000003E-2</v>
          </cell>
          <cell r="F2143">
            <v>4.9586776859504136</v>
          </cell>
          <cell r="G2143">
            <v>0.1735537190082645</v>
          </cell>
          <cell r="H2143">
            <v>44155</v>
          </cell>
          <cell r="I2143" t="str">
            <v>3,5 / M2</v>
          </cell>
        </row>
        <row r="2144">
          <cell r="B2144" t="str">
            <v>I1057</v>
          </cell>
          <cell r="C2144" t="str">
            <v>Durlock Tornillos T1</v>
          </cell>
          <cell r="D2144" t="str">
            <v>u</v>
          </cell>
          <cell r="E2144">
            <v>10</v>
          </cell>
          <cell r="F2144">
            <v>1.353719008264463</v>
          </cell>
          <cell r="G2144">
            <v>13.53719008264463</v>
          </cell>
          <cell r="H2144">
            <v>44155</v>
          </cell>
          <cell r="I2144" t="str">
            <v>10 / M2</v>
          </cell>
        </row>
        <row r="2145">
          <cell r="B2145" t="str">
            <v>I1058</v>
          </cell>
          <cell r="C2145" t="str">
            <v>Durlock Placa(120X240X0,095)</v>
          </cell>
          <cell r="D2145" t="str">
            <v>u</v>
          </cell>
          <cell r="E2145">
            <v>0.36458333333333337</v>
          </cell>
          <cell r="F2145">
            <v>495.86779999999999</v>
          </cell>
          <cell r="G2145">
            <v>180.78513541666669</v>
          </cell>
          <cell r="H2145">
            <v>44110</v>
          </cell>
          <cell r="I2145" t="str">
            <v>1,05 / M2 (1,20 X 2,40 = 2,88 M2/PLACA)</v>
          </cell>
        </row>
        <row r="2146">
          <cell r="B2146" t="str">
            <v>I1025</v>
          </cell>
          <cell r="C2146" t="str">
            <v>Durlock Tornillos T2</v>
          </cell>
          <cell r="D2146" t="str">
            <v>u</v>
          </cell>
          <cell r="E2146">
            <v>15</v>
          </cell>
          <cell r="F2146">
            <v>0.6945371900826447</v>
          </cell>
          <cell r="G2146">
            <v>10.41805785123967</v>
          </cell>
          <cell r="H2146">
            <v>44155</v>
          </cell>
          <cell r="I2146" t="str">
            <v>15 / M2</v>
          </cell>
        </row>
        <row r="2147">
          <cell r="B2147" t="str">
            <v>I1026</v>
          </cell>
          <cell r="C2147" t="str">
            <v>Cinta Papel Durlock 150 Ml</v>
          </cell>
          <cell r="D2147" t="str">
            <v>ml</v>
          </cell>
          <cell r="E2147">
            <v>1.65</v>
          </cell>
          <cell r="F2147">
            <v>3.2561983471074383</v>
          </cell>
          <cell r="G2147">
            <v>5.372727272727273</v>
          </cell>
          <cell r="H2147">
            <v>44155</v>
          </cell>
          <cell r="I2147" t="str">
            <v>1,65 ML/M2</v>
          </cell>
        </row>
        <row r="2148">
          <cell r="B2148" t="str">
            <v>I1027</v>
          </cell>
          <cell r="C2148" t="str">
            <v>Masilla Durlock X 32 Kg</v>
          </cell>
          <cell r="D2148" t="str">
            <v>kg</v>
          </cell>
          <cell r="E2148">
            <v>0.9</v>
          </cell>
          <cell r="F2148">
            <v>55.759300000000003</v>
          </cell>
          <cell r="G2148">
            <v>50.183370000000004</v>
          </cell>
          <cell r="H2148">
            <v>44110</v>
          </cell>
          <cell r="I2148" t="str">
            <v>0,90 KG/M2</v>
          </cell>
        </row>
        <row r="2149">
          <cell r="B2149" t="str">
            <v>I1005</v>
          </cell>
          <cell r="C2149" t="str">
            <v>Ayudante</v>
          </cell>
          <cell r="D2149" t="str">
            <v>hs</v>
          </cell>
          <cell r="E2149">
            <v>1.2</v>
          </cell>
          <cell r="F2149">
            <v>522.10781423376613</v>
          </cell>
          <cell r="G2149">
            <v>626.52937708051934</v>
          </cell>
          <cell r="H2149">
            <v>44136</v>
          </cell>
        </row>
        <row r="2150">
          <cell r="B2150" t="str">
            <v>I1016</v>
          </cell>
          <cell r="C2150" t="str">
            <v>Oficial Especializado</v>
          </cell>
          <cell r="D2150" t="str">
            <v>hs</v>
          </cell>
          <cell r="E2150">
            <v>1.2</v>
          </cell>
          <cell r="F2150">
            <v>698.30921309090911</v>
          </cell>
          <cell r="G2150">
            <v>837.97105570909093</v>
          </cell>
          <cell r="H2150">
            <v>44136</v>
          </cell>
        </row>
        <row r="2152">
          <cell r="A2152" t="str">
            <v>T1372</v>
          </cell>
          <cell r="C2152" t="str">
            <v>Frente Integral</v>
          </cell>
          <cell r="D2152" t="str">
            <v>m2</v>
          </cell>
          <cell r="G2152">
            <v>563.45693423376611</v>
          </cell>
          <cell r="H2152">
            <v>44136</v>
          </cell>
          <cell r="I2152" t="str">
            <v>17.1 CARPINTERIA DE ALUMINIO</v>
          </cell>
        </row>
        <row r="2153">
          <cell r="B2153" t="str">
            <v>I1004</v>
          </cell>
          <cell r="C2153" t="str">
            <v>Oficial</v>
          </cell>
          <cell r="D2153" t="str">
            <v>hs</v>
          </cell>
          <cell r="E2153">
            <v>0.5</v>
          </cell>
          <cell r="F2153">
            <v>604.80605423376619</v>
          </cell>
          <cell r="G2153">
            <v>302.4030271168831</v>
          </cell>
          <cell r="H2153">
            <v>44136</v>
          </cell>
        </row>
        <row r="2154">
          <cell r="B2154" t="str">
            <v>I1005</v>
          </cell>
          <cell r="C2154" t="str">
            <v>Ayudante</v>
          </cell>
          <cell r="D2154" t="str">
            <v>hs</v>
          </cell>
          <cell r="E2154">
            <v>0.5</v>
          </cell>
          <cell r="F2154">
            <v>522.10781423376613</v>
          </cell>
          <cell r="G2154">
            <v>261.05390711688307</v>
          </cell>
          <cell r="H2154">
            <v>44136</v>
          </cell>
        </row>
        <row r="2156">
          <cell r="A2156" t="str">
            <v>T1373</v>
          </cell>
          <cell r="C2156" t="str">
            <v>Puerta Vidrio Templado Doble</v>
          </cell>
          <cell r="D2156" t="str">
            <v>un</v>
          </cell>
          <cell r="G2156">
            <v>4507.6554738701288</v>
          </cell>
          <cell r="H2156">
            <v>44136</v>
          </cell>
          <cell r="I2156" t="str">
            <v>17.1 CARPINTERIA DE ALUMINIO</v>
          </cell>
        </row>
        <row r="2157">
          <cell r="B2157" t="str">
            <v>I1004</v>
          </cell>
          <cell r="C2157" t="str">
            <v>Oficial</v>
          </cell>
          <cell r="D2157" t="str">
            <v>hs</v>
          </cell>
          <cell r="E2157">
            <v>4</v>
          </cell>
          <cell r="F2157">
            <v>604.80605423376619</v>
          </cell>
          <cell r="G2157">
            <v>2419.2242169350648</v>
          </cell>
          <cell r="H2157">
            <v>44136</v>
          </cell>
        </row>
        <row r="2158">
          <cell r="B2158" t="str">
            <v>I1005</v>
          </cell>
          <cell r="C2158" t="str">
            <v>Ayudante</v>
          </cell>
          <cell r="D2158" t="str">
            <v>hs</v>
          </cell>
          <cell r="E2158">
            <v>4</v>
          </cell>
          <cell r="F2158">
            <v>522.10781423376613</v>
          </cell>
          <cell r="G2158">
            <v>2088.4312569350645</v>
          </cell>
          <cell r="H2158">
            <v>44136</v>
          </cell>
        </row>
        <row r="2160">
          <cell r="A2160" t="str">
            <v>T1374</v>
          </cell>
          <cell r="C2160" t="str">
            <v>Puerta Vidrio Templado Simple</v>
          </cell>
          <cell r="D2160" t="str">
            <v>un</v>
          </cell>
          <cell r="G2160">
            <v>4507.6554738701288</v>
          </cell>
          <cell r="H2160">
            <v>44136</v>
          </cell>
          <cell r="I2160" t="str">
            <v>17.1 CARPINTERIA DE ALUMINIO</v>
          </cell>
        </row>
        <row r="2161">
          <cell r="B2161" t="str">
            <v>I1004</v>
          </cell>
          <cell r="C2161" t="str">
            <v>Oficial</v>
          </cell>
          <cell r="D2161" t="str">
            <v>hs</v>
          </cell>
          <cell r="E2161">
            <v>4</v>
          </cell>
          <cell r="F2161">
            <v>604.80605423376619</v>
          </cell>
          <cell r="G2161">
            <v>2419.2242169350648</v>
          </cell>
          <cell r="H2161">
            <v>44136</v>
          </cell>
        </row>
        <row r="2162">
          <cell r="B2162" t="str">
            <v>I1005</v>
          </cell>
          <cell r="C2162" t="str">
            <v>Ayudante</v>
          </cell>
          <cell r="D2162" t="str">
            <v>hs</v>
          </cell>
          <cell r="E2162">
            <v>4</v>
          </cell>
          <cell r="F2162">
            <v>522.10781423376613</v>
          </cell>
          <cell r="G2162">
            <v>2088.4312569350645</v>
          </cell>
          <cell r="H2162">
            <v>44136</v>
          </cell>
        </row>
        <row r="2164">
          <cell r="A2164" t="str">
            <v>T1375</v>
          </cell>
          <cell r="C2164" t="str">
            <v>Marco De Aluminio Y Hoja De Mdf Para Pintar Simple</v>
          </cell>
          <cell r="D2164" t="str">
            <v>un</v>
          </cell>
          <cell r="G2164">
            <v>3380.7416054025971</v>
          </cell>
          <cell r="H2164">
            <v>44136</v>
          </cell>
          <cell r="I2164" t="str">
            <v>17.1 CARPINTERIA DE ALUMINIO</v>
          </cell>
        </row>
        <row r="2165">
          <cell r="B2165" t="str">
            <v>I1004</v>
          </cell>
          <cell r="C2165" t="str">
            <v>Oficial</v>
          </cell>
          <cell r="D2165" t="str">
            <v>hs</v>
          </cell>
          <cell r="E2165">
            <v>3</v>
          </cell>
          <cell r="F2165">
            <v>604.80605423376619</v>
          </cell>
          <cell r="G2165">
            <v>1814.4181627012986</v>
          </cell>
          <cell r="H2165">
            <v>44136</v>
          </cell>
        </row>
        <row r="2166">
          <cell r="B2166" t="str">
            <v>I1005</v>
          </cell>
          <cell r="C2166" t="str">
            <v>Ayudante</v>
          </cell>
          <cell r="D2166" t="str">
            <v>hs</v>
          </cell>
          <cell r="E2166">
            <v>3</v>
          </cell>
          <cell r="F2166">
            <v>522.10781423376613</v>
          </cell>
          <cell r="G2166">
            <v>1566.3234427012985</v>
          </cell>
          <cell r="H2166">
            <v>44136</v>
          </cell>
        </row>
        <row r="2168">
          <cell r="A2168" t="str">
            <v>T1376</v>
          </cell>
          <cell r="C2168" t="str">
            <v>Marco De Aluminio Y Hoja De Mdf Para Pintar Doble</v>
          </cell>
          <cell r="D2168" t="str">
            <v>un</v>
          </cell>
          <cell r="G2168">
            <v>3944.1985396363634</v>
          </cell>
          <cell r="H2168">
            <v>44136</v>
          </cell>
          <cell r="I2168" t="str">
            <v>17.1 CARPINTERIA DE ALUMINIO</v>
          </cell>
        </row>
        <row r="2169">
          <cell r="B2169" t="str">
            <v>I1004</v>
          </cell>
          <cell r="C2169" t="str">
            <v>Oficial</v>
          </cell>
          <cell r="D2169" t="str">
            <v>hs</v>
          </cell>
          <cell r="E2169">
            <v>3.5</v>
          </cell>
          <cell r="F2169">
            <v>604.80605423376619</v>
          </cell>
          <cell r="G2169">
            <v>2116.8211898181817</v>
          </cell>
          <cell r="H2169">
            <v>44136</v>
          </cell>
        </row>
        <row r="2170">
          <cell r="B2170" t="str">
            <v>I1005</v>
          </cell>
          <cell r="C2170" t="str">
            <v>Ayudante</v>
          </cell>
          <cell r="D2170" t="str">
            <v>hs</v>
          </cell>
          <cell r="E2170">
            <v>3.5</v>
          </cell>
          <cell r="F2170">
            <v>522.10781423376613</v>
          </cell>
          <cell r="G2170">
            <v>1827.3773498181815</v>
          </cell>
          <cell r="H2170">
            <v>44136</v>
          </cell>
        </row>
        <row r="2172">
          <cell r="A2172" t="str">
            <v>T1377</v>
          </cell>
          <cell r="C2172" t="str">
            <v>Division Interior De Oficina (Tamaño????)</v>
          </cell>
          <cell r="D2172" t="str">
            <v>un</v>
          </cell>
          <cell r="G2172">
            <v>9015.3109477402577</v>
          </cell>
          <cell r="H2172">
            <v>44136</v>
          </cell>
          <cell r="I2172" t="str">
            <v>17.1 CARPINTERIA DE ALUMINIO</v>
          </cell>
        </row>
        <row r="2173">
          <cell r="B2173" t="str">
            <v>I1004</v>
          </cell>
          <cell r="C2173" t="str">
            <v>Oficial</v>
          </cell>
          <cell r="D2173" t="str">
            <v>hs</v>
          </cell>
          <cell r="E2173">
            <v>8</v>
          </cell>
          <cell r="F2173">
            <v>604.80605423376619</v>
          </cell>
          <cell r="G2173">
            <v>4838.4484338701295</v>
          </cell>
          <cell r="H2173">
            <v>44136</v>
          </cell>
          <cell r="I2173" t="str">
            <v>NO SE TAMAÑO</v>
          </cell>
        </row>
        <row r="2174">
          <cell r="B2174" t="str">
            <v>I1005</v>
          </cell>
          <cell r="C2174" t="str">
            <v>Ayudante</v>
          </cell>
          <cell r="D2174" t="str">
            <v>hs</v>
          </cell>
          <cell r="E2174">
            <v>8</v>
          </cell>
          <cell r="F2174">
            <v>522.10781423376613</v>
          </cell>
          <cell r="G2174">
            <v>4176.8625138701291</v>
          </cell>
          <cell r="H2174">
            <v>44136</v>
          </cell>
          <cell r="I2174" t="str">
            <v>NO SE TAMAÑO</v>
          </cell>
        </row>
        <row r="2176">
          <cell r="A2176" t="str">
            <v>T1378</v>
          </cell>
          <cell r="C2176" t="str">
            <v>Marco De Chapa Y Puerta De Chapa Doble</v>
          </cell>
          <cell r="D2176" t="str">
            <v>un</v>
          </cell>
          <cell r="G2176">
            <v>3380.7416054025971</v>
          </cell>
          <cell r="H2176">
            <v>44136</v>
          </cell>
          <cell r="I2176" t="str">
            <v>17.1 CARPINTERIA DE ALUMINIO</v>
          </cell>
        </row>
        <row r="2177">
          <cell r="B2177" t="str">
            <v>I1004</v>
          </cell>
          <cell r="C2177" t="str">
            <v>Oficial</v>
          </cell>
          <cell r="D2177" t="str">
            <v>hs</v>
          </cell>
          <cell r="E2177">
            <v>3</v>
          </cell>
          <cell r="F2177">
            <v>604.80605423376619</v>
          </cell>
          <cell r="G2177">
            <v>1814.4181627012986</v>
          </cell>
          <cell r="H2177">
            <v>44136</v>
          </cell>
        </row>
        <row r="2178">
          <cell r="B2178" t="str">
            <v>I1005</v>
          </cell>
          <cell r="C2178" t="str">
            <v>Ayudante</v>
          </cell>
          <cell r="D2178" t="str">
            <v>hs</v>
          </cell>
          <cell r="E2178">
            <v>3</v>
          </cell>
          <cell r="F2178">
            <v>522.10781423376613</v>
          </cell>
          <cell r="G2178">
            <v>1566.3234427012985</v>
          </cell>
          <cell r="H2178">
            <v>44136</v>
          </cell>
        </row>
        <row r="2180">
          <cell r="A2180" t="str">
            <v>T1379</v>
          </cell>
          <cell r="C2180" t="str">
            <v>Marco De Chapa Y Puerta De Chapa Simple</v>
          </cell>
          <cell r="D2180" t="str">
            <v>un</v>
          </cell>
          <cell r="G2180">
            <v>3380.7416054025971</v>
          </cell>
          <cell r="H2180">
            <v>44136</v>
          </cell>
          <cell r="I2180" t="str">
            <v>17.1 CARPINTERIA DE ALUMINIO</v>
          </cell>
        </row>
        <row r="2181">
          <cell r="B2181" t="str">
            <v>I1004</v>
          </cell>
          <cell r="C2181" t="str">
            <v>Oficial</v>
          </cell>
          <cell r="D2181" t="str">
            <v>hs</v>
          </cell>
          <cell r="E2181">
            <v>3</v>
          </cell>
          <cell r="F2181">
            <v>604.80605423376619</v>
          </cell>
          <cell r="G2181">
            <v>1814.4181627012986</v>
          </cell>
          <cell r="H2181">
            <v>44136</v>
          </cell>
        </row>
        <row r="2182">
          <cell r="B2182" t="str">
            <v>I1005</v>
          </cell>
          <cell r="C2182" t="str">
            <v>Ayudante</v>
          </cell>
          <cell r="D2182" t="str">
            <v>hs</v>
          </cell>
          <cell r="E2182">
            <v>3</v>
          </cell>
          <cell r="F2182">
            <v>522.10781423376613</v>
          </cell>
          <cell r="G2182">
            <v>1566.3234427012985</v>
          </cell>
          <cell r="H2182">
            <v>44136</v>
          </cell>
        </row>
        <row r="2184">
          <cell r="A2184" t="str">
            <v>T1380</v>
          </cell>
          <cell r="C2184" t="str">
            <v>Marco De Chapa Y Puerta . F60</v>
          </cell>
          <cell r="D2184" t="str">
            <v>un</v>
          </cell>
          <cell r="G2184">
            <v>3380.7416054025971</v>
          </cell>
          <cell r="H2184">
            <v>44136</v>
          </cell>
          <cell r="I2184" t="str">
            <v>17.1 CARPINTERIA DE ALUMINIO</v>
          </cell>
        </row>
        <row r="2185">
          <cell r="B2185" t="str">
            <v>I1004</v>
          </cell>
          <cell r="C2185" t="str">
            <v>Oficial</v>
          </cell>
          <cell r="D2185" t="str">
            <v>hs</v>
          </cell>
          <cell r="E2185">
            <v>3</v>
          </cell>
          <cell r="F2185">
            <v>604.80605423376619</v>
          </cell>
          <cell r="G2185">
            <v>1814.4181627012986</v>
          </cell>
          <cell r="H2185">
            <v>44136</v>
          </cell>
        </row>
        <row r="2186">
          <cell r="B2186" t="str">
            <v>I1005</v>
          </cell>
          <cell r="C2186" t="str">
            <v>Ayudante</v>
          </cell>
          <cell r="D2186" t="str">
            <v>hs</v>
          </cell>
          <cell r="E2186">
            <v>3</v>
          </cell>
          <cell r="F2186">
            <v>522.10781423376613</v>
          </cell>
          <cell r="G2186">
            <v>1566.3234427012985</v>
          </cell>
          <cell r="H2186">
            <v>44136</v>
          </cell>
        </row>
        <row r="2188">
          <cell r="A2188" t="str">
            <v>T1381</v>
          </cell>
          <cell r="C2188" t="str">
            <v>Pasamanos De Caño</v>
          </cell>
          <cell r="D2188" t="str">
            <v>ml</v>
          </cell>
          <cell r="G2188">
            <v>1126.9138684675322</v>
          </cell>
          <cell r="H2188">
            <v>44136</v>
          </cell>
          <cell r="I2188" t="str">
            <v>17.1 CARPINTERIA DE ALUMINIO</v>
          </cell>
        </row>
        <row r="2189">
          <cell r="B2189" t="str">
            <v>I1004</v>
          </cell>
          <cell r="C2189" t="str">
            <v>Oficial</v>
          </cell>
          <cell r="D2189" t="str">
            <v>hs</v>
          </cell>
          <cell r="E2189">
            <v>1</v>
          </cell>
          <cell r="F2189">
            <v>604.80605423376619</v>
          </cell>
          <cell r="G2189">
            <v>604.80605423376619</v>
          </cell>
          <cell r="H2189">
            <v>44136</v>
          </cell>
        </row>
        <row r="2190">
          <cell r="B2190" t="str">
            <v>I1005</v>
          </cell>
          <cell r="C2190" t="str">
            <v>Ayudante</v>
          </cell>
          <cell r="D2190" t="str">
            <v>hs</v>
          </cell>
          <cell r="E2190">
            <v>1</v>
          </cell>
          <cell r="F2190">
            <v>522.10781423376613</v>
          </cell>
          <cell r="G2190">
            <v>522.10781423376613</v>
          </cell>
          <cell r="H2190">
            <v>44136</v>
          </cell>
        </row>
        <row r="2192">
          <cell r="A2192" t="str">
            <v>T1382</v>
          </cell>
          <cell r="C2192" t="str">
            <v xml:space="preserve">Baranda Vidrio Templado - Laminado </v>
          </cell>
          <cell r="D2192" t="str">
            <v>ml</v>
          </cell>
          <cell r="G2192">
            <v>1126.9138684675322</v>
          </cell>
          <cell r="H2192">
            <v>44136</v>
          </cell>
          <cell r="I2192" t="str">
            <v>17.1 CARPINTERIA DE ALUMINIO</v>
          </cell>
        </row>
        <row r="2193">
          <cell r="B2193" t="str">
            <v>I1004</v>
          </cell>
          <cell r="C2193" t="str">
            <v>Oficial</v>
          </cell>
          <cell r="D2193" t="str">
            <v>hs</v>
          </cell>
          <cell r="E2193">
            <v>1</v>
          </cell>
          <cell r="F2193">
            <v>604.80605423376619</v>
          </cell>
          <cell r="G2193">
            <v>604.80605423376619</v>
          </cell>
          <cell r="H2193">
            <v>44136</v>
          </cell>
        </row>
        <row r="2194">
          <cell r="B2194" t="str">
            <v>I1005</v>
          </cell>
          <cell r="C2194" t="str">
            <v>Ayudante</v>
          </cell>
          <cell r="D2194" t="str">
            <v>hs</v>
          </cell>
          <cell r="E2194">
            <v>1</v>
          </cell>
          <cell r="F2194">
            <v>522.10781423376613</v>
          </cell>
          <cell r="G2194">
            <v>522.10781423376613</v>
          </cell>
          <cell r="H2194">
            <v>44136</v>
          </cell>
        </row>
        <row r="2196">
          <cell r="A2196" t="str">
            <v>T1383</v>
          </cell>
          <cell r="C2196" t="str">
            <v>Baranda De Aluminio Con Vidrio Laminado</v>
          </cell>
          <cell r="D2196" t="str">
            <v>ml</v>
          </cell>
          <cell r="G2196">
            <v>1126.9138684675322</v>
          </cell>
          <cell r="H2196">
            <v>44136</v>
          </cell>
          <cell r="I2196" t="str">
            <v>17.1 CARPINTERIA DE ALUMINIO</v>
          </cell>
        </row>
        <row r="2197">
          <cell r="B2197" t="str">
            <v>I1004</v>
          </cell>
          <cell r="C2197" t="str">
            <v>Oficial</v>
          </cell>
          <cell r="D2197" t="str">
            <v>hs</v>
          </cell>
          <cell r="E2197">
            <v>1</v>
          </cell>
          <cell r="F2197">
            <v>604.80605423376619</v>
          </cell>
          <cell r="G2197">
            <v>604.80605423376619</v>
          </cell>
          <cell r="H2197">
            <v>44136</v>
          </cell>
        </row>
        <row r="2198">
          <cell r="B2198" t="str">
            <v>I1005</v>
          </cell>
          <cell r="C2198" t="str">
            <v>Ayudante</v>
          </cell>
          <cell r="D2198" t="str">
            <v>hs</v>
          </cell>
          <cell r="E2198">
            <v>1</v>
          </cell>
          <cell r="F2198">
            <v>522.10781423376613</v>
          </cell>
          <cell r="G2198">
            <v>522.10781423376613</v>
          </cell>
          <cell r="H2198">
            <v>44136</v>
          </cell>
        </row>
        <row r="2200">
          <cell r="A2200" t="str">
            <v>T1384</v>
          </cell>
          <cell r="C2200" t="str">
            <v>Baranda Escalera</v>
          </cell>
          <cell r="D2200" t="str">
            <v>un</v>
          </cell>
          <cell r="G2200">
            <v>1690.3708027012985</v>
          </cell>
          <cell r="H2200">
            <v>44136</v>
          </cell>
          <cell r="I2200" t="str">
            <v>19 HERRERÍA</v>
          </cell>
        </row>
        <row r="2201">
          <cell r="B2201" t="str">
            <v>I1004</v>
          </cell>
          <cell r="C2201" t="str">
            <v>Oficial</v>
          </cell>
          <cell r="D2201" t="str">
            <v>hs</v>
          </cell>
          <cell r="E2201">
            <v>1.5</v>
          </cell>
          <cell r="F2201">
            <v>604.80605423376619</v>
          </cell>
          <cell r="G2201">
            <v>907.20908135064929</v>
          </cell>
          <cell r="H2201">
            <v>44136</v>
          </cell>
        </row>
        <row r="2202">
          <cell r="B2202" t="str">
            <v>I1005</v>
          </cell>
          <cell r="C2202" t="str">
            <v>Ayudante</v>
          </cell>
          <cell r="D2202" t="str">
            <v>hs</v>
          </cell>
          <cell r="E2202">
            <v>1.5</v>
          </cell>
          <cell r="F2202">
            <v>522.10781423376613</v>
          </cell>
          <cell r="G2202">
            <v>783.16172135064926</v>
          </cell>
          <cell r="H2202">
            <v>44136</v>
          </cell>
        </row>
        <row r="2204">
          <cell r="A2204" t="str">
            <v>T1385</v>
          </cell>
          <cell r="C2204" t="str">
            <v>Baranda Sala De Maquinas</v>
          </cell>
          <cell r="D2204" t="str">
            <v>un</v>
          </cell>
          <cell r="G2204">
            <v>1690.3708027012985</v>
          </cell>
          <cell r="H2204">
            <v>44136</v>
          </cell>
          <cell r="I2204" t="str">
            <v>19 HERRERÍA</v>
          </cell>
        </row>
        <row r="2205">
          <cell r="B2205" t="str">
            <v>I1004</v>
          </cell>
          <cell r="C2205" t="str">
            <v>Oficial</v>
          </cell>
          <cell r="D2205" t="str">
            <v>hs</v>
          </cell>
          <cell r="E2205">
            <v>1.5</v>
          </cell>
          <cell r="F2205">
            <v>604.80605423376619</v>
          </cell>
          <cell r="G2205">
            <v>907.20908135064929</v>
          </cell>
          <cell r="H2205">
            <v>44136</v>
          </cell>
        </row>
        <row r="2206">
          <cell r="B2206" t="str">
            <v>I1005</v>
          </cell>
          <cell r="C2206" t="str">
            <v>Ayudante</v>
          </cell>
          <cell r="D2206" t="str">
            <v>hs</v>
          </cell>
          <cell r="E2206">
            <v>1.5</v>
          </cell>
          <cell r="F2206">
            <v>522.10781423376613</v>
          </cell>
          <cell r="G2206">
            <v>783.16172135064926</v>
          </cell>
          <cell r="H2206">
            <v>44136</v>
          </cell>
        </row>
        <row r="2208">
          <cell r="A2208" t="str">
            <v>T1386</v>
          </cell>
          <cell r="C2208" t="str">
            <v>Frente De Casillas</v>
          </cell>
          <cell r="D2208" t="str">
            <v>un</v>
          </cell>
          <cell r="G2208">
            <v>13522.966421610388</v>
          </cell>
          <cell r="H2208">
            <v>44136</v>
          </cell>
          <cell r="I2208" t="str">
            <v>19 HERRERÍA</v>
          </cell>
        </row>
        <row r="2209">
          <cell r="B2209" t="str">
            <v>I1004</v>
          </cell>
          <cell r="C2209" t="str">
            <v>Oficial</v>
          </cell>
          <cell r="D2209" t="str">
            <v>hs</v>
          </cell>
          <cell r="E2209">
            <v>12</v>
          </cell>
          <cell r="F2209">
            <v>604.80605423376619</v>
          </cell>
          <cell r="G2209">
            <v>7257.6726508051943</v>
          </cell>
          <cell r="H2209">
            <v>44136</v>
          </cell>
        </row>
        <row r="2210">
          <cell r="B2210" t="str">
            <v>I1005</v>
          </cell>
          <cell r="C2210" t="str">
            <v>Ayudante</v>
          </cell>
          <cell r="D2210" t="str">
            <v>hs</v>
          </cell>
          <cell r="E2210">
            <v>12</v>
          </cell>
          <cell r="F2210">
            <v>522.10781423376613</v>
          </cell>
          <cell r="G2210">
            <v>6265.2937708051941</v>
          </cell>
          <cell r="H2210">
            <v>44136</v>
          </cell>
        </row>
        <row r="2212">
          <cell r="A2212" t="str">
            <v>T1387</v>
          </cell>
          <cell r="C2212" t="str">
            <v xml:space="preserve">Puertas Chapa Plegada </v>
          </cell>
          <cell r="D2212" t="str">
            <v>un</v>
          </cell>
          <cell r="G2212">
            <v>13522.966421610388</v>
          </cell>
          <cell r="H2212">
            <v>44136</v>
          </cell>
          <cell r="I2212" t="str">
            <v>19 HERRERÍA</v>
          </cell>
        </row>
        <row r="2213">
          <cell r="B2213" t="str">
            <v>I1004</v>
          </cell>
          <cell r="C2213" t="str">
            <v>Oficial</v>
          </cell>
          <cell r="D2213" t="str">
            <v>hs</v>
          </cell>
          <cell r="E2213">
            <v>12</v>
          </cell>
          <cell r="F2213">
            <v>604.80605423376619</v>
          </cell>
          <cell r="G2213">
            <v>7257.6726508051943</v>
          </cell>
          <cell r="H2213">
            <v>44136</v>
          </cell>
        </row>
        <row r="2214">
          <cell r="B2214" t="str">
            <v>I1005</v>
          </cell>
          <cell r="C2214" t="str">
            <v>Ayudante</v>
          </cell>
          <cell r="D2214" t="str">
            <v>hs</v>
          </cell>
          <cell r="E2214">
            <v>12</v>
          </cell>
          <cell r="F2214">
            <v>522.10781423376613</v>
          </cell>
          <cell r="G2214">
            <v>6265.2937708051941</v>
          </cell>
          <cell r="H2214">
            <v>44136</v>
          </cell>
        </row>
        <row r="2216">
          <cell r="A2216" t="str">
            <v>T1388</v>
          </cell>
          <cell r="C2216" t="str">
            <v>Rejas Frente. Porton Corredizo Automatizado</v>
          </cell>
          <cell r="D2216" t="str">
            <v>gl</v>
          </cell>
          <cell r="G2216">
            <v>27045.932843220777</v>
          </cell>
          <cell r="H2216">
            <v>44136</v>
          </cell>
          <cell r="I2216" t="str">
            <v>19 HERRERÍA</v>
          </cell>
        </row>
        <row r="2217">
          <cell r="B2217" t="str">
            <v>I1004</v>
          </cell>
          <cell r="C2217" t="str">
            <v>Oficial</v>
          </cell>
          <cell r="D2217" t="str">
            <v>hs</v>
          </cell>
          <cell r="E2217">
            <v>24</v>
          </cell>
          <cell r="F2217">
            <v>604.80605423376619</v>
          </cell>
          <cell r="G2217">
            <v>14515.345301610389</v>
          </cell>
          <cell r="H2217">
            <v>44136</v>
          </cell>
        </row>
        <row r="2218">
          <cell r="B2218" t="str">
            <v>I1005</v>
          </cell>
          <cell r="C2218" t="str">
            <v>Ayudante</v>
          </cell>
          <cell r="D2218" t="str">
            <v>hs</v>
          </cell>
          <cell r="E2218">
            <v>24</v>
          </cell>
          <cell r="F2218">
            <v>522.10781423376613</v>
          </cell>
          <cell r="G2218">
            <v>12530.587541610388</v>
          </cell>
          <cell r="H2218">
            <v>44136</v>
          </cell>
        </row>
        <row r="2220">
          <cell r="A2220" t="str">
            <v>T1389</v>
          </cell>
          <cell r="C2220" t="str">
            <v>Rejas Lateral Sobre Medianera Sobre Vias Y Fondo . Altura 1,20M</v>
          </cell>
          <cell r="D2220" t="str">
            <v>gl</v>
          </cell>
          <cell r="G2220">
            <v>27045.932843220777</v>
          </cell>
          <cell r="H2220">
            <v>44136</v>
          </cell>
          <cell r="I2220" t="str">
            <v>19 HERRERÍA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24</v>
          </cell>
          <cell r="F2221">
            <v>604.80605423376619</v>
          </cell>
          <cell r="G2221">
            <v>14515.345301610389</v>
          </cell>
          <cell r="H2221">
            <v>44136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24</v>
          </cell>
          <cell r="F2222">
            <v>522.10781423376613</v>
          </cell>
          <cell r="G2222">
            <v>12530.587541610388</v>
          </cell>
          <cell r="H2222">
            <v>44136</v>
          </cell>
        </row>
        <row r="2224">
          <cell r="A2224" t="str">
            <v>T1390</v>
          </cell>
          <cell r="C2224" t="str">
            <v>Herreria De Obra</v>
          </cell>
          <cell r="D2224" t="str">
            <v>gl</v>
          </cell>
          <cell r="G2224">
            <v>135229.66421610388</v>
          </cell>
          <cell r="H2224">
            <v>44136</v>
          </cell>
          <cell r="I2224" t="str">
            <v>19 HERRERÍA</v>
          </cell>
        </row>
        <row r="2225">
          <cell r="B2225" t="str">
            <v>I1004</v>
          </cell>
          <cell r="C2225" t="str">
            <v>Oficial</v>
          </cell>
          <cell r="D2225" t="str">
            <v>hs</v>
          </cell>
          <cell r="E2225">
            <v>120</v>
          </cell>
          <cell r="F2225">
            <v>604.80605423376619</v>
          </cell>
          <cell r="G2225">
            <v>72576.726508051943</v>
          </cell>
          <cell r="H2225">
            <v>44136</v>
          </cell>
        </row>
        <row r="2226">
          <cell r="B2226" t="str">
            <v>I1005</v>
          </cell>
          <cell r="C2226" t="str">
            <v>Ayudante</v>
          </cell>
          <cell r="D2226" t="str">
            <v>hs</v>
          </cell>
          <cell r="E2226">
            <v>120</v>
          </cell>
          <cell r="F2226">
            <v>522.10781423376613</v>
          </cell>
          <cell r="G2226">
            <v>62652.937708051933</v>
          </cell>
          <cell r="H2226">
            <v>44136</v>
          </cell>
        </row>
        <row r="2228">
          <cell r="A2228" t="str">
            <v>T1391</v>
          </cell>
          <cell r="C2228" t="str">
            <v>Bacha Banos</v>
          </cell>
          <cell r="D2228" t="str">
            <v>un</v>
          </cell>
          <cell r="G2228">
            <v>3379.3329672916175</v>
          </cell>
          <cell r="H2228">
            <v>44136</v>
          </cell>
          <cell r="I2228" t="str">
            <v>23.1 AGUA FRIA Y CALIENTE</v>
          </cell>
        </row>
        <row r="2229">
          <cell r="B2229" t="str">
            <v>I1384</v>
          </cell>
          <cell r="C2229" t="str">
            <v>Bacha Baño Redonda 34 Cm</v>
          </cell>
          <cell r="D2229" t="str">
            <v>un</v>
          </cell>
          <cell r="E2229">
            <v>1</v>
          </cell>
          <cell r="F2229">
            <v>2815.8760330578511</v>
          </cell>
          <cell r="G2229">
            <v>2815.8760330578511</v>
          </cell>
          <cell r="H2229">
            <v>44155</v>
          </cell>
        </row>
        <row r="2230">
          <cell r="B2230" t="str">
            <v>I1004</v>
          </cell>
          <cell r="C2230" t="str">
            <v>Oficial</v>
          </cell>
          <cell r="D2230" t="str">
            <v>hs</v>
          </cell>
          <cell r="E2230">
            <v>0.5</v>
          </cell>
          <cell r="F2230">
            <v>604.80605423376619</v>
          </cell>
          <cell r="G2230">
            <v>302.4030271168831</v>
          </cell>
          <cell r="H2230">
            <v>44136</v>
          </cell>
        </row>
        <row r="2231">
          <cell r="B2231" t="str">
            <v>I1005</v>
          </cell>
          <cell r="C2231" t="str">
            <v>Ayudante</v>
          </cell>
          <cell r="D2231" t="str">
            <v>hs</v>
          </cell>
          <cell r="E2231">
            <v>0.5</v>
          </cell>
          <cell r="F2231">
            <v>522.10781423376613</v>
          </cell>
          <cell r="G2231">
            <v>261.05390711688307</v>
          </cell>
          <cell r="H2231">
            <v>44136</v>
          </cell>
        </row>
        <row r="2233">
          <cell r="A2233" t="str">
            <v>T1392</v>
          </cell>
          <cell r="C2233" t="str">
            <v xml:space="preserve">Inodoros </v>
          </cell>
          <cell r="D2233" t="str">
            <v>un</v>
          </cell>
          <cell r="G2233">
            <v>7675.3708027012981</v>
          </cell>
          <cell r="H2233">
            <v>43709</v>
          </cell>
          <cell r="I2233" t="str">
            <v>23.1 AGUA FRIA Y CALIENTE</v>
          </cell>
        </row>
        <row r="2234">
          <cell r="B2234" t="str">
            <v>I1385</v>
          </cell>
          <cell r="C2234" t="str">
            <v xml:space="preserve">Inodoros </v>
          </cell>
          <cell r="D2234" t="str">
            <v>un</v>
          </cell>
          <cell r="E2234">
            <v>1</v>
          </cell>
          <cell r="F2234">
            <v>5985</v>
          </cell>
          <cell r="G2234">
            <v>5985</v>
          </cell>
          <cell r="H2234">
            <v>43709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1.5</v>
          </cell>
          <cell r="F2235">
            <v>604.80605423376619</v>
          </cell>
          <cell r="G2235">
            <v>907.20908135064929</v>
          </cell>
          <cell r="H2235">
            <v>44136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1.5</v>
          </cell>
          <cell r="F2236">
            <v>522.10781423376613</v>
          </cell>
          <cell r="G2236">
            <v>783.16172135064926</v>
          </cell>
          <cell r="H2236">
            <v>44136</v>
          </cell>
        </row>
        <row r="2238">
          <cell r="A2238" t="str">
            <v>T1393</v>
          </cell>
          <cell r="C2238" t="str">
            <v>Piletas De Cocina</v>
          </cell>
          <cell r="D2238" t="str">
            <v>un</v>
          </cell>
          <cell r="G2238">
            <v>5085.5915544179461</v>
          </cell>
          <cell r="H2238">
            <v>44136</v>
          </cell>
          <cell r="I2238" t="str">
            <v>23.1 AGUA FRIA Y CALIENTE</v>
          </cell>
        </row>
        <row r="2239">
          <cell r="B2239" t="str">
            <v>I1386</v>
          </cell>
          <cell r="C2239" t="str">
            <v>Bacha Cocina Simple Mi Pileta 341 Acero Inoxidable</v>
          </cell>
          <cell r="D2239" t="str">
            <v>un</v>
          </cell>
          <cell r="E2239">
            <v>1</v>
          </cell>
          <cell r="F2239">
            <v>3958.6776859504134</v>
          </cell>
          <cell r="G2239">
            <v>3958.6776859504134</v>
          </cell>
          <cell r="H2239">
            <v>44155</v>
          </cell>
        </row>
        <row r="2240">
          <cell r="B2240" t="str">
            <v>I1004</v>
          </cell>
          <cell r="C2240" t="str">
            <v>Oficial</v>
          </cell>
          <cell r="D2240" t="str">
            <v>hs</v>
          </cell>
          <cell r="E2240">
            <v>1</v>
          </cell>
          <cell r="F2240">
            <v>604.80605423376619</v>
          </cell>
          <cell r="G2240">
            <v>604.80605423376619</v>
          </cell>
          <cell r="H2240">
            <v>44136</v>
          </cell>
        </row>
        <row r="2241">
          <cell r="B2241" t="str">
            <v>I1005</v>
          </cell>
          <cell r="C2241" t="str">
            <v>Ayudante</v>
          </cell>
          <cell r="D2241" t="str">
            <v>hs</v>
          </cell>
          <cell r="E2241">
            <v>1</v>
          </cell>
          <cell r="F2241">
            <v>522.10781423376613</v>
          </cell>
          <cell r="G2241">
            <v>522.10781423376613</v>
          </cell>
          <cell r="H2241">
            <v>44136</v>
          </cell>
        </row>
        <row r="2243">
          <cell r="A2243" t="str">
            <v>T1394</v>
          </cell>
          <cell r="C2243" t="str">
            <v>Piletas De Office Y Comedor</v>
          </cell>
          <cell r="D2243" t="str">
            <v>un</v>
          </cell>
          <cell r="G2243">
            <v>4451.9138684675327</v>
          </cell>
          <cell r="H2243">
            <v>43709</v>
          </cell>
          <cell r="I2243" t="str">
            <v>23.1 AGUA FRIA Y CALIENTE</v>
          </cell>
        </row>
        <row r="2244">
          <cell r="B2244" t="str">
            <v>I1387</v>
          </cell>
          <cell r="C2244" t="str">
            <v>Piletas De Office Y Comedor</v>
          </cell>
          <cell r="D2244" t="str">
            <v>un</v>
          </cell>
          <cell r="E2244">
            <v>1</v>
          </cell>
          <cell r="F2244">
            <v>3325</v>
          </cell>
          <cell r="G2244">
            <v>3325</v>
          </cell>
          <cell r="H2244">
            <v>43709</v>
          </cell>
        </row>
        <row r="2245">
          <cell r="B2245" t="str">
            <v>I1004</v>
          </cell>
          <cell r="C2245" t="str">
            <v>Oficial</v>
          </cell>
          <cell r="D2245" t="str">
            <v>hs</v>
          </cell>
          <cell r="E2245">
            <v>1</v>
          </cell>
          <cell r="F2245">
            <v>604.80605423376619</v>
          </cell>
          <cell r="G2245">
            <v>604.80605423376619</v>
          </cell>
          <cell r="H2245">
            <v>44136</v>
          </cell>
        </row>
        <row r="2246">
          <cell r="B2246" t="str">
            <v>I1005</v>
          </cell>
          <cell r="C2246" t="str">
            <v>Ayudante</v>
          </cell>
          <cell r="D2246" t="str">
            <v>hs</v>
          </cell>
          <cell r="E2246">
            <v>1</v>
          </cell>
          <cell r="F2246">
            <v>522.10781423376613</v>
          </cell>
          <cell r="G2246">
            <v>522.10781423376613</v>
          </cell>
          <cell r="H2246">
            <v>44136</v>
          </cell>
        </row>
        <row r="2248">
          <cell r="A2248" t="str">
            <v>T1395</v>
          </cell>
          <cell r="C2248" t="str">
            <v>Conexiones A Calderas Y Ttques.Incl. Llp</v>
          </cell>
          <cell r="D2248" t="str">
            <v>un</v>
          </cell>
          <cell r="G2248">
            <v>2253.8277369350644</v>
          </cell>
          <cell r="H2248">
            <v>44136</v>
          </cell>
          <cell r="I2248" t="str">
            <v>23.1 AGUA FRIA Y CALIENTE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604.80605423376619</v>
          </cell>
          <cell r="G2249">
            <v>1209.6121084675324</v>
          </cell>
          <cell r="H2249">
            <v>44136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522.10781423376613</v>
          </cell>
          <cell r="G2250">
            <v>1044.2156284675323</v>
          </cell>
          <cell r="H2250">
            <v>44136</v>
          </cell>
        </row>
        <row r="2252">
          <cell r="A2252" t="str">
            <v>T1396</v>
          </cell>
          <cell r="C2252" t="str">
            <v>Conexiones Varias</v>
          </cell>
          <cell r="D2252" t="str">
            <v>gl</v>
          </cell>
          <cell r="G2252">
            <v>10721.112496207792</v>
          </cell>
          <cell r="H2252">
            <v>44136</v>
          </cell>
          <cell r="I2252" t="str">
            <v>23.1 AGUA FRIA Y CALIENTE</v>
          </cell>
        </row>
        <row r="2253">
          <cell r="B2253" t="str">
            <v>I1004</v>
          </cell>
          <cell r="C2253" t="str">
            <v>Oficial</v>
          </cell>
          <cell r="D2253" t="str">
            <v>hs</v>
          </cell>
          <cell r="E2253">
            <v>16</v>
          </cell>
          <cell r="F2253">
            <v>604.80605423376619</v>
          </cell>
          <cell r="G2253">
            <v>9676.896867740259</v>
          </cell>
          <cell r="H2253">
            <v>44136</v>
          </cell>
        </row>
        <row r="2254">
          <cell r="B2254" t="str">
            <v>I1005</v>
          </cell>
          <cell r="C2254" t="str">
            <v>Ayudante</v>
          </cell>
          <cell r="D2254" t="str">
            <v>hs</v>
          </cell>
          <cell r="E2254">
            <v>2</v>
          </cell>
          <cell r="F2254">
            <v>522.10781423376613</v>
          </cell>
          <cell r="G2254">
            <v>1044.2156284675323</v>
          </cell>
          <cell r="H2254">
            <v>44136</v>
          </cell>
        </row>
        <row r="2256">
          <cell r="A2256" t="str">
            <v>T1397</v>
          </cell>
          <cell r="C2256" t="str">
            <v>Griferia Bano</v>
          </cell>
          <cell r="D2256" t="str">
            <v>un</v>
          </cell>
          <cell r="G2256">
            <v>23307.672002795753</v>
          </cell>
          <cell r="H2256">
            <v>44136</v>
          </cell>
          <cell r="I2256" t="str">
            <v>23.1 AGUA FRIA Y CALIENTE</v>
          </cell>
        </row>
        <row r="2257">
          <cell r="B2257" t="str">
            <v>I1390</v>
          </cell>
          <cell r="C2257" t="str">
            <v>Grifería Fv Pampa Lavatorio Bidet Ducha Baño Cromo Completo</v>
          </cell>
          <cell r="D2257" t="str">
            <v>un</v>
          </cell>
          <cell r="E2257">
            <v>1</v>
          </cell>
          <cell r="F2257">
            <v>18800.016528925622</v>
          </cell>
          <cell r="G2257">
            <v>18800.016528925622</v>
          </cell>
          <cell r="H2257">
            <v>44155</v>
          </cell>
        </row>
        <row r="2258">
          <cell r="B2258" t="str">
            <v>I1004</v>
          </cell>
          <cell r="C2258" t="str">
            <v>Oficial</v>
          </cell>
          <cell r="D2258" t="str">
            <v>hs</v>
          </cell>
          <cell r="E2258">
            <v>4</v>
          </cell>
          <cell r="F2258">
            <v>604.80605423376619</v>
          </cell>
          <cell r="G2258">
            <v>2419.2242169350648</v>
          </cell>
          <cell r="H2258">
            <v>44136</v>
          </cell>
        </row>
        <row r="2259">
          <cell r="B2259" t="str">
            <v>I1005</v>
          </cell>
          <cell r="C2259" t="str">
            <v>Ayudante</v>
          </cell>
          <cell r="D2259" t="str">
            <v>hs</v>
          </cell>
          <cell r="E2259">
            <v>4</v>
          </cell>
          <cell r="F2259">
            <v>522.10781423376613</v>
          </cell>
          <cell r="G2259">
            <v>2088.4312569350645</v>
          </cell>
          <cell r="H2259">
            <v>44136</v>
          </cell>
        </row>
        <row r="2261">
          <cell r="A2261" t="str">
            <v>T1398</v>
          </cell>
          <cell r="C2261" t="str">
            <v>Accesorios Bano ( Portarrollo, Percha)</v>
          </cell>
          <cell r="D2261" t="str">
            <v>un</v>
          </cell>
          <cell r="G2261">
            <v>9901.7577369350656</v>
          </cell>
          <cell r="H2261">
            <v>43709</v>
          </cell>
          <cell r="I2261" t="str">
            <v>23.1 AGUA FRIA Y CALIENTE</v>
          </cell>
        </row>
        <row r="2262">
          <cell r="B2262" t="str">
            <v>I1391</v>
          </cell>
          <cell r="C2262" t="str">
            <v>Accesorios Bano ( Portarrollo, Percha)</v>
          </cell>
          <cell r="D2262" t="str">
            <v>un</v>
          </cell>
          <cell r="E2262">
            <v>1</v>
          </cell>
          <cell r="F2262">
            <v>7647.93</v>
          </cell>
          <cell r="G2262">
            <v>7647.93</v>
          </cell>
          <cell r="H2262">
            <v>43709</v>
          </cell>
        </row>
        <row r="2263">
          <cell r="B2263" t="str">
            <v>I1004</v>
          </cell>
          <cell r="C2263" t="str">
            <v>Oficial</v>
          </cell>
          <cell r="D2263" t="str">
            <v>hs</v>
          </cell>
          <cell r="E2263">
            <v>2</v>
          </cell>
          <cell r="F2263">
            <v>604.80605423376619</v>
          </cell>
          <cell r="G2263">
            <v>1209.6121084675324</v>
          </cell>
          <cell r="H2263">
            <v>44136</v>
          </cell>
        </row>
        <row r="2264">
          <cell r="B2264" t="str">
            <v>I1005</v>
          </cell>
          <cell r="C2264" t="str">
            <v>Ayudante</v>
          </cell>
          <cell r="D2264" t="str">
            <v>hs</v>
          </cell>
          <cell r="E2264">
            <v>2</v>
          </cell>
          <cell r="F2264">
            <v>522.10781423376613</v>
          </cell>
          <cell r="G2264">
            <v>1044.2156284675323</v>
          </cell>
          <cell r="H2264">
            <v>44136</v>
          </cell>
        </row>
        <row r="2266">
          <cell r="A2266" t="str">
            <v>T1399</v>
          </cell>
          <cell r="C2266" t="str">
            <v>Accesorios Baño Publico (Dispenser De Papeles, Jabon, Tacho De Basura)</v>
          </cell>
          <cell r="D2266" t="str">
            <v>un</v>
          </cell>
          <cell r="G2266">
            <v>8555.6554738701288</v>
          </cell>
          <cell r="H2266">
            <v>43709</v>
          </cell>
          <cell r="I2266" t="str">
            <v>23.1 AGUA FRIA Y CALIENTE</v>
          </cell>
        </row>
        <row r="2267">
          <cell r="B2267" t="str">
            <v>I1392</v>
          </cell>
          <cell r="C2267" t="str">
            <v>Accesorios Baño Publico (Dispenser De Papeles, Jabon, Tacho De Basura)</v>
          </cell>
          <cell r="D2267" t="str">
            <v>un</v>
          </cell>
          <cell r="E2267">
            <v>1</v>
          </cell>
          <cell r="F2267">
            <v>4048</v>
          </cell>
          <cell r="G2267">
            <v>4048</v>
          </cell>
          <cell r="H2267">
            <v>43709</v>
          </cell>
        </row>
        <row r="2268">
          <cell r="B2268" t="str">
            <v>I1004</v>
          </cell>
          <cell r="C2268" t="str">
            <v>Oficial</v>
          </cell>
          <cell r="D2268" t="str">
            <v>hs</v>
          </cell>
          <cell r="E2268">
            <v>4</v>
          </cell>
          <cell r="F2268">
            <v>604.80605423376619</v>
          </cell>
          <cell r="G2268">
            <v>2419.2242169350648</v>
          </cell>
          <cell r="H2268">
            <v>44136</v>
          </cell>
        </row>
        <row r="2269">
          <cell r="B2269" t="str">
            <v>I1005</v>
          </cell>
          <cell r="C2269" t="str">
            <v>Ayudante</v>
          </cell>
          <cell r="D2269" t="str">
            <v>hs</v>
          </cell>
          <cell r="E2269">
            <v>4</v>
          </cell>
          <cell r="F2269">
            <v>522.10781423376613</v>
          </cell>
          <cell r="G2269">
            <v>2088.4312569350645</v>
          </cell>
          <cell r="H2269">
            <v>44136</v>
          </cell>
        </row>
        <row r="2271">
          <cell r="A2271" t="str">
            <v>T1400</v>
          </cell>
          <cell r="C2271" t="str">
            <v>Griferia Cocina</v>
          </cell>
          <cell r="D2271" t="str">
            <v>un</v>
          </cell>
          <cell r="G2271">
            <v>5731.330802701299</v>
          </cell>
          <cell r="H2271">
            <v>43709</v>
          </cell>
          <cell r="I2271" t="str">
            <v>23.1 AGUA FRIA Y CALIENTE</v>
          </cell>
        </row>
        <row r="2272">
          <cell r="B2272" t="str">
            <v>I1393</v>
          </cell>
          <cell r="C2272" t="str">
            <v>Griferia Cocina</v>
          </cell>
          <cell r="D2272" t="str">
            <v>un</v>
          </cell>
          <cell r="E2272">
            <v>1</v>
          </cell>
          <cell r="F2272">
            <v>4040.96</v>
          </cell>
          <cell r="G2272">
            <v>4040.96</v>
          </cell>
          <cell r="H2272">
            <v>43709</v>
          </cell>
        </row>
        <row r="2273">
          <cell r="B2273" t="str">
            <v>I1004</v>
          </cell>
          <cell r="C2273" t="str">
            <v>Oficial</v>
          </cell>
          <cell r="D2273" t="str">
            <v>hs</v>
          </cell>
          <cell r="E2273">
            <v>1.5</v>
          </cell>
          <cell r="F2273">
            <v>604.80605423376619</v>
          </cell>
          <cell r="G2273">
            <v>907.20908135064929</v>
          </cell>
          <cell r="H2273">
            <v>44136</v>
          </cell>
        </row>
        <row r="2274">
          <cell r="B2274" t="str">
            <v>I1005</v>
          </cell>
          <cell r="C2274" t="str">
            <v>Ayudante</v>
          </cell>
          <cell r="D2274" t="str">
            <v>hs</v>
          </cell>
          <cell r="E2274">
            <v>1.5</v>
          </cell>
          <cell r="F2274">
            <v>522.10781423376613</v>
          </cell>
          <cell r="G2274">
            <v>783.16172135064926</v>
          </cell>
          <cell r="H2274">
            <v>44136</v>
          </cell>
        </row>
        <row r="2276">
          <cell r="A2276" t="str">
            <v>T1401</v>
          </cell>
          <cell r="C2276" t="str">
            <v>Canillas De Servicio</v>
          </cell>
          <cell r="D2276" t="str">
            <v>un</v>
          </cell>
          <cell r="G2276">
            <v>1741.868254783471</v>
          </cell>
          <cell r="H2276">
            <v>44136</v>
          </cell>
          <cell r="I2276" t="str">
            <v>23.1 AGUA FRIA Y CALIENTE</v>
          </cell>
        </row>
        <row r="2277">
          <cell r="B2277" t="str">
            <v>I1394</v>
          </cell>
          <cell r="C2277" t="str">
            <v>Canillas De Servicio</v>
          </cell>
          <cell r="D2277" t="str">
            <v>un</v>
          </cell>
          <cell r="E2277">
            <v>1</v>
          </cell>
          <cell r="F2277">
            <v>380.16528925619838</v>
          </cell>
          <cell r="G2277">
            <v>380.16528925619838</v>
          </cell>
          <cell r="H2277">
            <v>44155</v>
          </cell>
        </row>
        <row r="2278">
          <cell r="B2278" t="str">
            <v>I1069</v>
          </cell>
          <cell r="C2278" t="str">
            <v>Oficial Sanitarista, Gasista</v>
          </cell>
          <cell r="D2278" t="str">
            <v>hs</v>
          </cell>
          <cell r="E2278">
            <v>1.5</v>
          </cell>
          <cell r="F2278">
            <v>907.80197701818179</v>
          </cell>
          <cell r="G2278">
            <v>1361.7029655272727</v>
          </cell>
          <cell r="H2278">
            <v>44136</v>
          </cell>
        </row>
        <row r="2280">
          <cell r="A2280" t="str">
            <v>T1402</v>
          </cell>
          <cell r="C2280" t="str">
            <v>Valvula De Inodoro</v>
          </cell>
          <cell r="D2280" t="str">
            <v>un</v>
          </cell>
          <cell r="G2280">
            <v>14086.238571296341</v>
          </cell>
          <cell r="H2280">
            <v>44136</v>
          </cell>
          <cell r="I2280" t="str">
            <v>23.1 AGUA FRIA Y CALIENTE</v>
          </cell>
        </row>
        <row r="2281">
          <cell r="B2281" t="str">
            <v>I1395</v>
          </cell>
          <cell r="C2281" t="str">
            <v>Alvula Descarga Inodoro Fv 368.01 + Tecla 368.02</v>
          </cell>
          <cell r="D2281" t="str">
            <v>un</v>
          </cell>
          <cell r="E2281">
            <v>1</v>
          </cell>
          <cell r="F2281">
            <v>12395.867768595042</v>
          </cell>
          <cell r="G2281">
            <v>12395.867768595042</v>
          </cell>
          <cell r="H2281">
            <v>44155</v>
          </cell>
        </row>
        <row r="2282">
          <cell r="B2282" t="str">
            <v>I1004</v>
          </cell>
          <cell r="C2282" t="str">
            <v>Oficial</v>
          </cell>
          <cell r="D2282" t="str">
            <v>hs</v>
          </cell>
          <cell r="E2282">
            <v>1.5</v>
          </cell>
          <cell r="F2282">
            <v>604.80605423376619</v>
          </cell>
          <cell r="G2282">
            <v>907.20908135064929</v>
          </cell>
          <cell r="H2282">
            <v>44136</v>
          </cell>
        </row>
        <row r="2283">
          <cell r="B2283" t="str">
            <v>I1005</v>
          </cell>
          <cell r="C2283" t="str">
            <v>Ayudante</v>
          </cell>
          <cell r="D2283" t="str">
            <v>hs</v>
          </cell>
          <cell r="E2283">
            <v>1.5</v>
          </cell>
          <cell r="F2283">
            <v>522.10781423376613</v>
          </cell>
          <cell r="G2283">
            <v>783.16172135064926</v>
          </cell>
          <cell r="H2283">
            <v>44136</v>
          </cell>
        </row>
        <row r="2285">
          <cell r="A2285" t="str">
            <v>T1403</v>
          </cell>
          <cell r="C2285" t="str">
            <v>Kit Griferia, Sanitarios Y Accesorios Bano Discapacitado Segun Detalles</v>
          </cell>
          <cell r="D2285" t="str">
            <v>un</v>
          </cell>
          <cell r="G2285">
            <v>39517.310947740261</v>
          </cell>
          <cell r="H2285">
            <v>43709</v>
          </cell>
          <cell r="I2285" t="str">
            <v>23.1 AGUA FRIA Y CALIENTE</v>
          </cell>
        </row>
        <row r="2286">
          <cell r="B2286" t="str">
            <v>I1396</v>
          </cell>
          <cell r="C2286" t="str">
            <v>Kit Griferia, Sanitarios Y Accesorios Bano Discapacitado Segun Detalles</v>
          </cell>
          <cell r="D2286" t="str">
            <v>un</v>
          </cell>
          <cell r="E2286">
            <v>1</v>
          </cell>
          <cell r="F2286">
            <v>30502</v>
          </cell>
          <cell r="G2286">
            <v>30502</v>
          </cell>
          <cell r="H2286">
            <v>43709</v>
          </cell>
        </row>
        <row r="2287">
          <cell r="B2287" t="str">
            <v>I1004</v>
          </cell>
          <cell r="C2287" t="str">
            <v>Oficial</v>
          </cell>
          <cell r="D2287" t="str">
            <v>hs</v>
          </cell>
          <cell r="E2287">
            <v>8</v>
          </cell>
          <cell r="F2287">
            <v>604.80605423376619</v>
          </cell>
          <cell r="G2287">
            <v>4838.4484338701295</v>
          </cell>
          <cell r="H2287">
            <v>44136</v>
          </cell>
        </row>
        <row r="2288">
          <cell r="B2288" t="str">
            <v>I1005</v>
          </cell>
          <cell r="C2288" t="str">
            <v>Ayudante</v>
          </cell>
          <cell r="D2288" t="str">
            <v>hs</v>
          </cell>
          <cell r="E2288">
            <v>8</v>
          </cell>
          <cell r="F2288">
            <v>522.10781423376613</v>
          </cell>
          <cell r="G2288">
            <v>4176.8625138701291</v>
          </cell>
          <cell r="H2288">
            <v>44136</v>
          </cell>
        </row>
        <row r="2290">
          <cell r="A2290" t="str">
            <v>T1404</v>
          </cell>
          <cell r="C2290" t="str">
            <v>Espejos Según Detalle (Indefinido????)</v>
          </cell>
          <cell r="D2290" t="str">
            <v>gl</v>
          </cell>
          <cell r="G2290">
            <v>39255.310947740261</v>
          </cell>
          <cell r="H2290">
            <v>43709</v>
          </cell>
          <cell r="I2290" t="str">
            <v>23.1 AGUA FRIA Y CALIENTE</v>
          </cell>
        </row>
        <row r="2291">
          <cell r="B2291" t="str">
            <v>I1397</v>
          </cell>
          <cell r="C2291" t="str">
            <v>Espejos Según Detalle</v>
          </cell>
          <cell r="D2291" t="str">
            <v>gl</v>
          </cell>
          <cell r="E2291">
            <v>1</v>
          </cell>
          <cell r="F2291">
            <v>30240</v>
          </cell>
          <cell r="G2291">
            <v>30240</v>
          </cell>
          <cell r="H2291">
            <v>43709</v>
          </cell>
        </row>
        <row r="2292">
          <cell r="B2292" t="str">
            <v>I1004</v>
          </cell>
          <cell r="C2292" t="str">
            <v>Oficial</v>
          </cell>
          <cell r="D2292" t="str">
            <v>hs</v>
          </cell>
          <cell r="E2292">
            <v>8</v>
          </cell>
          <cell r="F2292">
            <v>604.80605423376619</v>
          </cell>
          <cell r="G2292">
            <v>4838.4484338701295</v>
          </cell>
          <cell r="H2292">
            <v>44136</v>
          </cell>
        </row>
        <row r="2293">
          <cell r="B2293" t="str">
            <v>I1005</v>
          </cell>
          <cell r="C2293" t="str">
            <v>Ayudante</v>
          </cell>
          <cell r="D2293" t="str">
            <v>hs</v>
          </cell>
          <cell r="E2293">
            <v>8</v>
          </cell>
          <cell r="F2293">
            <v>522.10781423376613</v>
          </cell>
          <cell r="G2293">
            <v>4176.8625138701291</v>
          </cell>
          <cell r="H2293">
            <v>44136</v>
          </cell>
        </row>
        <row r="2295">
          <cell r="A2295" t="str">
            <v>T1405</v>
          </cell>
          <cell r="C2295" t="str">
            <v>Mesadas Banos S/ Detalle</v>
          </cell>
          <cell r="D2295" t="str">
            <v>un</v>
          </cell>
          <cell r="G2295">
            <v>99045.932843220769</v>
          </cell>
          <cell r="H2295">
            <v>43709</v>
          </cell>
          <cell r="I2295" t="str">
            <v>46 MESADAS</v>
          </cell>
        </row>
        <row r="2296">
          <cell r="B2296" t="str">
            <v>I1398</v>
          </cell>
          <cell r="C2296" t="str">
            <v>Mesadas Banos S/ Detalle</v>
          </cell>
          <cell r="D2296" t="str">
            <v>un</v>
          </cell>
          <cell r="E2296">
            <v>1</v>
          </cell>
          <cell r="F2296">
            <v>72000</v>
          </cell>
          <cell r="G2296">
            <v>72000</v>
          </cell>
          <cell r="H2296">
            <v>43709</v>
          </cell>
        </row>
        <row r="2297">
          <cell r="B2297" t="str">
            <v>I1004</v>
          </cell>
          <cell r="C2297" t="str">
            <v>Oficial</v>
          </cell>
          <cell r="D2297" t="str">
            <v>hs</v>
          </cell>
          <cell r="E2297">
            <v>24</v>
          </cell>
          <cell r="F2297">
            <v>604.80605423376619</v>
          </cell>
          <cell r="G2297">
            <v>14515.345301610389</v>
          </cell>
          <cell r="H2297">
            <v>44136</v>
          </cell>
        </row>
        <row r="2298">
          <cell r="B2298" t="str">
            <v>I1005</v>
          </cell>
          <cell r="C2298" t="str">
            <v>Ayudante</v>
          </cell>
          <cell r="D2298" t="str">
            <v>hs</v>
          </cell>
          <cell r="E2298">
            <v>24</v>
          </cell>
          <cell r="F2298">
            <v>522.10781423376613</v>
          </cell>
          <cell r="G2298">
            <v>12530.587541610388</v>
          </cell>
          <cell r="H2298">
            <v>44136</v>
          </cell>
        </row>
        <row r="2300">
          <cell r="A2300" t="str">
            <v>T1406</v>
          </cell>
          <cell r="C2300" t="str">
            <v>Mesada Cocina S/Detalle</v>
          </cell>
          <cell r="D2300" t="str">
            <v>gl</v>
          </cell>
          <cell r="G2300">
            <v>76362.621895480523</v>
          </cell>
          <cell r="H2300">
            <v>43709</v>
          </cell>
          <cell r="I2300" t="str">
            <v>46 MESADAS</v>
          </cell>
        </row>
        <row r="2301">
          <cell r="B2301" t="str">
            <v>I1399</v>
          </cell>
          <cell r="C2301" t="str">
            <v>Mesada Cocina S/Detalle</v>
          </cell>
          <cell r="D2301" t="str">
            <v>gl</v>
          </cell>
          <cell r="E2301">
            <v>1</v>
          </cell>
          <cell r="F2301">
            <v>58332</v>
          </cell>
          <cell r="G2301">
            <v>58332</v>
          </cell>
          <cell r="H2301">
            <v>43709</v>
          </cell>
        </row>
        <row r="2302">
          <cell r="B2302" t="str">
            <v>I1004</v>
          </cell>
          <cell r="C2302" t="str">
            <v>Oficial</v>
          </cell>
          <cell r="D2302" t="str">
            <v>hs</v>
          </cell>
          <cell r="E2302">
            <v>16</v>
          </cell>
          <cell r="F2302">
            <v>604.80605423376619</v>
          </cell>
          <cell r="G2302">
            <v>9676.896867740259</v>
          </cell>
          <cell r="H2302">
            <v>44136</v>
          </cell>
          <cell r="I2302">
            <v>0.23611842348943296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16</v>
          </cell>
          <cell r="F2303">
            <v>522.10781423376613</v>
          </cell>
          <cell r="G2303">
            <v>8353.7250277402582</v>
          </cell>
          <cell r="H2303">
            <v>44136</v>
          </cell>
        </row>
        <row r="2305">
          <cell r="A2305" t="str">
            <v>T1407</v>
          </cell>
          <cell r="C2305" t="str">
            <v>Mesada Office S/ Detalle</v>
          </cell>
          <cell r="D2305" t="str">
            <v>gl</v>
          </cell>
          <cell r="G2305">
            <v>61102.966421610385</v>
          </cell>
          <cell r="H2305">
            <v>43709</v>
          </cell>
          <cell r="I2305" t="str">
            <v>46 MESADAS</v>
          </cell>
        </row>
        <row r="2306">
          <cell r="B2306" t="str">
            <v>I1400</v>
          </cell>
          <cell r="C2306" t="str">
            <v>Mesada Office S/ Detalle</v>
          </cell>
          <cell r="D2306" t="str">
            <v>gl</v>
          </cell>
          <cell r="E2306">
            <v>1</v>
          </cell>
          <cell r="F2306">
            <v>47580</v>
          </cell>
          <cell r="G2306">
            <v>47580</v>
          </cell>
          <cell r="H2306">
            <v>43709</v>
          </cell>
        </row>
        <row r="2307">
          <cell r="B2307" t="str">
            <v>I1004</v>
          </cell>
          <cell r="C2307" t="str">
            <v>Oficial</v>
          </cell>
          <cell r="D2307" t="str">
            <v>hs</v>
          </cell>
          <cell r="E2307">
            <v>12</v>
          </cell>
          <cell r="F2307">
            <v>604.80605423376619</v>
          </cell>
          <cell r="G2307">
            <v>7257.6726508051943</v>
          </cell>
          <cell r="H2307">
            <v>44136</v>
          </cell>
          <cell r="I2307">
            <v>0.22131440114219558</v>
          </cell>
        </row>
        <row r="2308">
          <cell r="B2308" t="str">
            <v>I1005</v>
          </cell>
          <cell r="C2308" t="str">
            <v>Ayudante</v>
          </cell>
          <cell r="D2308" t="str">
            <v>hs</v>
          </cell>
          <cell r="E2308">
            <v>12</v>
          </cell>
          <cell r="F2308">
            <v>522.10781423376613</v>
          </cell>
          <cell r="G2308">
            <v>6265.2937708051941</v>
          </cell>
          <cell r="H2308">
            <v>44136</v>
          </cell>
        </row>
        <row r="2310">
          <cell r="A2310" t="str">
            <v>T1408</v>
          </cell>
          <cell r="C2310" t="str">
            <v>Mesada Comedor S/ Detalle</v>
          </cell>
          <cell r="D2310" t="str">
            <v>gl</v>
          </cell>
          <cell r="G2310">
            <v>83315.621895480523</v>
          </cell>
          <cell r="H2310">
            <v>43709</v>
          </cell>
          <cell r="I2310" t="str">
            <v>46 MESADAS</v>
          </cell>
        </row>
        <row r="2311">
          <cell r="B2311" t="str">
            <v>I1401</v>
          </cell>
          <cell r="C2311" t="str">
            <v>Mesada Comedor S/ Detalle</v>
          </cell>
          <cell r="D2311" t="str">
            <v>gl</v>
          </cell>
          <cell r="E2311">
            <v>1</v>
          </cell>
          <cell r="F2311">
            <v>65285</v>
          </cell>
          <cell r="G2311">
            <v>65285</v>
          </cell>
          <cell r="H2311">
            <v>43709</v>
          </cell>
        </row>
        <row r="2312">
          <cell r="B2312" t="str">
            <v>I1004</v>
          </cell>
          <cell r="C2312" t="str">
            <v>Oficial</v>
          </cell>
          <cell r="D2312" t="str">
            <v>hs</v>
          </cell>
          <cell r="E2312">
            <v>16</v>
          </cell>
          <cell r="F2312">
            <v>604.80605423376619</v>
          </cell>
          <cell r="G2312">
            <v>9676.896867740259</v>
          </cell>
          <cell r="H2312">
            <v>44136</v>
          </cell>
          <cell r="I2312">
            <v>0.21641345866805073</v>
          </cell>
        </row>
        <row r="2313">
          <cell r="B2313" t="str">
            <v>I1005</v>
          </cell>
          <cell r="C2313" t="str">
            <v>Ayudante</v>
          </cell>
          <cell r="D2313" t="str">
            <v>hs</v>
          </cell>
          <cell r="E2313">
            <v>16</v>
          </cell>
          <cell r="F2313">
            <v>522.10781423376613</v>
          </cell>
          <cell r="G2313">
            <v>8353.7250277402582</v>
          </cell>
          <cell r="H2313">
            <v>44136</v>
          </cell>
        </row>
        <row r="2315">
          <cell r="A2315" t="str">
            <v>T1409</v>
          </cell>
          <cell r="C2315" t="str">
            <v>Limpieza De Obra Permantente</v>
          </cell>
          <cell r="D2315" t="str">
            <v>meses</v>
          </cell>
          <cell r="G2315">
            <v>22972.74382628571</v>
          </cell>
          <cell r="H2315">
            <v>44136</v>
          </cell>
          <cell r="I2315" t="str">
            <v>39 AYUDAS PARA LA CONSTRUCCION</v>
          </cell>
        </row>
        <row r="2316">
          <cell r="B2316" t="str">
            <v>I1005</v>
          </cell>
          <cell r="C2316" t="str">
            <v>Ayudante</v>
          </cell>
          <cell r="D2316" t="str">
            <v>hs</v>
          </cell>
          <cell r="E2316">
            <v>44</v>
          </cell>
          <cell r="F2316">
            <v>522.10781423376613</v>
          </cell>
          <cell r="G2316">
            <v>22972.74382628571</v>
          </cell>
          <cell r="H2316">
            <v>44136</v>
          </cell>
        </row>
        <row r="2318">
          <cell r="A2318" t="str">
            <v>T1410</v>
          </cell>
          <cell r="C2318" t="str">
            <v xml:space="preserve">Limpieza De Obra Final </v>
          </cell>
          <cell r="D2318" t="str">
            <v>gl</v>
          </cell>
          <cell r="G2318">
            <v>111334.77846290435</v>
          </cell>
          <cell r="H2318">
            <v>44136</v>
          </cell>
          <cell r="I2318" t="str">
            <v>39 AYUDAS PARA LA CONSTRUCCION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180</v>
          </cell>
          <cell r="F2319">
            <v>522.10781423376613</v>
          </cell>
          <cell r="G2319">
            <v>93979.4065620779</v>
          </cell>
          <cell r="H2319">
            <v>44136</v>
          </cell>
        </row>
        <row r="2320">
          <cell r="B2320" t="str">
            <v>I1402</v>
          </cell>
          <cell r="C2320" t="str">
            <v>Alquiler De Volquete</v>
          </cell>
          <cell r="D2320" t="str">
            <v>dia</v>
          </cell>
          <cell r="E2320">
            <v>5</v>
          </cell>
          <cell r="F2320">
            <v>3471.0743801652893</v>
          </cell>
          <cell r="G2320">
            <v>17355.371900826445</v>
          </cell>
          <cell r="H2320">
            <v>44155</v>
          </cell>
        </row>
        <row r="2322">
          <cell r="A2322" t="str">
            <v>T1411</v>
          </cell>
          <cell r="C2322" t="str">
            <v xml:space="preserve">Limpieza De Terreno. </v>
          </cell>
          <cell r="D2322" t="str">
            <v>meses</v>
          </cell>
          <cell r="G2322">
            <v>7647.9368940354179</v>
          </cell>
          <cell r="H2322">
            <v>44136</v>
          </cell>
          <cell r="I2322" t="str">
            <v>39 AYUDAS PARA LA CONSTRUCCION</v>
          </cell>
        </row>
        <row r="2323">
          <cell r="B2323" t="str">
            <v>I1005</v>
          </cell>
          <cell r="C2323" t="str">
            <v>Ayudante</v>
          </cell>
          <cell r="D2323" t="str">
            <v>hs</v>
          </cell>
          <cell r="E2323">
            <v>8</v>
          </cell>
          <cell r="F2323">
            <v>522.10781423376613</v>
          </cell>
          <cell r="G2323">
            <v>4176.8625138701291</v>
          </cell>
          <cell r="H2323">
            <v>44136</v>
          </cell>
        </row>
        <row r="2324">
          <cell r="B2324" t="str">
            <v>I1402</v>
          </cell>
          <cell r="C2324" t="str">
            <v>Alquiler De Volquete</v>
          </cell>
          <cell r="D2324" t="str">
            <v>dia</v>
          </cell>
          <cell r="E2324">
            <v>1</v>
          </cell>
          <cell r="F2324">
            <v>3471.0743801652893</v>
          </cell>
          <cell r="G2324">
            <v>3471.0743801652893</v>
          </cell>
          <cell r="H2324">
            <v>44155</v>
          </cell>
        </row>
        <row r="2326">
          <cell r="A2326" t="str">
            <v>T1412</v>
          </cell>
          <cell r="C2326" t="str">
            <v>Obrador (Solo Mo)</v>
          </cell>
          <cell r="D2326" t="str">
            <v>gl</v>
          </cell>
          <cell r="G2326">
            <v>65960.867308051937</v>
          </cell>
          <cell r="H2326">
            <v>44136</v>
          </cell>
          <cell r="I2326" t="str">
            <v>02 TRABAJOS PRELIMINARES</v>
          </cell>
        </row>
        <row r="2327">
          <cell r="B2327" t="str">
            <v>I1004</v>
          </cell>
          <cell r="C2327" t="str">
            <v>Oficial</v>
          </cell>
          <cell r="D2327" t="str">
            <v>hs</v>
          </cell>
          <cell r="E2327">
            <v>40</v>
          </cell>
          <cell r="F2327">
            <v>604.80605423376619</v>
          </cell>
          <cell r="G2327">
            <v>24192.242169350648</v>
          </cell>
          <cell r="H2327">
            <v>44136</v>
          </cell>
        </row>
        <row r="2328">
          <cell r="B2328" t="str">
            <v>I1005</v>
          </cell>
          <cell r="C2328" t="str">
            <v>Ayudante</v>
          </cell>
          <cell r="D2328" t="str">
            <v>hs</v>
          </cell>
          <cell r="E2328">
            <v>80</v>
          </cell>
          <cell r="F2328">
            <v>522.10781423376613</v>
          </cell>
          <cell r="G2328">
            <v>41768.625138701289</v>
          </cell>
          <cell r="H2328">
            <v>44136</v>
          </cell>
        </row>
        <row r="2330">
          <cell r="A2330" t="str">
            <v>T1413</v>
          </cell>
          <cell r="C2330" t="str">
            <v>Oficina Jefatura Y Direccion De Obra</v>
          </cell>
          <cell r="D2330" t="str">
            <v>gl</v>
          </cell>
          <cell r="G2330">
            <v>137147.54235269892</v>
          </cell>
          <cell r="H2330">
            <v>43709</v>
          </cell>
          <cell r="I2330" t="str">
            <v>02 TRABAJOS PRELIMINARES</v>
          </cell>
        </row>
        <row r="2331">
          <cell r="B2331" t="str">
            <v>I1004</v>
          </cell>
          <cell r="C2331" t="str">
            <v>Oficial</v>
          </cell>
          <cell r="D2331" t="str">
            <v>hs</v>
          </cell>
          <cell r="E2331">
            <v>8</v>
          </cell>
          <cell r="F2331">
            <v>604.80605423376619</v>
          </cell>
          <cell r="G2331">
            <v>4838.4484338701295</v>
          </cell>
          <cell r="H2331">
            <v>44136</v>
          </cell>
        </row>
        <row r="2332">
          <cell r="B2332" t="str">
            <v>I1005</v>
          </cell>
          <cell r="C2332" t="str">
            <v>Ayudante</v>
          </cell>
          <cell r="D2332" t="str">
            <v>hs</v>
          </cell>
          <cell r="E2332">
            <v>8</v>
          </cell>
          <cell r="F2332">
            <v>522.10781423376613</v>
          </cell>
          <cell r="G2332">
            <v>4176.8625138701291</v>
          </cell>
          <cell r="H2332">
            <v>44136</v>
          </cell>
        </row>
        <row r="2333">
          <cell r="B2333" t="str">
            <v>I1403</v>
          </cell>
          <cell r="C2333" t="str">
            <v>Alquiler Oficina De Obrador</v>
          </cell>
          <cell r="D2333" t="str">
            <v>mes</v>
          </cell>
          <cell r="E2333">
            <v>12</v>
          </cell>
          <cell r="F2333">
            <v>8677.6859504132226</v>
          </cell>
          <cell r="G2333">
            <v>104132.23140495867</v>
          </cell>
          <cell r="H2333">
            <v>43709</v>
          </cell>
        </row>
        <row r="2334">
          <cell r="B2334" t="str">
            <v>I1404</v>
          </cell>
          <cell r="C2334" t="str">
            <v>Amoblamiento Obrador (Amortizacion)</v>
          </cell>
          <cell r="D2334" t="str">
            <v>mes</v>
          </cell>
          <cell r="E2334">
            <v>12</v>
          </cell>
          <cell r="F2334">
            <v>2000</v>
          </cell>
          <cell r="G2334">
            <v>24000</v>
          </cell>
          <cell r="H2334">
            <v>43709</v>
          </cell>
        </row>
        <row r="2336">
          <cell r="A2336" t="str">
            <v>T1414</v>
          </cell>
          <cell r="C2336" t="str">
            <v>Baños Quimicos</v>
          </cell>
          <cell r="D2336" t="str">
            <v>gl</v>
          </cell>
          <cell r="G2336">
            <v>134047.55244755244</v>
          </cell>
          <cell r="H2336">
            <v>44155</v>
          </cell>
          <cell r="I2336" t="str">
            <v>02 TRABAJOS PRELIMINARES</v>
          </cell>
        </row>
        <row r="2337">
          <cell r="B2337" t="str">
            <v>I1405</v>
          </cell>
          <cell r="C2337" t="str">
            <v xml:space="preserve">Alquiler Baño Quimico Con Limpieza </v>
          </cell>
          <cell r="D2337" t="str">
            <v>mes</v>
          </cell>
          <cell r="E2337">
            <v>24</v>
          </cell>
          <cell r="F2337">
            <v>4900</v>
          </cell>
          <cell r="G2337">
            <v>117600</v>
          </cell>
          <cell r="H2337">
            <v>44155</v>
          </cell>
        </row>
        <row r="2338">
          <cell r="B2338" t="str">
            <v>I1406</v>
          </cell>
          <cell r="C2338" t="str">
            <v>Transporte De Baño Químico</v>
          </cell>
          <cell r="D2338" t="str">
            <v>u</v>
          </cell>
          <cell r="E2338">
            <v>4</v>
          </cell>
          <cell r="F2338">
            <v>4111.8881118881118</v>
          </cell>
          <cell r="G2338">
            <v>16447.552447552447</v>
          </cell>
          <cell r="H2338">
            <v>44155</v>
          </cell>
        </row>
        <row r="2340">
          <cell r="A2340" t="str">
            <v>T1415</v>
          </cell>
          <cell r="C2340" t="str">
            <v>Cartel De Obra</v>
          </cell>
          <cell r="D2340" t="str">
            <v>gl</v>
          </cell>
          <cell r="G2340">
            <v>47128.726513303423</v>
          </cell>
          <cell r="H2340">
            <v>44110</v>
          </cell>
          <cell r="I2340" t="str">
            <v>02 TRABAJOS PRELIMINARES</v>
          </cell>
        </row>
        <row r="2341">
          <cell r="B2341" t="str">
            <v>I1407</v>
          </cell>
          <cell r="C2341" t="str">
            <v>Cartel De Obra</v>
          </cell>
          <cell r="D2341" t="str">
            <v>m2</v>
          </cell>
          <cell r="E2341">
            <v>24</v>
          </cell>
          <cell r="F2341">
            <v>805.78510000000006</v>
          </cell>
          <cell r="G2341">
            <v>19338.842400000001</v>
          </cell>
          <cell r="H2341">
            <v>44110</v>
          </cell>
        </row>
        <row r="2342">
          <cell r="B2342" t="str">
            <v>T1066</v>
          </cell>
          <cell r="C2342" t="str">
            <v>Hormigon Pobre 1/8:1:4:8  (Mat)</v>
          </cell>
          <cell r="D2342" t="str">
            <v>m3</v>
          </cell>
          <cell r="E2342">
            <v>0.5</v>
          </cell>
          <cell r="F2342">
            <v>2811.0743801652889</v>
          </cell>
          <cell r="G2342">
            <v>1405.5371900826444</v>
          </cell>
          <cell r="H2342">
            <v>44130</v>
          </cell>
        </row>
        <row r="2343">
          <cell r="B2343" t="str">
            <v>I1004</v>
          </cell>
          <cell r="C2343" t="str">
            <v>Oficial</v>
          </cell>
          <cell r="D2343" t="str">
            <v>hs</v>
          </cell>
          <cell r="E2343">
            <v>16</v>
          </cell>
          <cell r="F2343">
            <v>604.80605423376619</v>
          </cell>
          <cell r="G2343">
            <v>9676.896867740259</v>
          </cell>
          <cell r="H2343">
            <v>44136</v>
          </cell>
        </row>
        <row r="2344">
          <cell r="B2344" t="str">
            <v>I1005</v>
          </cell>
          <cell r="C2344" t="str">
            <v>Ayudante</v>
          </cell>
          <cell r="D2344" t="str">
            <v>hs</v>
          </cell>
          <cell r="E2344">
            <v>32</v>
          </cell>
          <cell r="F2344">
            <v>522.10781423376613</v>
          </cell>
          <cell r="G2344">
            <v>16707.450055480516</v>
          </cell>
          <cell r="H2344">
            <v>44136</v>
          </cell>
        </row>
        <row r="2346">
          <cell r="A2346" t="str">
            <v>T1416</v>
          </cell>
          <cell r="C2346" t="str">
            <v>Cerco De Obra</v>
          </cell>
          <cell r="D2346" t="str">
            <v>ml</v>
          </cell>
          <cell r="G2346">
            <v>785.12400000000002</v>
          </cell>
          <cell r="H2346">
            <v>44110</v>
          </cell>
          <cell r="I2346" t="str">
            <v>02 TRABAJOS PRELIMINARES</v>
          </cell>
        </row>
        <row r="2347">
          <cell r="B2347" t="str">
            <v>I1408</v>
          </cell>
          <cell r="C2347" t="str">
            <v>Cerco De Obra</v>
          </cell>
          <cell r="D2347" t="str">
            <v>ml</v>
          </cell>
          <cell r="E2347">
            <v>1</v>
          </cell>
          <cell r="F2347">
            <v>785.12400000000002</v>
          </cell>
          <cell r="G2347">
            <v>785.12400000000002</v>
          </cell>
          <cell r="H2347">
            <v>44110</v>
          </cell>
        </row>
        <row r="2349">
          <cell r="A2349" t="str">
            <v>T1419</v>
          </cell>
          <cell r="C2349" t="str">
            <v>Replanteo</v>
          </cell>
          <cell r="D2349" t="str">
            <v>m2</v>
          </cell>
          <cell r="G2349">
            <v>46834.193035636359</v>
          </cell>
          <cell r="H2349">
            <v>44136</v>
          </cell>
          <cell r="I2349" t="str">
            <v>02 TRABAJOS PRELIMINARES</v>
          </cell>
        </row>
        <row r="2350">
          <cell r="B2350" t="str">
            <v>I1004</v>
          </cell>
          <cell r="C2350" t="str">
            <v>Oficial</v>
          </cell>
          <cell r="D2350" t="str">
            <v>hs</v>
          </cell>
          <cell r="E2350">
            <v>36</v>
          </cell>
          <cell r="F2350">
            <v>604.80605423376619</v>
          </cell>
          <cell r="G2350">
            <v>21773.017952415583</v>
          </cell>
          <cell r="H2350">
            <v>44136</v>
          </cell>
        </row>
        <row r="2351">
          <cell r="B2351" t="str">
            <v>I1005</v>
          </cell>
          <cell r="C2351" t="str">
            <v>Ayudante</v>
          </cell>
          <cell r="D2351" t="str">
            <v>hs</v>
          </cell>
          <cell r="E2351">
            <v>48</v>
          </cell>
          <cell r="F2351">
            <v>522.10781423376613</v>
          </cell>
          <cell r="G2351">
            <v>25061.175083220776</v>
          </cell>
          <cell r="H2351">
            <v>44136</v>
          </cell>
        </row>
        <row r="2353">
          <cell r="A2353" t="str">
            <v>T1423</v>
          </cell>
          <cell r="C2353" t="str">
            <v>Jefatura De Obra, Coordinacion De Gremios</v>
          </cell>
          <cell r="D2353" t="str">
            <v>meses</v>
          </cell>
          <cell r="G2353">
            <v>171000</v>
          </cell>
          <cell r="H2353">
            <v>44155</v>
          </cell>
          <cell r="I2353" t="str">
            <v>02 TRABAJOS PRELIMINARES</v>
          </cell>
        </row>
        <row r="2354">
          <cell r="B2354" t="str">
            <v>I1409</v>
          </cell>
          <cell r="C2354" t="str">
            <v>Jefe De Obra</v>
          </cell>
          <cell r="D2354" t="str">
            <v>mes</v>
          </cell>
          <cell r="E2354">
            <v>1</v>
          </cell>
          <cell r="F2354">
            <v>171000</v>
          </cell>
          <cell r="G2354">
            <v>171000</v>
          </cell>
          <cell r="H2354">
            <v>44155</v>
          </cell>
        </row>
        <row r="2356">
          <cell r="A2356" t="str">
            <v>T1417</v>
          </cell>
          <cell r="C2356" t="str">
            <v>Instalaciones Para Luz Y Agua De Obra</v>
          </cell>
          <cell r="D2356" t="str">
            <v>gl</v>
          </cell>
          <cell r="G2356">
            <v>112691.38684675323</v>
          </cell>
          <cell r="H2356">
            <v>44136</v>
          </cell>
          <cell r="I2356" t="str">
            <v>02 TRABAJOS PRELIMINARES</v>
          </cell>
        </row>
        <row r="2357">
          <cell r="B2357" t="str">
            <v>I1004</v>
          </cell>
          <cell r="C2357" t="str">
            <v>Oficial</v>
          </cell>
          <cell r="D2357" t="str">
            <v>hs</v>
          </cell>
          <cell r="E2357">
            <v>100</v>
          </cell>
          <cell r="F2357">
            <v>604.80605423376619</v>
          </cell>
          <cell r="G2357">
            <v>60480.605423376619</v>
          </cell>
          <cell r="H2357">
            <v>44136</v>
          </cell>
        </row>
        <row r="2358">
          <cell r="B2358" t="str">
            <v>I1005</v>
          </cell>
          <cell r="C2358" t="str">
            <v>Ayudante</v>
          </cell>
          <cell r="D2358" t="str">
            <v>hs</v>
          </cell>
          <cell r="E2358">
            <v>100</v>
          </cell>
          <cell r="F2358">
            <v>522.10781423376613</v>
          </cell>
          <cell r="G2358">
            <v>52210.781423376611</v>
          </cell>
          <cell r="H2358">
            <v>44136</v>
          </cell>
        </row>
        <row r="2360">
          <cell r="A2360" t="str">
            <v>T1418</v>
          </cell>
          <cell r="C2360" t="str">
            <v>Disposiciones De Seguridad E Higiene</v>
          </cell>
          <cell r="D2360" t="str">
            <v>gl</v>
          </cell>
          <cell r="G2360">
            <v>112691.38684675323</v>
          </cell>
          <cell r="H2360">
            <v>44136</v>
          </cell>
          <cell r="I2360" t="str">
            <v>02 TRABAJOS PRELIMINARES</v>
          </cell>
        </row>
        <row r="2361">
          <cell r="B2361" t="str">
            <v>I1004</v>
          </cell>
          <cell r="C2361" t="str">
            <v>Oficial</v>
          </cell>
          <cell r="D2361" t="str">
            <v>hs</v>
          </cell>
          <cell r="E2361">
            <v>100</v>
          </cell>
          <cell r="F2361">
            <v>604.80605423376619</v>
          </cell>
          <cell r="G2361">
            <v>60480.605423376619</v>
          </cell>
          <cell r="H2361">
            <v>44136</v>
          </cell>
        </row>
        <row r="2362">
          <cell r="B2362" t="str">
            <v>I1005</v>
          </cell>
          <cell r="C2362" t="str">
            <v>Ayudante</v>
          </cell>
          <cell r="D2362" t="str">
            <v>hs</v>
          </cell>
          <cell r="E2362">
            <v>100</v>
          </cell>
          <cell r="F2362">
            <v>522.10781423376613</v>
          </cell>
          <cell r="G2362">
            <v>52210.781423376611</v>
          </cell>
          <cell r="H2362">
            <v>44136</v>
          </cell>
        </row>
        <row r="2364">
          <cell r="A2364" t="str">
            <v>T1420</v>
          </cell>
          <cell r="C2364" t="str">
            <v>Seguro All Risk Construccion</v>
          </cell>
          <cell r="D2364" t="str">
            <v>gl</v>
          </cell>
          <cell r="G2364">
            <v>480000</v>
          </cell>
          <cell r="H2364">
            <v>43709</v>
          </cell>
          <cell r="I2364" t="str">
            <v>02 TRABAJOS PRELIMINARES</v>
          </cell>
        </row>
        <row r="2365">
          <cell r="B2365" t="str">
            <v>I1410</v>
          </cell>
          <cell r="C2365" t="str">
            <v>Seguro All Risk</v>
          </cell>
          <cell r="D2365" t="str">
            <v>gl</v>
          </cell>
          <cell r="E2365">
            <v>1</v>
          </cell>
          <cell r="F2365">
            <v>480000</v>
          </cell>
          <cell r="G2365">
            <v>480000</v>
          </cell>
          <cell r="H2365">
            <v>43709</v>
          </cell>
        </row>
        <row r="2367">
          <cell r="A2367" t="str">
            <v>T1421</v>
          </cell>
          <cell r="C2367" t="str">
            <v>Poliza De Caucion</v>
          </cell>
          <cell r="D2367" t="str">
            <v>gl</v>
          </cell>
          <cell r="G2367">
            <v>50000</v>
          </cell>
          <cell r="H2367">
            <v>43709</v>
          </cell>
          <cell r="I2367" t="str">
            <v>02 TRABAJOS PRELIMINARES</v>
          </cell>
        </row>
        <row r="2368">
          <cell r="B2368" t="str">
            <v>I1412</v>
          </cell>
          <cell r="C2368" t="str">
            <v>Poliza De Caución</v>
          </cell>
          <cell r="D2368" t="str">
            <v>gl</v>
          </cell>
          <cell r="E2368">
            <v>1</v>
          </cell>
          <cell r="F2368">
            <v>50000</v>
          </cell>
          <cell r="G2368">
            <v>50000</v>
          </cell>
          <cell r="H2368">
            <v>43709</v>
          </cell>
        </row>
        <row r="2370">
          <cell r="A2370" t="str">
            <v>T1422</v>
          </cell>
          <cell r="C2370" t="str">
            <v>Sistemas De Comunicacion, Wifi Y Camaras De Vigilancia</v>
          </cell>
          <cell r="D2370" t="str">
            <v>gl</v>
          </cell>
          <cell r="G2370">
            <v>162691.38684675324</v>
          </cell>
          <cell r="H2370">
            <v>43709</v>
          </cell>
          <cell r="I2370" t="str">
            <v>02 TRABAJOS PRELIMINARES</v>
          </cell>
        </row>
        <row r="2371">
          <cell r="B2371" t="str">
            <v>I1004</v>
          </cell>
          <cell r="C2371" t="str">
            <v>Oficial</v>
          </cell>
          <cell r="D2371" t="str">
            <v>hs</v>
          </cell>
          <cell r="E2371">
            <v>100</v>
          </cell>
          <cell r="F2371">
            <v>604.80605423376619</v>
          </cell>
          <cell r="G2371">
            <v>60480.605423376619</v>
          </cell>
          <cell r="H2371">
            <v>44136</v>
          </cell>
        </row>
        <row r="2372">
          <cell r="B2372" t="str">
            <v>I1005</v>
          </cell>
          <cell r="C2372" t="str">
            <v>Ayudante</v>
          </cell>
          <cell r="D2372" t="str">
            <v>hs</v>
          </cell>
          <cell r="E2372">
            <v>100</v>
          </cell>
          <cell r="F2372">
            <v>522.10781423376613</v>
          </cell>
          <cell r="G2372">
            <v>52210.781423376611</v>
          </cell>
          <cell r="H2372">
            <v>44136</v>
          </cell>
        </row>
        <row r="2373">
          <cell r="B2373" t="str">
            <v>I1411</v>
          </cell>
          <cell r="C2373" t="str">
            <v>Sistemas De Comunicacion, Wifi Y Camaras De Vigilancia</v>
          </cell>
          <cell r="D2373" t="str">
            <v>gl</v>
          </cell>
          <cell r="E2373">
            <v>1</v>
          </cell>
          <cell r="F2373">
            <v>50000</v>
          </cell>
          <cell r="G2373">
            <v>50000</v>
          </cell>
          <cell r="H2373">
            <v>43709</v>
          </cell>
        </row>
        <row r="2375">
          <cell r="A2375" t="str">
            <v>T1424</v>
          </cell>
          <cell r="C2375" t="str">
            <v>Estructura Metalica Para Cubierta (Indefinida????)</v>
          </cell>
          <cell r="D2375" t="str">
            <v>gl</v>
          </cell>
          <cell r="G2375">
            <v>297360</v>
          </cell>
          <cell r="H2375">
            <v>43709</v>
          </cell>
          <cell r="I2375" t="str">
            <v>16 CUBIERTAS</v>
          </cell>
        </row>
        <row r="2376">
          <cell r="B2376" t="str">
            <v>I1413</v>
          </cell>
          <cell r="C2376" t="str">
            <v>Estructura Metálica Para Cubierta</v>
          </cell>
          <cell r="D2376" t="str">
            <v>gl</v>
          </cell>
          <cell r="E2376">
            <v>1</v>
          </cell>
          <cell r="F2376">
            <v>297360</v>
          </cell>
          <cell r="G2376">
            <v>297360</v>
          </cell>
          <cell r="H2376">
            <v>43709</v>
          </cell>
        </row>
        <row r="2378">
          <cell r="A2378" t="str">
            <v>T1425</v>
          </cell>
          <cell r="C2378" t="str">
            <v>Cubierta De Chapa Ondulada C25 Pintada, Incluye Estructura De Perfiles C 160</v>
          </cell>
          <cell r="D2378" t="str">
            <v>m2</v>
          </cell>
          <cell r="G2378">
            <v>9166.9673729626593</v>
          </cell>
          <cell r="H2378">
            <v>44110</v>
          </cell>
          <cell r="I2378" t="str">
            <v>16 CUBIERTAS</v>
          </cell>
        </row>
        <row r="2379">
          <cell r="B2379" t="str">
            <v>T1488</v>
          </cell>
          <cell r="C2379" t="str">
            <v>Cubierta Depósito De Residuos Peligrosos (7,06 X 8,32) (58,8 M2)</v>
          </cell>
          <cell r="D2379" t="str">
            <v>gl</v>
          </cell>
          <cell r="E2379">
            <v>1.7006802721088437E-2</v>
          </cell>
          <cell r="F2379">
            <v>539017.68153020437</v>
          </cell>
          <cell r="G2379">
            <v>9166.9673729626593</v>
          </cell>
          <cell r="H2379">
            <v>44110</v>
          </cell>
        </row>
        <row r="2381">
          <cell r="A2381" t="str">
            <v>T1426</v>
          </cell>
          <cell r="C2381" t="str">
            <v>Zingueria Genérica</v>
          </cell>
          <cell r="D2381" t="str">
            <v>ml</v>
          </cell>
          <cell r="G2381">
            <v>2970.0934684675321</v>
          </cell>
          <cell r="H2381">
            <v>44110</v>
          </cell>
          <cell r="I2381" t="str">
            <v>16 CUBIERTAS</v>
          </cell>
        </row>
        <row r="2382"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604.80605423376619</v>
          </cell>
          <cell r="G2382">
            <v>604.80605423376619</v>
          </cell>
          <cell r="H2382">
            <v>44136</v>
          </cell>
        </row>
        <row r="2383"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522.10781423376613</v>
          </cell>
          <cell r="G2383">
            <v>522.10781423376613</v>
          </cell>
          <cell r="H2383">
            <v>44136</v>
          </cell>
        </row>
        <row r="2384">
          <cell r="B2384" t="str">
            <v>I1212</v>
          </cell>
          <cell r="C2384" t="str">
            <v>Chapa Lisa N 24 1X2M (Zingueria) 0,53 Mm</v>
          </cell>
          <cell r="D2384" t="str">
            <v>m2</v>
          </cell>
          <cell r="E2384">
            <v>3</v>
          </cell>
          <cell r="F2384">
            <v>614.39319999999998</v>
          </cell>
          <cell r="G2384">
            <v>1843.1795999999999</v>
          </cell>
          <cell r="H2384">
            <v>44110</v>
          </cell>
        </row>
        <row r="2386">
          <cell r="A2386" t="str">
            <v>T1427</v>
          </cell>
          <cell r="C2386" t="str">
            <v>Junta De Dilatacion Membrana Asfaltica</v>
          </cell>
          <cell r="D2386" t="str">
            <v>ml</v>
          </cell>
          <cell r="G2386">
            <v>277.15419676410863</v>
          </cell>
          <cell r="H2386">
            <v>44136</v>
          </cell>
          <cell r="I2386" t="str">
            <v>16 CUBIERTAS</v>
          </cell>
        </row>
        <row r="2387"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604.80605423376619</v>
          </cell>
          <cell r="G2387">
            <v>60.480605423376623</v>
          </cell>
          <cell r="H2387">
            <v>44136</v>
          </cell>
        </row>
        <row r="2388"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522.10781423376613</v>
          </cell>
          <cell r="G2388">
            <v>52.210781423376616</v>
          </cell>
          <cell r="H2388">
            <v>44136</v>
          </cell>
        </row>
        <row r="2389">
          <cell r="B2389" t="str">
            <v>I1416</v>
          </cell>
          <cell r="C2389" t="str">
            <v>Junta Dilatacion Asfalto Premoldeada</v>
          </cell>
          <cell r="D2389" t="str">
            <v>ml</v>
          </cell>
          <cell r="E2389">
            <v>1</v>
          </cell>
          <cell r="F2389">
            <v>164.46280991735537</v>
          </cell>
          <cell r="G2389">
            <v>164.46280991735537</v>
          </cell>
          <cell r="H2389">
            <v>44155</v>
          </cell>
        </row>
        <row r="2391">
          <cell r="A2391" t="str">
            <v>T1428</v>
          </cell>
          <cell r="C2391" t="str">
            <v>Cubierta Plana. (Barrera De Vapor, Contrapiso,  Carpeta Y Membrana Con Aluminio)</v>
          </cell>
          <cell r="D2391" t="str">
            <v>m2</v>
          </cell>
          <cell r="G2391">
            <v>7599.6918225009304</v>
          </cell>
          <cell r="H2391">
            <v>44110</v>
          </cell>
          <cell r="I2391" t="str">
            <v>16 CUBIERTAS</v>
          </cell>
        </row>
        <row r="2392">
          <cell r="B2392" t="str">
            <v>T1209</v>
          </cell>
          <cell r="C2392" t="str">
            <v>Contrapiso De Hormigón H30 Espesor 12 Cm Con Malla De 8 Mm Cada 15 Cm</v>
          </cell>
          <cell r="D2392" t="str">
            <v>m2</v>
          </cell>
          <cell r="E2392">
            <v>1</v>
          </cell>
          <cell r="F2392">
            <v>2512.4908073289503</v>
          </cell>
          <cell r="G2392">
            <v>2512.4908073289503</v>
          </cell>
          <cell r="H2392">
            <v>44110</v>
          </cell>
        </row>
        <row r="2393">
          <cell r="B2393" t="str">
            <v>T1072</v>
          </cell>
          <cell r="C2393" t="str">
            <v>Carpeta De Cal Reforzada 1/4:1:4</v>
          </cell>
          <cell r="D2393" t="str">
            <v>m2</v>
          </cell>
          <cell r="E2393">
            <v>1</v>
          </cell>
          <cell r="F2393">
            <v>685.94866977095614</v>
          </cell>
          <cell r="G2393">
            <v>685.94866977095614</v>
          </cell>
          <cell r="H2393">
            <v>44130</v>
          </cell>
        </row>
        <row r="2394">
          <cell r="B2394" t="str">
            <v>I1189</v>
          </cell>
          <cell r="C2394" t="str">
            <v>Pintura Asfaltica X 20 Lts (8 A 12 M2/Litro/Mano)</v>
          </cell>
          <cell r="D2394" t="str">
            <v>lata</v>
          </cell>
          <cell r="E2394">
            <v>1.6666666666666666E-2</v>
          </cell>
          <cell r="F2394">
            <v>2983.4710743801652</v>
          </cell>
          <cell r="G2394">
            <v>49.724517906336089</v>
          </cell>
          <cell r="H2394">
            <v>44155</v>
          </cell>
        </row>
        <row r="2395">
          <cell r="B2395" t="str">
            <v>I1321</v>
          </cell>
          <cell r="C2395" t="str">
            <v>Membrana Asfaltica Aluminio Emapi Max Flexible 40Kg W450 - Prestigio (10 M2)</v>
          </cell>
          <cell r="D2395" t="str">
            <v>u</v>
          </cell>
          <cell r="E2395">
            <v>1</v>
          </cell>
          <cell r="F2395">
            <v>2661.1570247933887</v>
          </cell>
          <cell r="G2395">
            <v>2661.1570247933887</v>
          </cell>
          <cell r="H2395">
            <v>44155</v>
          </cell>
        </row>
        <row r="2396">
          <cell r="B2396" t="str">
            <v>I1004</v>
          </cell>
          <cell r="C2396" t="str">
            <v>Oficial</v>
          </cell>
          <cell r="D2396" t="str">
            <v>hs</v>
          </cell>
          <cell r="E2396">
            <v>1.5</v>
          </cell>
          <cell r="F2396">
            <v>604.80605423376619</v>
          </cell>
          <cell r="G2396">
            <v>907.20908135064929</v>
          </cell>
          <cell r="H2396">
            <v>44136</v>
          </cell>
        </row>
        <row r="2397">
          <cell r="B2397" t="str">
            <v>I1005</v>
          </cell>
          <cell r="C2397" t="str">
            <v>Ayudante</v>
          </cell>
          <cell r="D2397" t="str">
            <v>hs</v>
          </cell>
          <cell r="E2397">
            <v>1.5</v>
          </cell>
          <cell r="F2397">
            <v>522.10781423376613</v>
          </cell>
          <cell r="G2397">
            <v>783.16172135064926</v>
          </cell>
          <cell r="H2397">
            <v>44136</v>
          </cell>
        </row>
        <row r="2399">
          <cell r="A2399" t="str">
            <v>T1429</v>
          </cell>
          <cell r="C2399" t="str">
            <v>Grama Bahiana</v>
          </cell>
          <cell r="D2399" t="str">
            <v>m2</v>
          </cell>
          <cell r="G2399">
            <v>525.914527342621</v>
          </cell>
          <cell r="H2399">
            <v>44136</v>
          </cell>
          <cell r="I2399" t="str">
            <v>11 PISOS</v>
          </cell>
        </row>
        <row r="2400">
          <cell r="B2400" t="str">
            <v>I1419</v>
          </cell>
          <cell r="C2400" t="str">
            <v>Grama Bahiana</v>
          </cell>
          <cell r="D2400" t="str">
            <v>m2</v>
          </cell>
          <cell r="E2400">
            <v>1</v>
          </cell>
          <cell r="F2400">
            <v>413.22314049586777</v>
          </cell>
          <cell r="G2400">
            <v>413.22314049586777</v>
          </cell>
          <cell r="H2400">
            <v>44155</v>
          </cell>
        </row>
        <row r="2401">
          <cell r="B2401" t="str">
            <v>I1004</v>
          </cell>
          <cell r="C2401" t="str">
            <v>Oficial</v>
          </cell>
          <cell r="D2401" t="str">
            <v>hs</v>
          </cell>
          <cell r="E2401">
            <v>0.1</v>
          </cell>
          <cell r="F2401">
            <v>604.80605423376619</v>
          </cell>
          <cell r="G2401">
            <v>60.480605423376623</v>
          </cell>
          <cell r="H2401">
            <v>44136</v>
          </cell>
        </row>
        <row r="2402">
          <cell r="B2402" t="str">
            <v>I1005</v>
          </cell>
          <cell r="C2402" t="str">
            <v>Ayudante</v>
          </cell>
          <cell r="D2402" t="str">
            <v>hs</v>
          </cell>
          <cell r="E2402">
            <v>0.1</v>
          </cell>
          <cell r="F2402">
            <v>522.10781423376613</v>
          </cell>
          <cell r="G2402">
            <v>52.210781423376616</v>
          </cell>
          <cell r="H2402">
            <v>44136</v>
          </cell>
        </row>
        <row r="2404">
          <cell r="A2404" t="str">
            <v>T1430</v>
          </cell>
          <cell r="C2404" t="str">
            <v>Colocación De Ventanas De Aluminio (Sólo Mano De Obra)</v>
          </cell>
          <cell r="D2404" t="str">
            <v>m2</v>
          </cell>
          <cell r="G2404">
            <v>1690.3708027012985</v>
          </cell>
          <cell r="H2404">
            <v>44136</v>
          </cell>
          <cell r="I2404" t="str">
            <v>Ingrese Rubro</v>
          </cell>
        </row>
        <row r="2405">
          <cell r="B2405" t="str">
            <v>I1004</v>
          </cell>
          <cell r="C2405" t="str">
            <v>Oficial</v>
          </cell>
          <cell r="D2405" t="str">
            <v>hs</v>
          </cell>
          <cell r="E2405">
            <v>1.5</v>
          </cell>
          <cell r="F2405">
            <v>604.80605423376619</v>
          </cell>
          <cell r="G2405">
            <v>907.20908135064929</v>
          </cell>
          <cell r="H2405">
            <v>44136</v>
          </cell>
        </row>
        <row r="2406">
          <cell r="B2406" t="str">
            <v>I1005</v>
          </cell>
          <cell r="C2406" t="str">
            <v>Ayudante</v>
          </cell>
          <cell r="D2406" t="str">
            <v>hs</v>
          </cell>
          <cell r="E2406">
            <v>1.5</v>
          </cell>
          <cell r="F2406">
            <v>522.10781423376613</v>
          </cell>
          <cell r="G2406">
            <v>783.16172135064926</v>
          </cell>
          <cell r="H2406">
            <v>44136</v>
          </cell>
        </row>
        <row r="2408">
          <cell r="A2408" t="str">
            <v>T1431</v>
          </cell>
          <cell r="C2408" t="str">
            <v>Piso De Porcellanato 40X40 Con Junta Empastinada</v>
          </cell>
          <cell r="D2408" t="str">
            <v>m2</v>
          </cell>
          <cell r="G2408">
            <v>1774.3140968925622</v>
          </cell>
          <cell r="H2408">
            <v>43804.661979166667</v>
          </cell>
          <cell r="I2408" t="str">
            <v>11 PISOS</v>
          </cell>
        </row>
        <row r="2409">
          <cell r="B2409" t="str">
            <v>I1054</v>
          </cell>
          <cell r="C2409" t="str">
            <v>Porcellanato 40X40</v>
          </cell>
          <cell r="D2409" t="str">
            <v>m2</v>
          </cell>
          <cell r="E2409">
            <v>1.06</v>
          </cell>
          <cell r="F2409">
            <v>1109.9174</v>
          </cell>
          <cell r="G2409">
            <v>1176.5124440000002</v>
          </cell>
          <cell r="H2409">
            <v>44110</v>
          </cell>
        </row>
        <row r="2410">
          <cell r="B2410" t="str">
            <v>I1040</v>
          </cell>
          <cell r="C2410" t="str">
            <v>Klaukol Impermeable Fluido X 30Kg</v>
          </cell>
          <cell r="D2410" t="str">
            <v>bolsa</v>
          </cell>
          <cell r="E2410">
            <v>0.2</v>
          </cell>
          <cell r="F2410">
            <v>679.3388429752066</v>
          </cell>
          <cell r="G2410">
            <v>135.86776859504133</v>
          </cell>
          <cell r="H2410">
            <v>44155</v>
          </cell>
          <cell r="I2410" t="str">
            <v>6 kg/m2</v>
          </cell>
        </row>
        <row r="2411">
          <cell r="B2411" t="str">
            <v>I1042</v>
          </cell>
          <cell r="C2411" t="str">
            <v>Klaukol Pastina P/Porcel.Gris Plomo X 5 Kg.</v>
          </cell>
          <cell r="D2411" t="str">
            <v>bolsa</v>
          </cell>
          <cell r="E2411">
            <v>0.06</v>
          </cell>
          <cell r="F2411">
            <v>1032.2314049586778</v>
          </cell>
          <cell r="G2411">
            <v>61.933884297520663</v>
          </cell>
          <cell r="H2411">
            <v>44155</v>
          </cell>
          <cell r="I2411" t="str">
            <v>0,3 kg/m2</v>
          </cell>
        </row>
        <row r="2412">
          <cell r="B2412" t="str">
            <v>I1422</v>
          </cell>
          <cell r="C2412" t="str">
            <v>Subcontrato Colocación De Pisos De Porcellanato</v>
          </cell>
          <cell r="D2412" t="str">
            <v>m2</v>
          </cell>
          <cell r="E2412">
            <v>1</v>
          </cell>
          <cell r="F2412">
            <v>400</v>
          </cell>
          <cell r="G2412">
            <v>400</v>
          </cell>
          <cell r="H2412">
            <v>43804.661979166667</v>
          </cell>
        </row>
        <row r="2414">
          <cell r="A2414" t="str">
            <v>T1432</v>
          </cell>
          <cell r="C2414" t="str">
            <v>Losa Para Andenes (Fe: 70 Kg/M3)</v>
          </cell>
          <cell r="D2414" t="str">
            <v>m3</v>
          </cell>
          <cell r="G2414">
            <v>48894.281178369885</v>
          </cell>
          <cell r="H2414">
            <v>44110</v>
          </cell>
          <cell r="I2414" t="str">
            <v>05 ESTRUCTURAS RESISTENTES</v>
          </cell>
        </row>
        <row r="2415">
          <cell r="B2415" t="str">
            <v>I1019</v>
          </cell>
          <cell r="C2415" t="str">
            <v>Hormigon Elaborado H30</v>
          </cell>
          <cell r="D2415" t="str">
            <v>m3</v>
          </cell>
          <cell r="E2415">
            <v>1.05</v>
          </cell>
          <cell r="F2415">
            <v>7429.7520661157023</v>
          </cell>
          <cell r="G2415">
            <v>7801.2396694214876</v>
          </cell>
          <cell r="H2415">
            <v>44155</v>
          </cell>
        </row>
        <row r="2416">
          <cell r="B2416" t="str">
            <v>I1011</v>
          </cell>
          <cell r="C2416" t="str">
            <v>Acero  Adn420 Diam 12 Mm</v>
          </cell>
          <cell r="D2416" t="str">
            <v>ton</v>
          </cell>
          <cell r="E2416">
            <v>7.0000000000000007E-2</v>
          </cell>
          <cell r="F2416">
            <v>209447.46945819791</v>
          </cell>
          <cell r="G2416">
            <v>14661.322862073856</v>
          </cell>
          <cell r="H2416">
            <v>44155</v>
          </cell>
        </row>
        <row r="2417">
          <cell r="B2417" t="str">
            <v>I1020</v>
          </cell>
          <cell r="C2417" t="str">
            <v>Fenolico De 25 Mm 1.22X2.44 (2,97 M2)</v>
          </cell>
          <cell r="D2417" t="str">
            <v>m2</v>
          </cell>
          <cell r="E2417">
            <v>3</v>
          </cell>
          <cell r="F2417">
            <v>909.09090909090912</v>
          </cell>
          <cell r="G2417">
            <v>2727.2727272727275</v>
          </cell>
          <cell r="H2417">
            <v>44155</v>
          </cell>
        </row>
        <row r="2418">
          <cell r="B2418" t="str">
            <v>I1013</v>
          </cell>
          <cell r="C2418" t="str">
            <v>Tirante 3X3 Saligna Bruto</v>
          </cell>
          <cell r="D2418" t="str">
            <v>ml</v>
          </cell>
          <cell r="E2418">
            <v>7.4365704286964114</v>
          </cell>
          <cell r="F2418">
            <v>66.115700000000004</v>
          </cell>
          <cell r="G2418">
            <v>491.67405949256334</v>
          </cell>
          <cell r="H2418">
            <v>44110</v>
          </cell>
        </row>
        <row r="2419">
          <cell r="B2419" t="str">
            <v>I1015</v>
          </cell>
          <cell r="C2419" t="str">
            <v>Clavos De 2"</v>
          </cell>
          <cell r="D2419" t="str">
            <v>kg</v>
          </cell>
          <cell r="E2419">
            <v>1</v>
          </cell>
          <cell r="F2419">
            <v>234.15977961432509</v>
          </cell>
          <cell r="G2419">
            <v>234.15977961432509</v>
          </cell>
          <cell r="H2419">
            <v>44130</v>
          </cell>
        </row>
        <row r="2420">
          <cell r="B2420" t="str">
            <v>I1014</v>
          </cell>
          <cell r="C2420" t="str">
            <v>Alambre Negro Recocido N 16</v>
          </cell>
          <cell r="D2420" t="str">
            <v>kg</v>
          </cell>
          <cell r="E2420">
            <v>0.6</v>
          </cell>
          <cell r="F2420">
            <v>322.31404958677689</v>
          </cell>
          <cell r="G2420">
            <v>193.38842975206612</v>
          </cell>
          <cell r="H2420">
            <v>44155</v>
          </cell>
        </row>
        <row r="2421">
          <cell r="B2421" t="str">
            <v>I1016</v>
          </cell>
          <cell r="C2421" t="str">
            <v>Oficial Especializado</v>
          </cell>
          <cell r="D2421" t="str">
            <v>hs</v>
          </cell>
          <cell r="E2421">
            <v>16</v>
          </cell>
          <cell r="F2421">
            <v>698.30921309090911</v>
          </cell>
          <cell r="G2421">
            <v>11172.947409454546</v>
          </cell>
          <cell r="H2421">
            <v>44136</v>
          </cell>
        </row>
        <row r="2422">
          <cell r="B2422" t="str">
            <v>I1017</v>
          </cell>
          <cell r="C2422" t="str">
            <v>Oficial Hormigon</v>
          </cell>
          <cell r="D2422" t="str">
            <v>hs</v>
          </cell>
          <cell r="E2422">
            <v>16</v>
          </cell>
          <cell r="F2422">
            <v>725.76726508051945</v>
          </cell>
          <cell r="G2422">
            <v>11612.276241288311</v>
          </cell>
          <cell r="H2422">
            <v>44136</v>
          </cell>
        </row>
        <row r="2424">
          <cell r="A2424" t="str">
            <v>T1433</v>
          </cell>
          <cell r="C2424" t="str">
            <v>Suelo Mejorado Para Apoyo De Contenedores Espesor 0.30 M</v>
          </cell>
          <cell r="D2424" t="str">
            <v>m2</v>
          </cell>
          <cell r="G2424">
            <v>799.59214900363645</v>
          </cell>
          <cell r="H2424">
            <v>44136</v>
          </cell>
          <cell r="I2424" t="str">
            <v>03 MOVIMIENTO DE SUELOS</v>
          </cell>
        </row>
        <row r="2425">
          <cell r="B2425" t="str">
            <v>I1016</v>
          </cell>
          <cell r="C2425" t="str">
            <v>Oficial Especializado</v>
          </cell>
          <cell r="D2425" t="str">
            <v>hs</v>
          </cell>
          <cell r="E2425">
            <v>0.16</v>
          </cell>
          <cell r="F2425">
            <v>698.30921309090911</v>
          </cell>
          <cell r="G2425">
            <v>111.72947409454547</v>
          </cell>
          <cell r="H2425">
            <v>44136</v>
          </cell>
          <cell r="I2425" t="str">
            <v>capa de 30 cm</v>
          </cell>
        </row>
        <row r="2426">
          <cell r="B2426" t="str">
            <v>I1427</v>
          </cell>
          <cell r="C2426" t="str">
            <v>Excavadora Cat 324</v>
          </cell>
          <cell r="D2426" t="str">
            <v>hs</v>
          </cell>
          <cell r="E2426">
            <v>2.6666666666666668E-2</v>
          </cell>
          <cell r="F2426">
            <v>4420.3264462809911</v>
          </cell>
          <cell r="G2426">
            <v>117.87537190082644</v>
          </cell>
          <cell r="H2426">
            <v>44155</v>
          </cell>
        </row>
        <row r="2427">
          <cell r="B2427" t="str">
            <v>I1428</v>
          </cell>
          <cell r="C2427" t="str">
            <v>Camión Volcador  Fiat Trakker 6X4 - 380 T38</v>
          </cell>
          <cell r="D2427" t="str">
            <v>hs</v>
          </cell>
          <cell r="E2427">
            <v>2.6666666666666668E-2</v>
          </cell>
          <cell r="F2427">
            <v>5262.2244000000001</v>
          </cell>
          <cell r="G2427">
            <v>140.32598400000001</v>
          </cell>
          <cell r="H2427">
            <v>44155</v>
          </cell>
        </row>
        <row r="2428">
          <cell r="B2428" t="str">
            <v>I1429</v>
          </cell>
          <cell r="C2428" t="str">
            <v>Motoniveladora Jd 670</v>
          </cell>
          <cell r="D2428" t="str">
            <v>hs</v>
          </cell>
          <cell r="E2428">
            <v>2.6666666666666668E-2</v>
          </cell>
          <cell r="F2428">
            <v>3424.705165289256</v>
          </cell>
          <cell r="G2428">
            <v>91.325471074380161</v>
          </cell>
          <cell r="H2428">
            <v>44155</v>
          </cell>
        </row>
        <row r="2429">
          <cell r="B2429" t="str">
            <v>I1430</v>
          </cell>
          <cell r="C2429" t="str">
            <v>Compactador Bomag 213 Pdh-4</v>
          </cell>
          <cell r="D2429" t="str">
            <v>hs</v>
          </cell>
          <cell r="E2429">
            <v>2.6666666666666668E-2</v>
          </cell>
          <cell r="F2429">
            <v>2655.3168842975206</v>
          </cell>
          <cell r="G2429">
            <v>70.808450247933891</v>
          </cell>
          <cell r="H2429">
            <v>44155</v>
          </cell>
        </row>
        <row r="2430">
          <cell r="B2430" t="str">
            <v>I1431</v>
          </cell>
          <cell r="C2430" t="str">
            <v>Cargador Frontal Cat 938 H</v>
          </cell>
          <cell r="D2430" t="str">
            <v>hs</v>
          </cell>
          <cell r="E2430">
            <v>2.6666666666666668E-2</v>
          </cell>
          <cell r="F2430">
            <v>7229.9902066115701</v>
          </cell>
          <cell r="G2430">
            <v>192.79973884297522</v>
          </cell>
          <cell r="H2430">
            <v>44155</v>
          </cell>
        </row>
        <row r="2431">
          <cell r="B2431" t="str">
            <v>I1432</v>
          </cell>
          <cell r="C2431" t="str">
            <v>Camión Regador Vw  17-210 - 4 X 2</v>
          </cell>
          <cell r="D2431" t="str">
            <v>hs</v>
          </cell>
          <cell r="E2431">
            <v>2.6666666666666668E-2</v>
          </cell>
          <cell r="F2431">
            <v>2802.2872066115706</v>
          </cell>
          <cell r="G2431">
            <v>74.727658842975217</v>
          </cell>
          <cell r="H2431">
            <v>44155</v>
          </cell>
        </row>
        <row r="2433">
          <cell r="A2433" t="str">
            <v>T1434</v>
          </cell>
          <cell r="C2433" t="str">
            <v>Cámara De Transicion Electrica Pva A Ape (Incompleto)</v>
          </cell>
          <cell r="D2433" t="str">
            <v>u</v>
          </cell>
          <cell r="G2433">
            <v>51081.105588172213</v>
          </cell>
          <cell r="H2433">
            <v>44110</v>
          </cell>
          <cell r="I2433" t="str">
            <v>26 INSTALACIÓN ELÉCTRICA</v>
          </cell>
        </row>
        <row r="2434">
          <cell r="B2434" t="str">
            <v>I1019</v>
          </cell>
          <cell r="C2434" t="str">
            <v>Hormigon Elaborado H30</v>
          </cell>
          <cell r="D2434" t="str">
            <v>m3</v>
          </cell>
          <cell r="E2434">
            <v>1.05</v>
          </cell>
          <cell r="F2434">
            <v>7429.7520661157023</v>
          </cell>
          <cell r="G2434">
            <v>7801.2396694214876</v>
          </cell>
          <cell r="H2434">
            <v>44155</v>
          </cell>
        </row>
        <row r="2435">
          <cell r="B2435" t="str">
            <v>I1039</v>
          </cell>
          <cell r="C2435" t="str">
            <v>Acero  Adn420 Diam 8 Mm</v>
          </cell>
          <cell r="D2435" t="str">
            <v>ton</v>
          </cell>
          <cell r="E2435">
            <v>6.8000000000000005E-2</v>
          </cell>
          <cell r="F2435">
            <v>165812.57998773991</v>
          </cell>
          <cell r="G2435">
            <v>11275.255439166314</v>
          </cell>
          <cell r="H2435">
            <v>44155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4</v>
          </cell>
          <cell r="F2436">
            <v>909.09090909090912</v>
          </cell>
          <cell r="G2436">
            <v>3636.3636363636365</v>
          </cell>
          <cell r="H2436">
            <v>44155</v>
          </cell>
        </row>
        <row r="2437">
          <cell r="B2437" t="str">
            <v>I1013</v>
          </cell>
          <cell r="C2437" t="str">
            <v>Tirante 3X3 Saligna Bruto</v>
          </cell>
          <cell r="D2437" t="str">
            <v>ml</v>
          </cell>
          <cell r="E2437">
            <v>20</v>
          </cell>
          <cell r="F2437">
            <v>66.115700000000004</v>
          </cell>
          <cell r="G2437">
            <v>1322.3140000000001</v>
          </cell>
          <cell r="H2437">
            <v>44110</v>
          </cell>
        </row>
        <row r="2438">
          <cell r="B2438" t="str">
            <v>I1017</v>
          </cell>
          <cell r="C2438" t="str">
            <v>Oficial Hormigon</v>
          </cell>
          <cell r="D2438" t="str">
            <v>hs</v>
          </cell>
          <cell r="E2438">
            <v>20</v>
          </cell>
          <cell r="F2438">
            <v>725.76726508051945</v>
          </cell>
          <cell r="G2438">
            <v>14515.345301610389</v>
          </cell>
          <cell r="H2438">
            <v>44136</v>
          </cell>
        </row>
        <row r="2439">
          <cell r="B2439" t="str">
            <v>I1018</v>
          </cell>
          <cell r="C2439" t="str">
            <v>Ayudante Hormigon</v>
          </cell>
          <cell r="D2439" t="str">
            <v>hs</v>
          </cell>
          <cell r="E2439">
            <v>20</v>
          </cell>
          <cell r="F2439">
            <v>626.52937708051934</v>
          </cell>
          <cell r="G2439">
            <v>12530.587541610386</v>
          </cell>
          <cell r="H2439">
            <v>44136</v>
          </cell>
        </row>
        <row r="2441">
          <cell r="A2441" t="str">
            <v>T1435</v>
          </cell>
          <cell r="C2441" t="str">
            <v>Entubado Canal Frente A Mesa Giratoria Caño Pead 750 Mm Incluye 2 Cabezales De Hormigon</v>
          </cell>
          <cell r="D2441" t="str">
            <v>u</v>
          </cell>
          <cell r="G2441">
            <v>497673.25117370585</v>
          </cell>
          <cell r="H2441">
            <v>43859.362870370373</v>
          </cell>
          <cell r="I2441" t="str">
            <v>05 ESTRUCTURAS RESISTENTES</v>
          </cell>
        </row>
        <row r="2442">
          <cell r="B2442" t="str">
            <v>I1002</v>
          </cell>
          <cell r="C2442" t="str">
            <v>Arena X M3 A Granel</v>
          </cell>
          <cell r="D2442" t="str">
            <v>m3</v>
          </cell>
          <cell r="E2442">
            <v>7.2</v>
          </cell>
          <cell r="F2442">
            <v>1611.5702479338843</v>
          </cell>
          <cell r="G2442">
            <v>11603.305785123966</v>
          </cell>
          <cell r="H2442">
            <v>44130</v>
          </cell>
        </row>
        <row r="2443">
          <cell r="B2443" t="str">
            <v>I1019</v>
          </cell>
          <cell r="C2443" t="str">
            <v>Hormigon Elaborado H30</v>
          </cell>
          <cell r="D2443" t="str">
            <v>m3</v>
          </cell>
          <cell r="E2443">
            <v>4</v>
          </cell>
          <cell r="F2443">
            <v>7429.7520661157023</v>
          </cell>
          <cell r="G2443">
            <v>29719.008264462809</v>
          </cell>
          <cell r="H2443">
            <v>44155</v>
          </cell>
        </row>
        <row r="2444">
          <cell r="B2444" t="str">
            <v>I1010</v>
          </cell>
          <cell r="C2444" t="str">
            <v>Acero  Adn420 Diam 6 Mm</v>
          </cell>
          <cell r="D2444" t="str">
            <v>ton</v>
          </cell>
          <cell r="E2444">
            <v>0.252</v>
          </cell>
          <cell r="F2444">
            <v>216273.90549979807</v>
          </cell>
          <cell r="G2444">
            <v>54501.024185949114</v>
          </cell>
          <cell r="H2444">
            <v>44155</v>
          </cell>
        </row>
        <row r="2445">
          <cell r="B2445" t="str">
            <v>I1426</v>
          </cell>
          <cell r="C2445" t="str">
            <v>Caño Pead Diam. 750 Mm</v>
          </cell>
          <cell r="D2445" t="str">
            <v>ml</v>
          </cell>
          <cell r="E2445">
            <v>24</v>
          </cell>
          <cell r="F2445">
            <v>6184</v>
          </cell>
          <cell r="G2445">
            <v>148416</v>
          </cell>
          <cell r="H2445">
            <v>43859.362870370373</v>
          </cell>
        </row>
        <row r="2446">
          <cell r="B2446" t="str">
            <v>I1013</v>
          </cell>
          <cell r="C2446" t="str">
            <v>Tirante 3X3 Saligna Bruto</v>
          </cell>
          <cell r="D2446" t="str">
            <v>ml</v>
          </cell>
          <cell r="E2446">
            <v>7.8</v>
          </cell>
          <cell r="F2446">
            <v>66.115700000000004</v>
          </cell>
          <cell r="G2446">
            <v>515.70245999999997</v>
          </cell>
          <cell r="H2446">
            <v>44110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1.56</v>
          </cell>
          <cell r="F2447">
            <v>909.09090909090912</v>
          </cell>
          <cell r="G2447">
            <v>1418.1818181818182</v>
          </cell>
          <cell r="H2447">
            <v>44155</v>
          </cell>
        </row>
        <row r="2448">
          <cell r="B2448" t="str">
            <v>I1270</v>
          </cell>
          <cell r="C2448" t="str">
            <v>Retro Pala S/Ruedas Cat 416E 4X4</v>
          </cell>
          <cell r="D2448" t="str">
            <v>hs</v>
          </cell>
          <cell r="E2448">
            <v>8</v>
          </cell>
          <cell r="F2448">
            <v>1773.1898437499999</v>
          </cell>
          <cell r="G2448">
            <v>14185.518749999999</v>
          </cell>
          <cell r="H2448">
            <v>44155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hs</v>
          </cell>
          <cell r="E2449">
            <v>8</v>
          </cell>
          <cell r="F2449">
            <v>4420.3264462809911</v>
          </cell>
          <cell r="G2449">
            <v>35362.611570247929</v>
          </cell>
          <cell r="H2449">
            <v>44155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hs</v>
          </cell>
          <cell r="E2450">
            <v>8</v>
          </cell>
          <cell r="F2450">
            <v>5262.2244000000001</v>
          </cell>
          <cell r="G2450">
            <v>42097.7952</v>
          </cell>
          <cell r="H2450">
            <v>44155</v>
          </cell>
        </row>
        <row r="2451"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40</v>
          </cell>
          <cell r="F2451">
            <v>698.30921309090911</v>
          </cell>
          <cell r="G2451">
            <v>27932.368523636364</v>
          </cell>
          <cell r="H2451">
            <v>44136</v>
          </cell>
        </row>
        <row r="2452">
          <cell r="B2452" t="str">
            <v>I1004</v>
          </cell>
          <cell r="C2452" t="str">
            <v>Oficial</v>
          </cell>
          <cell r="D2452" t="str">
            <v>hs</v>
          </cell>
          <cell r="E2452">
            <v>80</v>
          </cell>
          <cell r="F2452">
            <v>604.80605423376619</v>
          </cell>
          <cell r="G2452">
            <v>48384.484338701295</v>
          </cell>
          <cell r="H2452">
            <v>44136</v>
          </cell>
        </row>
        <row r="2453">
          <cell r="B2453" t="str">
            <v>I1005</v>
          </cell>
          <cell r="C2453" t="str">
            <v>Ayudante</v>
          </cell>
          <cell r="D2453" t="str">
            <v>hs</v>
          </cell>
          <cell r="E2453">
            <v>160</v>
          </cell>
          <cell r="F2453">
            <v>522.10781423376613</v>
          </cell>
          <cell r="G2453">
            <v>83537.250277402578</v>
          </cell>
          <cell r="H2453">
            <v>44136</v>
          </cell>
        </row>
        <row r="2455">
          <cell r="A2455" t="str">
            <v>T1436</v>
          </cell>
          <cell r="C2455" t="str">
            <v xml:space="preserve">Proteccion Descarga Drenes En Canales </v>
          </cell>
          <cell r="D2455" t="str">
            <v>u</v>
          </cell>
          <cell r="G2455">
            <v>88836.939518145315</v>
          </cell>
          <cell r="H2455">
            <v>44110</v>
          </cell>
          <cell r="I2455" t="str">
            <v>05 ESTRUCTURAS RESISTENTES</v>
          </cell>
        </row>
        <row r="2456"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1.98</v>
          </cell>
          <cell r="F2456">
            <v>7429.7520661157023</v>
          </cell>
          <cell r="G2456">
            <v>14710.90909090909</v>
          </cell>
          <cell r="H2456">
            <v>44155</v>
          </cell>
        </row>
        <row r="2457">
          <cell r="B2457" t="str">
            <v>I1010</v>
          </cell>
          <cell r="C2457" t="str">
            <v>Acero  Adn420 Diam 6 Mm</v>
          </cell>
          <cell r="D2457" t="str">
            <v>ton</v>
          </cell>
          <cell r="E2457">
            <v>9.4500000000000001E-2</v>
          </cell>
          <cell r="F2457">
            <v>216273.90549979807</v>
          </cell>
          <cell r="G2457">
            <v>20437.884069730917</v>
          </cell>
          <cell r="H2457">
            <v>44155</v>
          </cell>
        </row>
        <row r="2458"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0.59</v>
          </cell>
          <cell r="F2458">
            <v>909.09090909090912</v>
          </cell>
          <cell r="G2458">
            <v>536.36363636363637</v>
          </cell>
          <cell r="H2458">
            <v>44155</v>
          </cell>
        </row>
        <row r="2459"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2.93</v>
          </cell>
          <cell r="F2459">
            <v>66.115700000000004</v>
          </cell>
          <cell r="G2459">
            <v>193.71900100000002</v>
          </cell>
          <cell r="H2459">
            <v>44110</v>
          </cell>
        </row>
        <row r="2460">
          <cell r="B2460" t="str">
            <v>I1427</v>
          </cell>
          <cell r="C2460" t="str">
            <v>Excavadora Cat 324</v>
          </cell>
          <cell r="D2460" t="str">
            <v>hs</v>
          </cell>
          <cell r="E2460">
            <v>0.7</v>
          </cell>
          <cell r="F2460">
            <v>4420.3264462809911</v>
          </cell>
          <cell r="G2460">
            <v>3094.2285123966935</v>
          </cell>
          <cell r="H2460">
            <v>44155</v>
          </cell>
        </row>
        <row r="2461">
          <cell r="B2461" t="str">
            <v>I1428</v>
          </cell>
          <cell r="C2461" t="str">
            <v>Camión Volcador  Fiat Trakker 6X4 - 380 T38</v>
          </cell>
          <cell r="D2461" t="str">
            <v>hs</v>
          </cell>
          <cell r="E2461">
            <v>0.7</v>
          </cell>
          <cell r="F2461">
            <v>5262.2244000000001</v>
          </cell>
          <cell r="G2461">
            <v>3683.5570799999996</v>
          </cell>
          <cell r="H2461">
            <v>44155</v>
          </cell>
        </row>
        <row r="2462">
          <cell r="B2462" t="str">
            <v>I1430</v>
          </cell>
          <cell r="C2462" t="str">
            <v>Compactador Bomag 213 Pdh-4</v>
          </cell>
          <cell r="D2462" t="str">
            <v>hs</v>
          </cell>
          <cell r="E2462">
            <v>0.7</v>
          </cell>
          <cell r="F2462">
            <v>2655.3168842975206</v>
          </cell>
          <cell r="G2462">
            <v>1858.7218190082642</v>
          </cell>
          <cell r="H2462">
            <v>44155</v>
          </cell>
        </row>
        <row r="2463">
          <cell r="B2463" t="str">
            <v>I1431</v>
          </cell>
          <cell r="C2463" t="str">
            <v>Cargador Frontal Cat 938 H</v>
          </cell>
          <cell r="D2463" t="str">
            <v>hs</v>
          </cell>
          <cell r="E2463">
            <v>0.7</v>
          </cell>
          <cell r="F2463">
            <v>7229.9902066115701</v>
          </cell>
          <cell r="G2463">
            <v>5060.9931446280989</v>
          </cell>
          <cell r="H2463">
            <v>44155</v>
          </cell>
        </row>
        <row r="2464">
          <cell r="B2464" t="str">
            <v>I1432</v>
          </cell>
          <cell r="C2464" t="str">
            <v>Camión Regador Vw  17-210 - 4 X 2</v>
          </cell>
          <cell r="D2464" t="str">
            <v>hs</v>
          </cell>
          <cell r="E2464">
            <v>0.7</v>
          </cell>
          <cell r="F2464">
            <v>2802.2872066115706</v>
          </cell>
          <cell r="G2464">
            <v>1961.6010446280993</v>
          </cell>
          <cell r="H2464">
            <v>44155</v>
          </cell>
        </row>
        <row r="2465">
          <cell r="B2465" t="str">
            <v>I1016</v>
          </cell>
          <cell r="C2465" t="str">
            <v>Oficial Especializado</v>
          </cell>
          <cell r="D2465" t="str">
            <v>hs</v>
          </cell>
          <cell r="E2465">
            <v>5</v>
          </cell>
          <cell r="F2465">
            <v>698.30921309090911</v>
          </cell>
          <cell r="G2465">
            <v>3491.5460654545454</v>
          </cell>
          <cell r="H2465">
            <v>44136</v>
          </cell>
        </row>
        <row r="2466">
          <cell r="B2466" t="str">
            <v>I1017</v>
          </cell>
          <cell r="C2466" t="str">
            <v>Oficial Hormigon</v>
          </cell>
          <cell r="D2466" t="str">
            <v>hs</v>
          </cell>
          <cell r="E2466">
            <v>25</v>
          </cell>
          <cell r="F2466">
            <v>725.76726508051945</v>
          </cell>
          <cell r="G2466">
            <v>18144.181627012986</v>
          </cell>
          <cell r="H2466">
            <v>44136</v>
          </cell>
        </row>
        <row r="2467">
          <cell r="B2467" t="str">
            <v>I1018</v>
          </cell>
          <cell r="C2467" t="str">
            <v>Ayudante Hormigon</v>
          </cell>
          <cell r="D2467" t="str">
            <v>hs</v>
          </cell>
          <cell r="E2467">
            <v>25</v>
          </cell>
          <cell r="F2467">
            <v>626.52937708051934</v>
          </cell>
          <cell r="G2467">
            <v>15663.234427012983</v>
          </cell>
          <cell r="H2467">
            <v>44136</v>
          </cell>
        </row>
        <row r="2469">
          <cell r="A2469" t="str">
            <v>T1437</v>
          </cell>
          <cell r="C2469" t="str">
            <v>Cámara De 1,20 X 1,20 En Zona Via Mesa Giratoria</v>
          </cell>
          <cell r="D2469" t="str">
            <v>u</v>
          </cell>
          <cell r="G2469">
            <v>85868.594698574976</v>
          </cell>
          <cell r="H2469">
            <v>44110</v>
          </cell>
          <cell r="I2469" t="str">
            <v>00 ADICIONAL LP 22-18</v>
          </cell>
        </row>
        <row r="2470">
          <cell r="B2470" t="str">
            <v>I1019</v>
          </cell>
          <cell r="C2470" t="str">
            <v>Hormigon Elaborado H30</v>
          </cell>
          <cell r="D2470" t="str">
            <v>m3</v>
          </cell>
          <cell r="E2470">
            <v>1.1565440000000002</v>
          </cell>
          <cell r="F2470">
            <v>7429.7520661157023</v>
          </cell>
          <cell r="G2470">
            <v>8592.8351735537199</v>
          </cell>
          <cell r="H2470">
            <v>44155</v>
          </cell>
          <cell r="I2470" t="str">
            <v>Volumen tapa =1,36*1,36*0,07</v>
          </cell>
        </row>
        <row r="2471">
          <cell r="B2471" t="str">
            <v>I1423</v>
          </cell>
          <cell r="C2471" t="str">
            <v>Malla 15X15 8 Mm 6 X 2.40 Mts. (14,4 M2)</v>
          </cell>
          <cell r="D2471" t="str">
            <v>u</v>
          </cell>
          <cell r="E2471">
            <v>2</v>
          </cell>
          <cell r="F2471">
            <v>9765.2893000000004</v>
          </cell>
          <cell r="G2471">
            <v>19530.578600000001</v>
          </cell>
          <cell r="H2471">
            <v>44110</v>
          </cell>
          <cell r="I2471">
            <v>0.12947200000000003</v>
          </cell>
        </row>
        <row r="2472">
          <cell r="B2472" t="str">
            <v>I1020</v>
          </cell>
          <cell r="C2472" t="str">
            <v>Fenolico De 25 Mm 1.22X2.44 (2,97 M2)</v>
          </cell>
          <cell r="D2472" t="str">
            <v>m2</v>
          </cell>
          <cell r="E2472">
            <v>11</v>
          </cell>
          <cell r="F2472">
            <v>909.09090909090912</v>
          </cell>
          <cell r="G2472">
            <v>10000</v>
          </cell>
          <cell r="H2472">
            <v>44155</v>
          </cell>
          <cell r="I2472" t="str">
            <v>Volumen 4 costados  =1,36*1,85*0,08*4</v>
          </cell>
        </row>
        <row r="2473">
          <cell r="B2473" t="str">
            <v>I1013</v>
          </cell>
          <cell r="C2473" t="str">
            <v>Tirante 3X3 Saligna Bruto</v>
          </cell>
          <cell r="D2473" t="str">
            <v>ml</v>
          </cell>
          <cell r="E2473">
            <v>55</v>
          </cell>
          <cell r="F2473">
            <v>66.115700000000004</v>
          </cell>
          <cell r="G2473">
            <v>3636.3635000000004</v>
          </cell>
          <cell r="H2473">
            <v>44110</v>
          </cell>
          <cell r="I2473">
            <v>0.80512000000000017</v>
          </cell>
        </row>
        <row r="2474">
          <cell r="B2474" t="str">
            <v>I1427</v>
          </cell>
          <cell r="C2474" t="str">
            <v>Excavadora Cat 324</v>
          </cell>
          <cell r="D2474" t="str">
            <v>hs</v>
          </cell>
          <cell r="E2474">
            <v>1</v>
          </cell>
          <cell r="F2474">
            <v>4420.3264462809911</v>
          </cell>
          <cell r="G2474">
            <v>4420.3264462809911</v>
          </cell>
          <cell r="H2474">
            <v>44155</v>
          </cell>
          <cell r="I2474" t="str">
            <v>Volumen piso =1,36*1,36*0,12</v>
          </cell>
        </row>
        <row r="2475">
          <cell r="B2475" t="str">
            <v>I1270</v>
          </cell>
          <cell r="C2475" t="str">
            <v>Retro Pala S/Ruedas Cat 416E 4X4</v>
          </cell>
          <cell r="D2475" t="str">
            <v>hs</v>
          </cell>
          <cell r="E2475">
            <v>1</v>
          </cell>
          <cell r="F2475">
            <v>1773.1898437499999</v>
          </cell>
          <cell r="G2475">
            <v>1773.1898437499999</v>
          </cell>
          <cell r="H2475">
            <v>44155</v>
          </cell>
          <cell r="I2475">
            <v>0.22195200000000004</v>
          </cell>
        </row>
        <row r="2476">
          <cell r="B2476" t="str">
            <v>I1433</v>
          </cell>
          <cell r="C2476" t="str">
            <v>Compactador Manual A Explosión Wacker</v>
          </cell>
          <cell r="D2476" t="str">
            <v>hs</v>
          </cell>
          <cell r="E2476">
            <v>1</v>
          </cell>
          <cell r="F2476">
            <v>38.562719999999999</v>
          </cell>
          <cell r="G2476">
            <v>38.562719999999999</v>
          </cell>
          <cell r="H2476">
            <v>44155</v>
          </cell>
          <cell r="I2476" t="str">
            <v>Vol total</v>
          </cell>
        </row>
        <row r="2477">
          <cell r="B2477" t="str">
            <v>I1016</v>
          </cell>
          <cell r="C2477" t="str">
            <v>Oficial Especializado</v>
          </cell>
          <cell r="D2477" t="str">
            <v>hs</v>
          </cell>
          <cell r="E2477">
            <v>3</v>
          </cell>
          <cell r="F2477">
            <v>698.30921309090911</v>
          </cell>
          <cell r="G2477">
            <v>2094.9276392727274</v>
          </cell>
          <cell r="H2477">
            <v>44136</v>
          </cell>
          <cell r="I2477">
            <v>1.1565440000000002</v>
          </cell>
        </row>
        <row r="2478">
          <cell r="B2478" t="str">
            <v>I1017</v>
          </cell>
          <cell r="C2478" t="str">
            <v>Oficial Hormigon</v>
          </cell>
          <cell r="D2478" t="str">
            <v>hs</v>
          </cell>
          <cell r="E2478">
            <v>23.130880000000005</v>
          </cell>
          <cell r="F2478">
            <v>725.76726508051945</v>
          </cell>
          <cell r="G2478">
            <v>16787.635516505688</v>
          </cell>
          <cell r="H2478">
            <v>44136</v>
          </cell>
          <cell r="I2478">
            <v>20</v>
          </cell>
        </row>
        <row r="2479">
          <cell r="B2479" t="str">
            <v>I1018</v>
          </cell>
          <cell r="C2479" t="str">
            <v>Ayudante Hormigon</v>
          </cell>
          <cell r="D2479" t="str">
            <v>hs</v>
          </cell>
          <cell r="E2479">
            <v>23.130880000000005</v>
          </cell>
          <cell r="F2479">
            <v>626.52937708051934</v>
          </cell>
          <cell r="G2479">
            <v>14492.175837724246</v>
          </cell>
          <cell r="H2479">
            <v>44136</v>
          </cell>
          <cell r="I2479">
            <v>20</v>
          </cell>
        </row>
        <row r="2480">
          <cell r="B2480" t="str">
            <v>I1503</v>
          </cell>
          <cell r="C2480" t="str">
            <v>L 2" X 1/8" X 6 Mts (2,52 Kg/Ml )</v>
          </cell>
          <cell r="D2480" t="str">
            <v>u</v>
          </cell>
          <cell r="E2480">
            <v>1</v>
          </cell>
          <cell r="F2480">
            <v>2239.6694214876034</v>
          </cell>
          <cell r="G2480">
            <v>2239.6694214876034</v>
          </cell>
          <cell r="H2480">
            <v>44155</v>
          </cell>
          <cell r="I2480" t="str">
            <v>Marco para tapa, 4,80 ml, adopto 6 ml</v>
          </cell>
        </row>
        <row r="2481">
          <cell r="B2481" t="str">
            <v>I1507</v>
          </cell>
          <cell r="C2481" t="str">
            <v>Fabricación De Estructuras Metálicas En Taller Pintado</v>
          </cell>
          <cell r="D2481" t="str">
            <v>kg</v>
          </cell>
          <cell r="E2481">
            <v>12.096</v>
          </cell>
          <cell r="F2481">
            <v>187.03125</v>
          </cell>
          <cell r="G2481">
            <v>2262.33</v>
          </cell>
          <cell r="H2481">
            <v>44155</v>
          </cell>
          <cell r="I2481" t="str">
            <v>4,80 ml x 2,52 kg/ml</v>
          </cell>
        </row>
        <row r="2483">
          <cell r="A2483" t="str">
            <v>T1439</v>
          </cell>
          <cell r="C2483" t="str">
            <v xml:space="preserve"> Mortero Weber Para Colocar Baldosas (Mat)</v>
          </cell>
          <cell r="D2483" t="str">
            <v>m2</v>
          </cell>
          <cell r="G2483">
            <v>506.50139393939389</v>
          </cell>
          <cell r="H2483">
            <v>44110</v>
          </cell>
          <cell r="I2483" t="str">
            <v>91 MEZCLAS</v>
          </cell>
        </row>
        <row r="2484">
          <cell r="B2484" t="str">
            <v>I1425</v>
          </cell>
          <cell r="C2484" t="str">
            <v>Pegamento Weber Veredas Bolsa X 30 Kg</v>
          </cell>
          <cell r="D2484" t="str">
            <v>u</v>
          </cell>
          <cell r="E2484">
            <v>1.3333333333333333</v>
          </cell>
          <cell r="F2484">
            <v>359.42149999999998</v>
          </cell>
          <cell r="G2484">
            <v>479.22866666666664</v>
          </cell>
          <cell r="H2484">
            <v>44110</v>
          </cell>
          <cell r="I2484" t="str">
            <v>30 KG RINDE 0,75 M2</v>
          </cell>
        </row>
        <row r="2485">
          <cell r="B2485" t="str">
            <v>I1001</v>
          </cell>
          <cell r="C2485" t="str">
            <v>Cemento Portland X 50 Kg</v>
          </cell>
          <cell r="D2485" t="str">
            <v>kg</v>
          </cell>
          <cell r="E2485">
            <v>2.5</v>
          </cell>
          <cell r="F2485">
            <v>10.90909090909091</v>
          </cell>
          <cell r="G2485">
            <v>27.272727272727273</v>
          </cell>
          <cell r="H2485">
            <v>44155</v>
          </cell>
          <cell r="I2485" t="str">
            <v>500 KG/M3</v>
          </cell>
        </row>
        <row r="2487">
          <cell r="A2487" t="str">
            <v>T1440</v>
          </cell>
          <cell r="C2487" t="str">
            <v>Adicional Lp 22/2018 (En Estudio, Esperando Planos)</v>
          </cell>
          <cell r="D2487" t="str">
            <v>gl</v>
          </cell>
          <cell r="G2487">
            <v>2633653.1729300991</v>
          </cell>
          <cell r="H2487">
            <v>43854.949236111112</v>
          </cell>
          <cell r="I2487" t="str">
            <v>00 ADICIONAL ADIF</v>
          </cell>
        </row>
        <row r="2488">
          <cell r="B2488" t="str">
            <v>T1441</v>
          </cell>
          <cell r="C2488" t="str">
            <v>Platea De Hormigon Deposito De Lubricantes</v>
          </cell>
          <cell r="D2488" t="str">
            <v>gl</v>
          </cell>
          <cell r="E2488">
            <v>1</v>
          </cell>
          <cell r="F2488">
            <v>392496.39301596733</v>
          </cell>
          <cell r="G2488">
            <v>392496.39301596733</v>
          </cell>
          <cell r="H2488">
            <v>43854.949236111112</v>
          </cell>
          <cell r="I2488" t="str">
            <v>Adicional</v>
          </cell>
        </row>
        <row r="2489">
          <cell r="B2489" t="str">
            <v>T1442</v>
          </cell>
          <cell r="C2489" t="str">
            <v>Platea De Hormigon Deposito De Residuos Peligrosos</v>
          </cell>
          <cell r="D2489" t="str">
            <v>gl</v>
          </cell>
          <cell r="E2489">
            <v>1</v>
          </cell>
          <cell r="F2489">
            <v>358670.90165692399</v>
          </cell>
          <cell r="G2489">
            <v>358670.90165692399</v>
          </cell>
          <cell r="H2489">
            <v>43854.949236111112</v>
          </cell>
          <cell r="I2489" t="str">
            <v>Adicional</v>
          </cell>
        </row>
        <row r="2490">
          <cell r="B2490" t="str">
            <v>T1433</v>
          </cell>
          <cell r="C2490" t="str">
            <v>Suelo Mejorado Para Apoyo De Contenedores Espesor 0.30 M</v>
          </cell>
          <cell r="D2490" t="str">
            <v>m2</v>
          </cell>
          <cell r="E2490">
            <v>120</v>
          </cell>
          <cell r="F2490">
            <v>799.59214900363645</v>
          </cell>
          <cell r="G2490">
            <v>95951.057880436376</v>
          </cell>
          <cell r="H2490">
            <v>44136</v>
          </cell>
          <cell r="I2490" t="str">
            <v>Adicional</v>
          </cell>
        </row>
        <row r="2491">
          <cell r="B2491" t="str">
            <v>T1434</v>
          </cell>
          <cell r="C2491" t="str">
            <v>Cámara De Transicion Electrica Pva A Ape (Incompleto)</v>
          </cell>
          <cell r="D2491" t="str">
            <v>u</v>
          </cell>
          <cell r="E2491">
            <v>1</v>
          </cell>
          <cell r="F2491">
            <v>51081.105588172213</v>
          </cell>
          <cell r="G2491">
            <v>51081.105588172213</v>
          </cell>
          <cell r="H2491">
            <v>44110</v>
          </cell>
          <cell r="I2491" t="str">
            <v>Adicional</v>
          </cell>
        </row>
        <row r="2492">
          <cell r="B2492" t="str">
            <v>T1435</v>
          </cell>
          <cell r="C2492" t="str">
            <v>Entubado Canal Frente A Mesa Giratoria Caño Pead 750 Mm Incluye 2 Cabezales De Hormigon</v>
          </cell>
          <cell r="D2492" t="str">
            <v>u</v>
          </cell>
          <cell r="E2492">
            <v>1</v>
          </cell>
          <cell r="F2492">
            <v>497673.25117370585</v>
          </cell>
          <cell r="G2492">
            <v>497673.25117370585</v>
          </cell>
          <cell r="H2492">
            <v>43859.362870370373</v>
          </cell>
          <cell r="I2492" t="str">
            <v>Adicional</v>
          </cell>
        </row>
        <row r="2493">
          <cell r="B2493" t="str">
            <v>T1436</v>
          </cell>
          <cell r="C2493" t="str">
            <v xml:space="preserve">Proteccion Descarga Drenes En Canales </v>
          </cell>
          <cell r="D2493" t="str">
            <v>u</v>
          </cell>
          <cell r="E2493">
            <v>12</v>
          </cell>
          <cell r="F2493">
            <v>88836.939518145315</v>
          </cell>
          <cell r="G2493">
            <v>1066043.2742177439</v>
          </cell>
          <cell r="H2493">
            <v>44110</v>
          </cell>
          <cell r="I2493" t="str">
            <v>Adicional</v>
          </cell>
        </row>
        <row r="2494">
          <cell r="B2494" t="str">
            <v>T1437</v>
          </cell>
          <cell r="C2494" t="str">
            <v>Cámara De 1,20 X 1,20 En Zona Via Mesa Giratoria</v>
          </cell>
          <cell r="D2494" t="str">
            <v>u</v>
          </cell>
          <cell r="E2494">
            <v>2</v>
          </cell>
          <cell r="F2494">
            <v>85868.594698574976</v>
          </cell>
          <cell r="G2494">
            <v>171737.18939714995</v>
          </cell>
          <cell r="H2494">
            <v>44110</v>
          </cell>
          <cell r="I2494" t="str">
            <v>Adicional</v>
          </cell>
        </row>
        <row r="2496">
          <cell r="A2496" t="str">
            <v>T1441</v>
          </cell>
          <cell r="C2496" t="str">
            <v>Platea De Hormigon Deposito De Lubricantes</v>
          </cell>
          <cell r="D2496" t="str">
            <v>gl</v>
          </cell>
          <cell r="G2496">
            <v>392496.39301596733</v>
          </cell>
          <cell r="H2496">
            <v>43854.949236111112</v>
          </cell>
          <cell r="I2496" t="str">
            <v>04 FUNDACIONES</v>
          </cell>
        </row>
        <row r="2497">
          <cell r="B2497" t="str">
            <v>I1019</v>
          </cell>
          <cell r="C2497" t="str">
            <v>Hormigon Elaborado H30</v>
          </cell>
          <cell r="D2497" t="str">
            <v>m3</v>
          </cell>
          <cell r="E2497">
            <v>17.600000000000001</v>
          </cell>
          <cell r="F2497">
            <v>7429.7520661157023</v>
          </cell>
          <cell r="G2497">
            <v>130763.63636363637</v>
          </cell>
          <cell r="H2497">
            <v>44155</v>
          </cell>
          <cell r="I2497" t="str">
            <v>Falta definir volumen de la platea</v>
          </cell>
        </row>
        <row r="2498">
          <cell r="B2498" t="str">
            <v>I1010</v>
          </cell>
          <cell r="C2498" t="str">
            <v>Acero  Adn420 Diam 6 Mm</v>
          </cell>
          <cell r="D2498" t="str">
            <v>ton</v>
          </cell>
          <cell r="E2498">
            <v>0.84</v>
          </cell>
          <cell r="F2498">
            <v>216273.90549979807</v>
          </cell>
          <cell r="G2498">
            <v>181670.08061983038</v>
          </cell>
          <cell r="H2498">
            <v>44155</v>
          </cell>
        </row>
        <row r="2499">
          <cell r="B2499" t="str">
            <v>I1424</v>
          </cell>
          <cell r="C2499" t="str">
            <v>Reja Para Platea</v>
          </cell>
          <cell r="D2499" t="str">
            <v>kg</v>
          </cell>
          <cell r="E2499">
            <v>408</v>
          </cell>
          <cell r="F2499">
            <v>70</v>
          </cell>
          <cell r="G2499">
            <v>28560</v>
          </cell>
          <cell r="H2499">
            <v>43854.949236111112</v>
          </cell>
        </row>
        <row r="2500">
          <cell r="B2500" t="str">
            <v>I1020</v>
          </cell>
          <cell r="C2500" t="str">
            <v>Fenolico De 25 Mm 1.22X2.44 (2,97 M2)</v>
          </cell>
          <cell r="D2500" t="str">
            <v>m2</v>
          </cell>
          <cell r="E2500">
            <v>7.96</v>
          </cell>
          <cell r="F2500">
            <v>909.09090909090912</v>
          </cell>
          <cell r="G2500">
            <v>7236.3636363636369</v>
          </cell>
          <cell r="H2500">
            <v>44155</v>
          </cell>
        </row>
        <row r="2501">
          <cell r="B2501" t="str">
            <v>I1013</v>
          </cell>
          <cell r="C2501" t="str">
            <v>Tirante 3X3 Saligna Bruto</v>
          </cell>
          <cell r="D2501" t="str">
            <v>ml</v>
          </cell>
          <cell r="E2501">
            <v>37.04</v>
          </cell>
          <cell r="F2501">
            <v>66.115700000000004</v>
          </cell>
          <cell r="G2501">
            <v>2448.9255280000002</v>
          </cell>
          <cell r="H2501">
            <v>44110</v>
          </cell>
        </row>
        <row r="2502">
          <cell r="B2502" t="str">
            <v>I1318</v>
          </cell>
          <cell r="C2502" t="str">
            <v>Film Polietileno Nylon Negro De 2X50Mts Espesor 200 Micrones</v>
          </cell>
          <cell r="D2502" t="str">
            <v>u</v>
          </cell>
          <cell r="E2502">
            <v>0.61659999999999993</v>
          </cell>
          <cell r="F2502">
            <v>2024.7933884297522</v>
          </cell>
          <cell r="G2502">
            <v>1248.4876033057851</v>
          </cell>
          <cell r="H2502">
            <v>44155</v>
          </cell>
        </row>
        <row r="2503">
          <cell r="B2503" t="str">
            <v>I1427</v>
          </cell>
          <cell r="C2503" t="str">
            <v>Excavadora Cat 324</v>
          </cell>
          <cell r="D2503" t="str">
            <v>hs</v>
          </cell>
          <cell r="E2503">
            <v>0</v>
          </cell>
          <cell r="F2503">
            <v>4420.3264462809911</v>
          </cell>
          <cell r="G2503">
            <v>0</v>
          </cell>
          <cell r="H2503">
            <v>44155</v>
          </cell>
        </row>
        <row r="2504">
          <cell r="B2504" t="str">
            <v>I1429</v>
          </cell>
          <cell r="C2504" t="str">
            <v>Motoniveladora Jd 670</v>
          </cell>
          <cell r="D2504" t="str">
            <v>hs</v>
          </cell>
          <cell r="E2504">
            <v>0</v>
          </cell>
          <cell r="F2504">
            <v>3424.705165289256</v>
          </cell>
          <cell r="G2504">
            <v>0</v>
          </cell>
          <cell r="H2504">
            <v>44155</v>
          </cell>
        </row>
        <row r="2505">
          <cell r="B2505" t="str">
            <v>I1430</v>
          </cell>
          <cell r="C2505" t="str">
            <v>Compactador Bomag 213 Pdh-4</v>
          </cell>
          <cell r="D2505" t="str">
            <v>hs</v>
          </cell>
          <cell r="E2505">
            <v>0</v>
          </cell>
          <cell r="F2505">
            <v>2655.3168842975206</v>
          </cell>
          <cell r="G2505">
            <v>0</v>
          </cell>
          <cell r="H2505">
            <v>44155</v>
          </cell>
        </row>
        <row r="2506">
          <cell r="B2506" t="str">
            <v>I1431</v>
          </cell>
          <cell r="C2506" t="str">
            <v>Cargador Frontal Cat 938 H</v>
          </cell>
          <cell r="D2506" t="str">
            <v>hs</v>
          </cell>
          <cell r="E2506">
            <v>0</v>
          </cell>
          <cell r="F2506">
            <v>7229.9902066115701</v>
          </cell>
          <cell r="G2506">
            <v>0</v>
          </cell>
          <cell r="H2506">
            <v>44155</v>
          </cell>
        </row>
        <row r="2507">
          <cell r="B2507" t="str">
            <v>I1432</v>
          </cell>
          <cell r="C2507" t="str">
            <v>Camión Regador Vw  17-210 - 4 X 2</v>
          </cell>
          <cell r="D2507" t="str">
            <v>hs</v>
          </cell>
          <cell r="E2507">
            <v>0</v>
          </cell>
          <cell r="F2507">
            <v>2802.2872066115706</v>
          </cell>
          <cell r="G2507">
            <v>0</v>
          </cell>
          <cell r="H2507">
            <v>44155</v>
          </cell>
        </row>
        <row r="2508">
          <cell r="B2508" t="str">
            <v>I1428</v>
          </cell>
          <cell r="C2508" t="str">
            <v>Camión Volcador  Fiat Trakker 6X4 - 380 T38</v>
          </cell>
          <cell r="D2508" t="str">
            <v>hs</v>
          </cell>
          <cell r="E2508">
            <v>0</v>
          </cell>
          <cell r="F2508">
            <v>5262.2244000000001</v>
          </cell>
          <cell r="G2508">
            <v>0</v>
          </cell>
          <cell r="H2508">
            <v>44155</v>
          </cell>
        </row>
        <row r="2509">
          <cell r="B2509" t="str">
            <v>I1016</v>
          </cell>
          <cell r="C2509" t="str">
            <v>Oficial Especializado</v>
          </cell>
          <cell r="D2509" t="str">
            <v>hs</v>
          </cell>
          <cell r="E2509">
            <v>0</v>
          </cell>
          <cell r="F2509">
            <v>698.30921309090911</v>
          </cell>
          <cell r="G2509">
            <v>0</v>
          </cell>
          <cell r="H2509">
            <v>44136</v>
          </cell>
        </row>
        <row r="2510">
          <cell r="B2510" t="str">
            <v>I1017</v>
          </cell>
          <cell r="C2510" t="str">
            <v>Oficial Hormigon</v>
          </cell>
          <cell r="D2510" t="str">
            <v>hs</v>
          </cell>
          <cell r="E2510">
            <v>30</v>
          </cell>
          <cell r="F2510">
            <v>725.76726508051945</v>
          </cell>
          <cell r="G2510">
            <v>21773.017952415583</v>
          </cell>
          <cell r="H2510">
            <v>44136</v>
          </cell>
        </row>
        <row r="2511">
          <cell r="B2511" t="str">
            <v>I1018</v>
          </cell>
          <cell r="C2511" t="str">
            <v>Ayudante Hormigon</v>
          </cell>
          <cell r="D2511" t="str">
            <v>hs</v>
          </cell>
          <cell r="E2511">
            <v>30</v>
          </cell>
          <cell r="F2511">
            <v>626.52937708051934</v>
          </cell>
          <cell r="G2511">
            <v>18795.881312415579</v>
          </cell>
          <cell r="H2511">
            <v>44136</v>
          </cell>
        </row>
        <row r="2513">
          <cell r="A2513" t="str">
            <v>T1442</v>
          </cell>
          <cell r="C2513" t="str">
            <v>Platea De Hormigon Deposito De Residuos Peligrosos</v>
          </cell>
          <cell r="D2513" t="str">
            <v>gl</v>
          </cell>
          <cell r="G2513">
            <v>358670.90165692399</v>
          </cell>
          <cell r="H2513">
            <v>43854.949236111112</v>
          </cell>
          <cell r="I2513" t="str">
            <v>04 FUNDACIONES</v>
          </cell>
        </row>
        <row r="2514">
          <cell r="B2514" t="str">
            <v>I1019</v>
          </cell>
          <cell r="C2514" t="str">
            <v>Hormigon Elaborado H30</v>
          </cell>
          <cell r="D2514" t="str">
            <v>m3</v>
          </cell>
          <cell r="E2514">
            <v>16.5</v>
          </cell>
          <cell r="F2514">
            <v>7429.7520661157023</v>
          </cell>
          <cell r="G2514">
            <v>122590.90909090909</v>
          </cell>
          <cell r="H2514">
            <v>44155</v>
          </cell>
          <cell r="I2514" t="str">
            <v>Falta definir volumen de la platea</v>
          </cell>
        </row>
        <row r="2515">
          <cell r="B2515" t="str">
            <v>I1010</v>
          </cell>
          <cell r="C2515" t="str">
            <v>Acero  Adn420 Diam 6 Mm</v>
          </cell>
          <cell r="D2515" t="str">
            <v>ton</v>
          </cell>
          <cell r="E2515">
            <v>0.79</v>
          </cell>
          <cell r="F2515">
            <v>216273.90549979807</v>
          </cell>
          <cell r="G2515">
            <v>170856.38534484047</v>
          </cell>
          <cell r="H2515">
            <v>44155</v>
          </cell>
        </row>
        <row r="2516">
          <cell r="B2516" t="str">
            <v>I1424</v>
          </cell>
          <cell r="C2516" t="str">
            <v>Reja Para Platea</v>
          </cell>
          <cell r="D2516" t="str">
            <v>kg</v>
          </cell>
          <cell r="E2516">
            <v>272</v>
          </cell>
          <cell r="F2516">
            <v>70</v>
          </cell>
          <cell r="G2516">
            <v>19040</v>
          </cell>
          <cell r="H2516">
            <v>43854.949236111112</v>
          </cell>
        </row>
        <row r="2517">
          <cell r="B2517" t="str">
            <v>I1020</v>
          </cell>
          <cell r="C2517" t="str">
            <v>Fenolico De 25 Mm 1.22X2.44 (2,97 M2)</v>
          </cell>
          <cell r="D2517" t="str">
            <v>m2</v>
          </cell>
          <cell r="E2517">
            <v>6.72</v>
          </cell>
          <cell r="F2517">
            <v>909.09090909090912</v>
          </cell>
          <cell r="G2517">
            <v>6109.090909090909</v>
          </cell>
          <cell r="H2517">
            <v>44155</v>
          </cell>
        </row>
        <row r="2518">
          <cell r="B2518" t="str">
            <v>I1013</v>
          </cell>
          <cell r="C2518" t="str">
            <v>Tirante 3X3 Saligna Bruto</v>
          </cell>
          <cell r="D2518" t="str">
            <v>ml</v>
          </cell>
          <cell r="E2518">
            <v>31.74</v>
          </cell>
          <cell r="F2518">
            <v>66.115700000000004</v>
          </cell>
          <cell r="G2518">
            <v>2098.5123180000001</v>
          </cell>
          <cell r="H2518">
            <v>44110</v>
          </cell>
        </row>
        <row r="2519">
          <cell r="B2519" t="str">
            <v>I1318</v>
          </cell>
          <cell r="C2519" t="str">
            <v>Film Polietileno Nylon Negro De 2X50Mts Espesor 200 Micrones</v>
          </cell>
          <cell r="D2519" t="str">
            <v>u</v>
          </cell>
          <cell r="E2519">
            <v>0.57600000000000007</v>
          </cell>
          <cell r="F2519">
            <v>2024.7933884297522</v>
          </cell>
          <cell r="G2519">
            <v>1166.2809917355373</v>
          </cell>
          <cell r="H2519">
            <v>44155</v>
          </cell>
        </row>
        <row r="2520">
          <cell r="B2520" t="str">
            <v>I1427</v>
          </cell>
          <cell r="C2520" t="str">
            <v>Excavadora Cat 324</v>
          </cell>
          <cell r="D2520" t="str">
            <v>hs</v>
          </cell>
          <cell r="E2520">
            <v>0</v>
          </cell>
          <cell r="F2520">
            <v>4420.3264462809911</v>
          </cell>
          <cell r="G2520">
            <v>0</v>
          </cell>
          <cell r="H2520">
            <v>44155</v>
          </cell>
        </row>
        <row r="2521">
          <cell r="B2521" t="str">
            <v>I1429</v>
          </cell>
          <cell r="C2521" t="str">
            <v>Motoniveladora Jd 670</v>
          </cell>
          <cell r="D2521" t="str">
            <v>hs</v>
          </cell>
          <cell r="E2521">
            <v>0</v>
          </cell>
          <cell r="F2521">
            <v>3424.705165289256</v>
          </cell>
          <cell r="G2521">
            <v>0</v>
          </cell>
          <cell r="H2521">
            <v>44155</v>
          </cell>
        </row>
        <row r="2522">
          <cell r="B2522" t="str">
            <v>I1430</v>
          </cell>
          <cell r="C2522" t="str">
            <v>Compactador Bomag 213 Pdh-4</v>
          </cell>
          <cell r="D2522" t="str">
            <v>hs</v>
          </cell>
          <cell r="E2522">
            <v>0</v>
          </cell>
          <cell r="F2522">
            <v>2655.3168842975206</v>
          </cell>
          <cell r="G2522">
            <v>0</v>
          </cell>
          <cell r="H2522">
            <v>44155</v>
          </cell>
        </row>
        <row r="2523">
          <cell r="B2523" t="str">
            <v>I1431</v>
          </cell>
          <cell r="C2523" t="str">
            <v>Cargador Frontal Cat 938 H</v>
          </cell>
          <cell r="D2523" t="str">
            <v>hs</v>
          </cell>
          <cell r="E2523">
            <v>0</v>
          </cell>
          <cell r="F2523">
            <v>7229.9902066115701</v>
          </cell>
          <cell r="G2523">
            <v>0</v>
          </cell>
          <cell r="H2523">
            <v>44155</v>
          </cell>
        </row>
        <row r="2524">
          <cell r="B2524" t="str">
            <v>I1432</v>
          </cell>
          <cell r="C2524" t="str">
            <v>Camión Regador Vw  17-210 - 4 X 2</v>
          </cell>
          <cell r="D2524" t="str">
            <v>hs</v>
          </cell>
          <cell r="E2524">
            <v>0</v>
          </cell>
          <cell r="F2524">
            <v>2802.2872066115706</v>
          </cell>
          <cell r="G2524">
            <v>0</v>
          </cell>
          <cell r="H2524">
            <v>44155</v>
          </cell>
        </row>
        <row r="2525">
          <cell r="B2525" t="str">
            <v>I1428</v>
          </cell>
          <cell r="C2525" t="str">
            <v>Camión Volcador  Fiat Trakker 6X4 - 380 T38</v>
          </cell>
          <cell r="D2525" t="str">
            <v>hs</v>
          </cell>
          <cell r="E2525">
            <v>0</v>
          </cell>
          <cell r="F2525">
            <v>5262.2244000000001</v>
          </cell>
          <cell r="G2525">
            <v>0</v>
          </cell>
          <cell r="H2525">
            <v>44155</v>
          </cell>
        </row>
        <row r="2526">
          <cell r="B2526" t="str">
            <v>I1016</v>
          </cell>
          <cell r="C2526" t="str">
            <v>Oficial Especializado</v>
          </cell>
          <cell r="D2526" t="str">
            <v>hs</v>
          </cell>
          <cell r="E2526">
            <v>0</v>
          </cell>
          <cell r="F2526">
            <v>698.30921309090911</v>
          </cell>
          <cell r="G2526">
            <v>0</v>
          </cell>
          <cell r="H2526">
            <v>44136</v>
          </cell>
        </row>
        <row r="2527">
          <cell r="B2527" t="str">
            <v>I1017</v>
          </cell>
          <cell r="C2527" t="str">
            <v>Oficial Hormigon</v>
          </cell>
          <cell r="D2527" t="str">
            <v>hs</v>
          </cell>
          <cell r="E2527">
            <v>30</v>
          </cell>
          <cell r="F2527">
            <v>725.76726508051945</v>
          </cell>
          <cell r="G2527">
            <v>21773.017952415583</v>
          </cell>
          <cell r="H2527">
            <v>44136</v>
          </cell>
        </row>
        <row r="2528">
          <cell r="B2528" t="str">
            <v>I1018</v>
          </cell>
          <cell r="C2528" t="str">
            <v>Ayudante Hormigon</v>
          </cell>
          <cell r="D2528" t="str">
            <v>hs</v>
          </cell>
          <cell r="E2528">
            <v>24</v>
          </cell>
          <cell r="F2528">
            <v>626.52937708051934</v>
          </cell>
          <cell r="G2528">
            <v>15036.705049932465</v>
          </cell>
          <cell r="H2528">
            <v>44136</v>
          </cell>
        </row>
        <row r="2530">
          <cell r="A2530" t="str">
            <v>T1443</v>
          </cell>
          <cell r="C2530" t="str">
            <v>Relleno Con Rdc Bombeado (Parametrizar)</v>
          </cell>
          <cell r="D2530" t="str">
            <v>m3</v>
          </cell>
          <cell r="G2530">
            <v>9620.605855251948</v>
          </cell>
          <cell r="H2530">
            <v>44136</v>
          </cell>
          <cell r="I2530" t="str">
            <v>05 ESTRUCTURAS RESISTENTES</v>
          </cell>
        </row>
        <row r="2531">
          <cell r="B2531" t="str">
            <v>I1434</v>
          </cell>
          <cell r="C2531" t="str">
            <v>Rdc 3</v>
          </cell>
          <cell r="D2531" t="str">
            <v>m3</v>
          </cell>
          <cell r="E2531">
            <v>1</v>
          </cell>
          <cell r="F2531">
            <v>6770</v>
          </cell>
          <cell r="G2531">
            <v>6770</v>
          </cell>
          <cell r="H2531">
            <v>44136</v>
          </cell>
          <cell r="I2531" t="str">
            <v>parametrizar</v>
          </cell>
        </row>
        <row r="2532">
          <cell r="B2532" t="str">
            <v>I1016</v>
          </cell>
          <cell r="C2532" t="str">
            <v>Oficial Especializado</v>
          </cell>
          <cell r="D2532" t="str">
            <v>hs</v>
          </cell>
          <cell r="E2532">
            <v>1</v>
          </cell>
          <cell r="F2532">
            <v>698.30921309090911</v>
          </cell>
          <cell r="G2532">
            <v>698.30921309090911</v>
          </cell>
          <cell r="H2532">
            <v>44136</v>
          </cell>
          <cell r="I2532" t="str">
            <v>parametrizar</v>
          </cell>
        </row>
        <row r="2533">
          <cell r="B2533" t="str">
            <v>I1017</v>
          </cell>
          <cell r="C2533" t="str">
            <v>Oficial Hormigon</v>
          </cell>
          <cell r="D2533" t="str">
            <v>hs</v>
          </cell>
          <cell r="E2533">
            <v>1</v>
          </cell>
          <cell r="F2533">
            <v>725.76726508051945</v>
          </cell>
          <cell r="G2533">
            <v>725.76726508051945</v>
          </cell>
          <cell r="H2533">
            <v>44136</v>
          </cell>
          <cell r="I2533" t="str">
            <v>parametrizar</v>
          </cell>
        </row>
        <row r="2534">
          <cell r="B2534" t="str">
            <v>I1018</v>
          </cell>
          <cell r="C2534" t="str">
            <v>Ayudante Hormigon</v>
          </cell>
          <cell r="D2534" t="str">
            <v>hs</v>
          </cell>
          <cell r="E2534">
            <v>1</v>
          </cell>
          <cell r="F2534">
            <v>626.52937708051934</v>
          </cell>
          <cell r="G2534">
            <v>626.52937708051934</v>
          </cell>
          <cell r="H2534">
            <v>44136</v>
          </cell>
          <cell r="I2534" t="str">
            <v>parametrizar</v>
          </cell>
        </row>
        <row r="2535">
          <cell r="B2535" t="str">
            <v>I1314</v>
          </cell>
          <cell r="C2535" t="str">
            <v>Servicio De Bombeado Con Pluma</v>
          </cell>
          <cell r="D2535" t="str">
            <v>m3</v>
          </cell>
          <cell r="E2535">
            <v>1</v>
          </cell>
          <cell r="F2535">
            <v>300</v>
          </cell>
          <cell r="G2535">
            <v>300</v>
          </cell>
          <cell r="H2535">
            <v>44136</v>
          </cell>
          <cell r="I2535" t="str">
            <v>parametrizar</v>
          </cell>
        </row>
        <row r="2536">
          <cell r="B2536" t="str">
            <v>I1315</v>
          </cell>
          <cell r="C2536" t="str">
            <v>Traslado De Bomba Con Pluma</v>
          </cell>
          <cell r="D2536" t="str">
            <v>u</v>
          </cell>
          <cell r="E2536">
            <v>1.6666666666666666E-2</v>
          </cell>
          <cell r="F2536">
            <v>30000</v>
          </cell>
          <cell r="G2536">
            <v>500</v>
          </cell>
          <cell r="H2536">
            <v>44136</v>
          </cell>
          <cell r="I2536" t="str">
            <v>parametrizar</v>
          </cell>
        </row>
        <row r="2538">
          <cell r="A2538" t="str">
            <v>T1444</v>
          </cell>
          <cell r="C2538" t="str">
            <v>Encofrado Lateral De Anden, Armado Y Desarmado (110 M2 De Encofrado)</v>
          </cell>
          <cell r="D2538" t="str">
            <v>gl</v>
          </cell>
          <cell r="G2538">
            <v>171247.15236821113</v>
          </cell>
          <cell r="H2538">
            <v>44110</v>
          </cell>
          <cell r="I2538" t="str">
            <v>05 ESTRUCTURAS RESISTENTES</v>
          </cell>
        </row>
        <row r="2539">
          <cell r="B2539" t="str">
            <v>I1016</v>
          </cell>
          <cell r="C2539" t="str">
            <v>Oficial Especializado</v>
          </cell>
          <cell r="D2539" t="str">
            <v>hs</v>
          </cell>
          <cell r="E2539">
            <v>30.666666666666668</v>
          </cell>
          <cell r="F2539">
            <v>698.30921309090911</v>
          </cell>
          <cell r="G2539">
            <v>21414.815868121215</v>
          </cell>
          <cell r="H2539">
            <v>44136</v>
          </cell>
          <cell r="I2539" t="str">
            <v>220 ml de anden de h = 50 cm, 110 m2 de encofrado</v>
          </cell>
        </row>
        <row r="2540">
          <cell r="B2540" t="str">
            <v>I1004</v>
          </cell>
          <cell r="C2540" t="str">
            <v>Oficial</v>
          </cell>
          <cell r="D2540" t="str">
            <v>hs</v>
          </cell>
          <cell r="E2540">
            <v>61.333333333333336</v>
          </cell>
          <cell r="F2540">
            <v>604.80605423376619</v>
          </cell>
          <cell r="G2540">
            <v>37094.771326337665</v>
          </cell>
          <cell r="H2540">
            <v>44136</v>
          </cell>
          <cell r="I2540" t="str">
            <v>184 hs hombre para 220 m2</v>
          </cell>
        </row>
        <row r="2541">
          <cell r="B2541" t="str">
            <v>I1005</v>
          </cell>
          <cell r="C2541" t="str">
            <v>Ayudante</v>
          </cell>
          <cell r="D2541" t="str">
            <v>hs</v>
          </cell>
          <cell r="E2541">
            <v>92</v>
          </cell>
          <cell r="F2541">
            <v>522.10781423376613</v>
          </cell>
          <cell r="G2541">
            <v>48033.918909506487</v>
          </cell>
          <cell r="H2541">
            <v>44136</v>
          </cell>
        </row>
        <row r="2542">
          <cell r="B2542" t="str">
            <v>I1435</v>
          </cell>
          <cell r="C2542" t="str">
            <v>Fenolico De 25 Mm 1.22X2.44 (2,97 M2)</v>
          </cell>
          <cell r="D2542" t="str">
            <v>m2</v>
          </cell>
          <cell r="E2542">
            <v>27.5</v>
          </cell>
          <cell r="F2542">
            <v>306.09121518212424</v>
          </cell>
          <cell r="G2542">
            <v>8417.5084175084176</v>
          </cell>
          <cell r="H2542">
            <v>44155</v>
          </cell>
          <cell r="I2542" t="str">
            <v>110 x 25%</v>
          </cell>
        </row>
        <row r="2543">
          <cell r="B2543" t="str">
            <v>I1013</v>
          </cell>
          <cell r="C2543" t="str">
            <v>Tirante 3X3 Saligna Bruto</v>
          </cell>
          <cell r="D2543" t="str">
            <v>ml</v>
          </cell>
          <cell r="E2543">
            <v>44</v>
          </cell>
          <cell r="F2543">
            <v>66.115700000000004</v>
          </cell>
          <cell r="G2543">
            <v>2909.0907999999999</v>
          </cell>
          <cell r="H2543">
            <v>44110</v>
          </cell>
          <cell r="I2543" t="str">
            <v>2 ml por  220 ml x 10%</v>
          </cell>
        </row>
        <row r="2544">
          <cell r="B2544" t="str">
            <v>I1012</v>
          </cell>
          <cell r="C2544" t="str">
            <v>Tabla De 1" Saligna Bruto</v>
          </cell>
          <cell r="D2544" t="str">
            <v>m2</v>
          </cell>
          <cell r="E2544">
            <v>110</v>
          </cell>
          <cell r="F2544">
            <v>421.38412416643285</v>
          </cell>
          <cell r="G2544">
            <v>46352.253658307614</v>
          </cell>
          <cell r="H2544">
            <v>44155</v>
          </cell>
          <cell r="I2544" t="str">
            <v>2 tablas de 1m por 220 ml x 25%</v>
          </cell>
        </row>
        <row r="2545">
          <cell r="B2545" t="str">
            <v>I1015</v>
          </cell>
          <cell r="C2545" t="str">
            <v>Clavos De 2"</v>
          </cell>
          <cell r="D2545" t="str">
            <v>kg</v>
          </cell>
          <cell r="E2545">
            <v>30</v>
          </cell>
          <cell r="F2545">
            <v>234.15977961432509</v>
          </cell>
          <cell r="G2545">
            <v>7024.7933884297527</v>
          </cell>
          <cell r="H2545">
            <v>44130</v>
          </cell>
        </row>
        <row r="2547">
          <cell r="A2547" t="str">
            <v>T1445</v>
          </cell>
          <cell r="C2547" t="str">
            <v>Encofrado Lateral De Anden, Armado Y Desarmado</v>
          </cell>
          <cell r="D2547" t="str">
            <v>m2</v>
          </cell>
          <cell r="G2547">
            <v>1556.7922942564649</v>
          </cell>
          <cell r="H2547">
            <v>44110</v>
          </cell>
          <cell r="I2547" t="str">
            <v>05 ESTRUCTURAS RESISTENTES</v>
          </cell>
        </row>
        <row r="2548">
          <cell r="B2548" t="str">
            <v>I1016</v>
          </cell>
          <cell r="C2548" t="str">
            <v>Oficial Especializado</v>
          </cell>
          <cell r="D2548" t="str">
            <v>hs</v>
          </cell>
          <cell r="E2548">
            <v>0.27878787878787881</v>
          </cell>
          <cell r="F2548">
            <v>698.30921309090911</v>
          </cell>
          <cell r="G2548">
            <v>194.68014425564741</v>
          </cell>
          <cell r="H2548">
            <v>44136</v>
          </cell>
          <cell r="I2548" t="str">
            <v>220 ml de anden de h = 50 cm, 110 m2 de encofrado / 110</v>
          </cell>
        </row>
        <row r="2549">
          <cell r="B2549" t="str">
            <v>I1004</v>
          </cell>
          <cell r="C2549" t="str">
            <v>Oficial</v>
          </cell>
          <cell r="D2549" t="str">
            <v>hs</v>
          </cell>
          <cell r="E2549">
            <v>0.55757575757575761</v>
          </cell>
          <cell r="F2549">
            <v>604.80605423376619</v>
          </cell>
          <cell r="G2549">
            <v>337.22519387579695</v>
          </cell>
          <cell r="H2549">
            <v>44136</v>
          </cell>
          <cell r="I2549" t="str">
            <v>184 hs hombre para 220 m2 / 110</v>
          </cell>
        </row>
        <row r="2550">
          <cell r="B2550" t="str">
            <v>I1005</v>
          </cell>
          <cell r="C2550" t="str">
            <v>Ayudante</v>
          </cell>
          <cell r="D2550" t="str">
            <v>hs</v>
          </cell>
          <cell r="E2550">
            <v>0.83636363636363631</v>
          </cell>
          <cell r="F2550">
            <v>522.10781423376613</v>
          </cell>
          <cell r="G2550">
            <v>436.67199008642257</v>
          </cell>
          <cell r="H2550">
            <v>44136</v>
          </cell>
          <cell r="I2550" t="str">
            <v xml:space="preserve"> 92 / 110</v>
          </cell>
        </row>
        <row r="2551">
          <cell r="B2551" t="str">
            <v>I1435</v>
          </cell>
          <cell r="C2551" t="str">
            <v>Fenolico De 25 Mm 1.22X2.44 (2,97 M2)</v>
          </cell>
          <cell r="D2551" t="str">
            <v>m2</v>
          </cell>
          <cell r="E2551">
            <v>0.25</v>
          </cell>
          <cell r="F2551">
            <v>306.09121518212424</v>
          </cell>
          <cell r="G2551">
            <v>76.522803795531061</v>
          </cell>
          <cell r="H2551">
            <v>44155</v>
          </cell>
          <cell r="I2551" t="str">
            <v>110 x 25% / 110</v>
          </cell>
        </row>
        <row r="2552">
          <cell r="B2552" t="str">
            <v>I1013</v>
          </cell>
          <cell r="C2552" t="str">
            <v>Tirante 3X3 Saligna Bruto</v>
          </cell>
          <cell r="D2552" t="str">
            <v>ml</v>
          </cell>
          <cell r="E2552">
            <v>0.4</v>
          </cell>
          <cell r="F2552">
            <v>66.115700000000004</v>
          </cell>
          <cell r="G2552">
            <v>26.446280000000002</v>
          </cell>
          <cell r="H2552">
            <v>44110</v>
          </cell>
          <cell r="I2552" t="str">
            <v>2 ml por  220 ml x 10% / 110</v>
          </cell>
        </row>
        <row r="2553">
          <cell r="B2553" t="str">
            <v>I1012</v>
          </cell>
          <cell r="C2553" t="str">
            <v>Tabla De 1" Saligna Bruto</v>
          </cell>
          <cell r="D2553" t="str">
            <v>m2</v>
          </cell>
          <cell r="E2553">
            <v>1</v>
          </cell>
          <cell r="F2553">
            <v>421.38412416643285</v>
          </cell>
          <cell r="G2553">
            <v>421.38412416643285</v>
          </cell>
          <cell r="H2553">
            <v>44155</v>
          </cell>
          <cell r="I2553" t="str">
            <v>2 tablas de 1m por 220 ml x 25% / 110</v>
          </cell>
        </row>
        <row r="2554">
          <cell r="B2554" t="str">
            <v>I1015</v>
          </cell>
          <cell r="C2554" t="str">
            <v>Clavos De 2"</v>
          </cell>
          <cell r="D2554" t="str">
            <v>kg</v>
          </cell>
          <cell r="E2554">
            <v>0.27272727272727271</v>
          </cell>
          <cell r="F2554">
            <v>234.15977961432509</v>
          </cell>
          <cell r="G2554">
            <v>63.861758076634111</v>
          </cell>
          <cell r="H2554">
            <v>44130</v>
          </cell>
        </row>
        <row r="2556">
          <cell r="A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G2556">
            <v>4867833.0740243178</v>
          </cell>
          <cell r="H2556">
            <v>44130</v>
          </cell>
          <cell r="I2556" t="str">
            <v>05 ESTRUCTURAS RESISTENTES</v>
          </cell>
        </row>
        <row r="2557">
          <cell r="B2557" t="str">
            <v>I1019</v>
          </cell>
          <cell r="C2557" t="str">
            <v>Hormigon Elaborado H30</v>
          </cell>
          <cell r="D2557" t="str">
            <v>m3</v>
          </cell>
          <cell r="E2557">
            <v>145.19999999999999</v>
          </cell>
          <cell r="F2557">
            <v>7429.7520661157023</v>
          </cell>
          <cell r="G2557">
            <v>1078800</v>
          </cell>
          <cell r="H2557">
            <v>44155</v>
          </cell>
          <cell r="I2557" t="str">
            <v>5,5 X 220 X 0,12</v>
          </cell>
        </row>
        <row r="2558">
          <cell r="B2558" t="str">
            <v>I1315</v>
          </cell>
          <cell r="C2558" t="str">
            <v>Traslado De Bomba Con Pluma</v>
          </cell>
          <cell r="D2558" t="str">
            <v>u</v>
          </cell>
          <cell r="E2558">
            <v>3</v>
          </cell>
          <cell r="F2558">
            <v>30000</v>
          </cell>
          <cell r="G2558">
            <v>90000</v>
          </cell>
          <cell r="H2558">
            <v>44136</v>
          </cell>
        </row>
        <row r="2559">
          <cell r="B2559" t="str">
            <v>I1314</v>
          </cell>
          <cell r="C2559" t="str">
            <v>Servicio De Bombeado Con Pluma</v>
          </cell>
          <cell r="D2559" t="str">
            <v>m3</v>
          </cell>
          <cell r="E2559">
            <v>145.19999999999999</v>
          </cell>
          <cell r="F2559">
            <v>300</v>
          </cell>
          <cell r="G2559">
            <v>43560</v>
          </cell>
          <cell r="H2559">
            <v>44136</v>
          </cell>
        </row>
        <row r="2560">
          <cell r="B2560" t="str">
            <v>I1010</v>
          </cell>
          <cell r="C2560" t="str">
            <v>Acero  Adn420 Diam 6 Mm</v>
          </cell>
          <cell r="D2560" t="str">
            <v>ton</v>
          </cell>
          <cell r="E2560">
            <v>1.2698399999999999</v>
          </cell>
          <cell r="F2560">
            <v>216273.90549979807</v>
          </cell>
          <cell r="G2560">
            <v>274633.25615986355</v>
          </cell>
          <cell r="H2560">
            <v>44155</v>
          </cell>
          <cell r="I2560" t="str">
            <v xml:space="preserve">26 BARRAS X 220 ML </v>
          </cell>
        </row>
        <row r="2561">
          <cell r="B2561" t="str">
            <v>I1039</v>
          </cell>
          <cell r="C2561" t="str">
            <v>Acero  Adn420 Diam 8 Mm</v>
          </cell>
          <cell r="D2561" t="str">
            <v>ton</v>
          </cell>
          <cell r="E2561">
            <v>3.5550000000000002</v>
          </cell>
          <cell r="F2561">
            <v>165812.57998773991</v>
          </cell>
          <cell r="G2561">
            <v>589463.72185641539</v>
          </cell>
          <cell r="H2561">
            <v>44155</v>
          </cell>
          <cell r="I2561" t="str">
            <v>1500 BARRAS X 6 ML</v>
          </cell>
        </row>
        <row r="2562">
          <cell r="B2562" t="str">
            <v>I1020</v>
          </cell>
          <cell r="C2562" t="str">
            <v>Fenolico De 25 Mm 1.22X2.44 (2,97 M2)</v>
          </cell>
          <cell r="D2562" t="str">
            <v>m2</v>
          </cell>
          <cell r="E2562">
            <v>27.5</v>
          </cell>
          <cell r="F2562">
            <v>909.09090909090912</v>
          </cell>
          <cell r="G2562">
            <v>25000</v>
          </cell>
          <cell r="H2562">
            <v>44155</v>
          </cell>
          <cell r="I2562" t="str">
            <v>0,5 X 220 X 25%</v>
          </cell>
        </row>
        <row r="2563">
          <cell r="B2563" t="str">
            <v>I1016</v>
          </cell>
          <cell r="C2563" t="str">
            <v>Oficial Especializado</v>
          </cell>
          <cell r="D2563" t="str">
            <v>hs</v>
          </cell>
          <cell r="E2563">
            <v>677.59999999999991</v>
          </cell>
          <cell r="F2563">
            <v>698.30921309090911</v>
          </cell>
          <cell r="G2563">
            <v>473174.32279039995</v>
          </cell>
          <cell r="H2563">
            <v>44136</v>
          </cell>
          <cell r="I2563" t="str">
            <v>28 HS X M3 EN TOTAL</v>
          </cell>
        </row>
        <row r="2564"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1355.1999999999998</v>
          </cell>
          <cell r="F2564">
            <v>725.76726508051945</v>
          </cell>
          <cell r="G2564">
            <v>983559.79763711977</v>
          </cell>
          <cell r="H2564">
            <v>44136</v>
          </cell>
          <cell r="I2564">
            <v>4065.5999999999995</v>
          </cell>
        </row>
        <row r="2565"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2032.7999999999997</v>
          </cell>
          <cell r="F2565">
            <v>626.52937708051934</v>
          </cell>
          <cell r="G2565">
            <v>1273608.9177292795</v>
          </cell>
          <cell r="H2565">
            <v>44136</v>
          </cell>
        </row>
        <row r="2566">
          <cell r="B2566" t="str">
            <v>I1014</v>
          </cell>
          <cell r="C2566" t="str">
            <v>Alambre Negro Recocido N 16</v>
          </cell>
          <cell r="D2566" t="str">
            <v>kg</v>
          </cell>
          <cell r="E2566">
            <v>90</v>
          </cell>
          <cell r="F2566">
            <v>322.31404958677689</v>
          </cell>
          <cell r="G2566">
            <v>29008.264462809919</v>
          </cell>
          <cell r="H2566">
            <v>44155</v>
          </cell>
          <cell r="I2566" t="str">
            <v>0,6 KG/M3</v>
          </cell>
        </row>
        <row r="2567">
          <cell r="B2567" t="str">
            <v>I1015</v>
          </cell>
          <cell r="C2567" t="str">
            <v>Clavos De 2"</v>
          </cell>
          <cell r="D2567" t="str">
            <v>kg</v>
          </cell>
          <cell r="E2567">
            <v>30</v>
          </cell>
          <cell r="F2567">
            <v>234.15977961432509</v>
          </cell>
          <cell r="G2567">
            <v>7024.7933884297527</v>
          </cell>
          <cell r="H2567">
            <v>44130</v>
          </cell>
        </row>
        <row r="2569">
          <cell r="A2569" t="str">
            <v>T1447</v>
          </cell>
          <cell r="C2569" t="str">
            <v>Platea De Anden Con Borde De Anden, Esp 12 Cm, H30, Fi 8 Cada 15 Ancho Y Fi 6 Cada 25 Largo (1210 M2 De Andén)</v>
          </cell>
          <cell r="D2569" t="str">
            <v>m2</v>
          </cell>
          <cell r="G2569">
            <v>4023.0025405159649</v>
          </cell>
          <cell r="H2569">
            <v>44130</v>
          </cell>
          <cell r="I2569" t="str">
            <v>05 ESTRUCTURAS RESISTENTES</v>
          </cell>
        </row>
        <row r="2570">
          <cell r="B2570" t="str">
            <v>T1446</v>
          </cell>
          <cell r="C2570" t="str">
            <v>Platea De Anden Con Borde De Anden, Esp 12 Cm, H30, Fi 8 Cada 15 Ancho Y Fi 6 Cada 25 Largo (1210 M2 De Andén)</v>
          </cell>
          <cell r="D2570" t="str">
            <v>gl</v>
          </cell>
          <cell r="E2570">
            <v>8.2644628099173552E-4</v>
          </cell>
          <cell r="F2570">
            <v>4867833.0740243178</v>
          </cell>
          <cell r="G2570">
            <v>4023.0025405159649</v>
          </cell>
          <cell r="H2570">
            <v>44130</v>
          </cell>
          <cell r="I2570" t="str">
            <v>T1446 /1210 M2</v>
          </cell>
        </row>
        <row r="2572">
          <cell r="A2572" t="str">
            <v>T1448</v>
          </cell>
          <cell r="C2572" t="str">
            <v>Platea De Anden Con Borde De Anden, Esp 12 Cm, H30, Fi 8 Cada 15 Ancho Y Fi 6 Cada 25 Largo (1210 M2 De Andén, 145,2 M3)</v>
          </cell>
          <cell r="D2572" t="str">
            <v>m3</v>
          </cell>
          <cell r="G2572">
            <v>33525.021170966378</v>
          </cell>
          <cell r="H2572">
            <v>44130</v>
          </cell>
          <cell r="I2572" t="str">
            <v>05 ESTRUCTURAS RESISTENTES</v>
          </cell>
        </row>
        <row r="2573">
          <cell r="B2573" t="str">
            <v>T1446</v>
          </cell>
          <cell r="C2573" t="str">
            <v>Platea De Anden Con Borde De Anden, Esp 12 Cm, H30, Fi 8 Cada 15 Ancho Y Fi 6 Cada 25 Largo (1210 M2 De Andén)</v>
          </cell>
          <cell r="D2573" t="str">
            <v>gl</v>
          </cell>
          <cell r="E2573">
            <v>6.8870523415977963E-3</v>
          </cell>
          <cell r="F2573">
            <v>4867833.0740243178</v>
          </cell>
          <cell r="G2573">
            <v>33525.021170966378</v>
          </cell>
          <cell r="H2573">
            <v>44130</v>
          </cell>
          <cell r="I2573" t="str">
            <v>T1446 / 145,2 M3</v>
          </cell>
        </row>
        <row r="2575">
          <cell r="A2575" t="str">
            <v>T1449</v>
          </cell>
          <cell r="C2575" t="str">
            <v>Contrapiso De Hormigón H17, Esp 15 Cm, Con Malla Q188, Bombeado</v>
          </cell>
          <cell r="D2575" t="str">
            <v>m2</v>
          </cell>
          <cell r="G2575">
            <v>3310.4350174133242</v>
          </cell>
          <cell r="H2575">
            <v>44110</v>
          </cell>
          <cell r="I2575" t="str">
            <v>09 CONTRAPISOS</v>
          </cell>
        </row>
        <row r="2576">
          <cell r="B2576" t="str">
            <v>I1436</v>
          </cell>
          <cell r="C2576" t="str">
            <v>Hormigón H17</v>
          </cell>
          <cell r="D2576" t="str">
            <v>m3</v>
          </cell>
          <cell r="E2576">
            <v>0.15</v>
          </cell>
          <cell r="F2576">
            <v>7180</v>
          </cell>
          <cell r="G2576">
            <v>1077</v>
          </cell>
          <cell r="H2576">
            <v>44136</v>
          </cell>
          <cell r="I2576" t="str">
            <v>Falta definir volumen de la platea</v>
          </cell>
        </row>
        <row r="2577">
          <cell r="B2577" t="str">
            <v>I1423</v>
          </cell>
          <cell r="C2577" t="str">
            <v>Malla 15X15 8 Mm 6 X 2.40 Mts. (14,4 M2)</v>
          </cell>
          <cell r="D2577" t="str">
            <v>u</v>
          </cell>
          <cell r="E2577">
            <v>7.6388888888888895E-2</v>
          </cell>
          <cell r="F2577">
            <v>9765.2893000000004</v>
          </cell>
          <cell r="G2577">
            <v>745.95959930555568</v>
          </cell>
          <cell r="H2577">
            <v>44110</v>
          </cell>
        </row>
        <row r="2578">
          <cell r="B2578" t="str">
            <v>I1017</v>
          </cell>
          <cell r="C2578" t="str">
            <v>Oficial Hormigon</v>
          </cell>
          <cell r="D2578" t="str">
            <v>hs</v>
          </cell>
          <cell r="E2578">
            <v>0.7</v>
          </cell>
          <cell r="F2578">
            <v>725.76726508051945</v>
          </cell>
          <cell r="G2578">
            <v>508.03708555636359</v>
          </cell>
          <cell r="H2578">
            <v>44136</v>
          </cell>
        </row>
        <row r="2579">
          <cell r="B2579" t="str">
            <v>I1018</v>
          </cell>
          <cell r="C2579" t="str">
            <v>Ayudante Hormigon</v>
          </cell>
          <cell r="D2579" t="str">
            <v>hs</v>
          </cell>
          <cell r="E2579">
            <v>0.7</v>
          </cell>
          <cell r="F2579">
            <v>626.52937708051934</v>
          </cell>
          <cell r="G2579">
            <v>438.57056395636351</v>
          </cell>
          <cell r="H2579">
            <v>44136</v>
          </cell>
        </row>
        <row r="2580">
          <cell r="B2580" t="str">
            <v>I1314</v>
          </cell>
          <cell r="C2580" t="str">
            <v>Servicio De Bombeado Con Pluma</v>
          </cell>
          <cell r="D2580" t="str">
            <v>m3</v>
          </cell>
          <cell r="E2580">
            <v>0.15</v>
          </cell>
          <cell r="F2580">
            <v>300</v>
          </cell>
          <cell r="G2580">
            <v>45</v>
          </cell>
          <cell r="H2580">
            <v>44136</v>
          </cell>
        </row>
        <row r="2581">
          <cell r="B2581" t="str">
            <v>I1315</v>
          </cell>
          <cell r="C2581" t="str">
            <v>Traslado De Bomba Con Pluma</v>
          </cell>
          <cell r="D2581" t="str">
            <v>u</v>
          </cell>
          <cell r="E2581">
            <v>1.6528925619834711E-2</v>
          </cell>
          <cell r="F2581">
            <v>30000</v>
          </cell>
          <cell r="G2581">
            <v>495.86776859504135</v>
          </cell>
          <cell r="H2581">
            <v>44136</v>
          </cell>
          <cell r="I2581" t="str">
            <v>60 servicios para 3630 m2</v>
          </cell>
        </row>
        <row r="2583">
          <cell r="A2583" t="str">
            <v>T1450</v>
          </cell>
          <cell r="C2583" t="str">
            <v>Tabique De Hormigón Visto Con Borde De Anden (Bombeado)</v>
          </cell>
          <cell r="D2583" t="str">
            <v>m3</v>
          </cell>
          <cell r="E2583">
            <v>60</v>
          </cell>
          <cell r="G2583">
            <v>71272.485757944771</v>
          </cell>
          <cell r="H2583">
            <v>44110</v>
          </cell>
          <cell r="I2583" t="str">
            <v>05 ESTRUCTURAS RESISTENTES</v>
          </cell>
        </row>
        <row r="2584">
          <cell r="B2584" t="str">
            <v>I1019</v>
          </cell>
          <cell r="C2584" t="str">
            <v>Hormigon Elaborado H30</v>
          </cell>
          <cell r="D2584" t="str">
            <v>m3</v>
          </cell>
          <cell r="E2584">
            <v>1.05</v>
          </cell>
          <cell r="F2584">
            <v>7429.7520661157023</v>
          </cell>
          <cell r="G2584">
            <v>7801.2396694214876</v>
          </cell>
          <cell r="H2584">
            <v>44155</v>
          </cell>
        </row>
        <row r="2585">
          <cell r="B2585" t="str">
            <v>I1011</v>
          </cell>
          <cell r="C2585" t="str">
            <v>Acero  Adn420 Diam 12 Mm</v>
          </cell>
          <cell r="D2585" t="str">
            <v>ton</v>
          </cell>
          <cell r="E2585">
            <v>7.0000000000000007E-2</v>
          </cell>
          <cell r="F2585">
            <v>209447.46945819791</v>
          </cell>
          <cell r="G2585">
            <v>14661.322862073856</v>
          </cell>
          <cell r="H2585">
            <v>44155</v>
          </cell>
        </row>
        <row r="2586">
          <cell r="B2586" t="str">
            <v>I1020</v>
          </cell>
          <cell r="C2586" t="str">
            <v>Fenolico De 25 Mm 1.22X2.44 (2,97 M2)</v>
          </cell>
          <cell r="D2586" t="str">
            <v>m2</v>
          </cell>
          <cell r="E2586">
            <v>5</v>
          </cell>
          <cell r="F2586">
            <v>909.09090909090912</v>
          </cell>
          <cell r="G2586">
            <v>4545.454545454546</v>
          </cell>
          <cell r="H2586">
            <v>44155</v>
          </cell>
        </row>
        <row r="2587">
          <cell r="B2587" t="str">
            <v>I1013</v>
          </cell>
          <cell r="C2587" t="str">
            <v>Tirante 3X3 Saligna Bruto</v>
          </cell>
          <cell r="D2587" t="str">
            <v>ml</v>
          </cell>
          <cell r="E2587">
            <v>2</v>
          </cell>
          <cell r="F2587">
            <v>66.115700000000004</v>
          </cell>
          <cell r="G2587">
            <v>132.23140000000001</v>
          </cell>
          <cell r="H2587">
            <v>44110</v>
          </cell>
        </row>
        <row r="2588">
          <cell r="B2588" t="str">
            <v>I1015</v>
          </cell>
          <cell r="C2588" t="str">
            <v>Clavos De 2"</v>
          </cell>
          <cell r="D2588" t="str">
            <v>kg</v>
          </cell>
          <cell r="E2588">
            <v>1.7</v>
          </cell>
          <cell r="F2588">
            <v>234.15977961432509</v>
          </cell>
          <cell r="G2588">
            <v>398.07162534435264</v>
          </cell>
          <cell r="H2588">
            <v>44130</v>
          </cell>
        </row>
        <row r="2589">
          <cell r="B2589" t="str">
            <v>I1014</v>
          </cell>
          <cell r="C2589" t="str">
            <v>Alambre Negro Recocido N 16</v>
          </cell>
          <cell r="D2589" t="str">
            <v>kg</v>
          </cell>
          <cell r="E2589">
            <v>0.5</v>
          </cell>
          <cell r="F2589">
            <v>322.31404958677689</v>
          </cell>
          <cell r="G2589">
            <v>161.15702479338844</v>
          </cell>
          <cell r="H2589">
            <v>44155</v>
          </cell>
        </row>
        <row r="2590">
          <cell r="B2590" t="str">
            <v>I1314</v>
          </cell>
          <cell r="C2590" t="str">
            <v>Servicio De Bombeado Con Pluma</v>
          </cell>
          <cell r="D2590" t="str">
            <v>m3</v>
          </cell>
          <cell r="E2590">
            <v>1.05</v>
          </cell>
          <cell r="F2590">
            <v>300</v>
          </cell>
          <cell r="G2590">
            <v>315</v>
          </cell>
          <cell r="H2590">
            <v>44136</v>
          </cell>
        </row>
        <row r="2591">
          <cell r="B2591" t="str">
            <v>I1315</v>
          </cell>
          <cell r="C2591" t="str">
            <v>Traslado De Bomba Con Pluma</v>
          </cell>
          <cell r="D2591" t="str">
            <v>u</v>
          </cell>
          <cell r="E2591">
            <v>1.7857142857142856E-2</v>
          </cell>
          <cell r="F2591">
            <v>30000</v>
          </cell>
          <cell r="G2591">
            <v>535.71428571428567</v>
          </cell>
          <cell r="H2591">
            <v>44136</v>
          </cell>
          <cell r="I2591" t="str">
            <v>3 servicios en 168 m3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30</v>
          </cell>
          <cell r="F2592">
            <v>698.30921309090911</v>
          </cell>
          <cell r="G2592">
            <v>20949.276392727272</v>
          </cell>
          <cell r="H2592">
            <v>44136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30</v>
          </cell>
          <cell r="F2593">
            <v>725.76726508051945</v>
          </cell>
          <cell r="G2593">
            <v>21773.017952415583</v>
          </cell>
          <cell r="H2593">
            <v>44136</v>
          </cell>
        </row>
        <row r="2595">
          <cell r="A2595" t="str">
            <v>T1451</v>
          </cell>
          <cell r="C2595" t="str">
            <v xml:space="preserve">Losa Para Andenes H30 Armadura 12 Cada 12,5 Y 6 Cada 20, Incluye En Borde De Anden </v>
          </cell>
          <cell r="D2595" t="str">
            <v>m2</v>
          </cell>
          <cell r="G2595">
            <v>8077.1972342348126</v>
          </cell>
          <cell r="H2595">
            <v>44110</v>
          </cell>
          <cell r="I2595" t="str">
            <v>05 ESTRUCTURAS RESISTENTES</v>
          </cell>
        </row>
        <row r="2596">
          <cell r="B2596" t="str">
            <v>T1523</v>
          </cell>
          <cell r="C2596" t="str">
            <v>Losa De Plataformas De Hºaº H30 Con Naríz De Borde En Hº Visto Para Andenes</v>
          </cell>
          <cell r="D2596" t="str">
            <v>m3</v>
          </cell>
          <cell r="E2596">
            <v>0.15</v>
          </cell>
          <cell r="F2596">
            <v>53847.981561565422</v>
          </cell>
          <cell r="G2596">
            <v>8077.1972342348126</v>
          </cell>
          <cell r="H2596">
            <v>44110</v>
          </cell>
        </row>
        <row r="2598">
          <cell r="A2598" t="str">
            <v>T1452</v>
          </cell>
          <cell r="C2598" t="str">
            <v>Hormigón De Limpieza Por M2 H21</v>
          </cell>
          <cell r="D2598" t="str">
            <v>m2</v>
          </cell>
          <cell r="G2598">
            <v>1185.7483210805194</v>
          </cell>
          <cell r="H2598">
            <v>44136</v>
          </cell>
          <cell r="I2598" t="str">
            <v>04 FUNDACIONES</v>
          </cell>
        </row>
        <row r="2599">
          <cell r="B2599" t="str">
            <v>I1009</v>
          </cell>
          <cell r="C2599" t="str">
            <v>Hormigon Elaborado H21</v>
          </cell>
          <cell r="D2599" t="str">
            <v>m3</v>
          </cell>
          <cell r="E2599">
            <v>7.0000000000000007E-2</v>
          </cell>
          <cell r="F2599">
            <v>7280</v>
          </cell>
          <cell r="G2599">
            <v>509.6</v>
          </cell>
          <cell r="H2599">
            <v>44136</v>
          </cell>
        </row>
        <row r="2600">
          <cell r="B2600" t="str">
            <v>I1017</v>
          </cell>
          <cell r="C2600" t="str">
            <v>Oficial Hormigon</v>
          </cell>
          <cell r="D2600" t="str">
            <v>hs</v>
          </cell>
          <cell r="E2600">
            <v>0.5</v>
          </cell>
          <cell r="F2600">
            <v>725.76726508051945</v>
          </cell>
          <cell r="G2600">
            <v>362.88363254025973</v>
          </cell>
          <cell r="H2600">
            <v>44136</v>
          </cell>
        </row>
        <row r="2601">
          <cell r="B2601" t="str">
            <v>I1018</v>
          </cell>
          <cell r="C2601" t="str">
            <v>Ayudante Hormigon</v>
          </cell>
          <cell r="D2601" t="str">
            <v>hs</v>
          </cell>
          <cell r="E2601">
            <v>0.5</v>
          </cell>
          <cell r="F2601">
            <v>626.52937708051934</v>
          </cell>
          <cell r="G2601">
            <v>313.26468854025967</v>
          </cell>
          <cell r="H2601">
            <v>44136</v>
          </cell>
        </row>
        <row r="2603">
          <cell r="A2603" t="str">
            <v>T1453</v>
          </cell>
          <cell r="C2603" t="str">
            <v>Hormigón De Limpieza Por M3 H21</v>
          </cell>
          <cell r="D2603" t="str">
            <v>m3</v>
          </cell>
          <cell r="E2603">
            <v>16</v>
          </cell>
          <cell r="G2603">
            <v>18316.77313728831</v>
          </cell>
          <cell r="H2603">
            <v>44136</v>
          </cell>
          <cell r="I2603" t="str">
            <v>04 FUNDACIONES</v>
          </cell>
        </row>
        <row r="2604">
          <cell r="B2604" t="str">
            <v>I1009</v>
          </cell>
          <cell r="C2604" t="str">
            <v>Hormigon Elaborado H21</v>
          </cell>
          <cell r="D2604" t="str">
            <v>m3</v>
          </cell>
          <cell r="E2604">
            <v>1.03</v>
          </cell>
          <cell r="F2604">
            <v>7280</v>
          </cell>
          <cell r="G2604">
            <v>7498.4000000000005</v>
          </cell>
          <cell r="H2604">
            <v>44136</v>
          </cell>
        </row>
        <row r="2605">
          <cell r="B2605" t="str">
            <v>I1017</v>
          </cell>
          <cell r="C2605" t="str">
            <v>Oficial Hormigon</v>
          </cell>
          <cell r="D2605" t="str">
            <v>hs</v>
          </cell>
          <cell r="E2605">
            <v>8</v>
          </cell>
          <cell r="F2605">
            <v>725.76726508051945</v>
          </cell>
          <cell r="G2605">
            <v>5806.1381206441556</v>
          </cell>
          <cell r="H2605">
            <v>44136</v>
          </cell>
        </row>
        <row r="2606">
          <cell r="B2606" t="str">
            <v>I1018</v>
          </cell>
          <cell r="C2606" t="str">
            <v>Ayudante Hormigon</v>
          </cell>
          <cell r="D2606" t="str">
            <v>hs</v>
          </cell>
          <cell r="E2606">
            <v>8</v>
          </cell>
          <cell r="F2606">
            <v>626.52937708051934</v>
          </cell>
          <cell r="G2606">
            <v>5012.2350166441547</v>
          </cell>
          <cell r="H2606">
            <v>44136</v>
          </cell>
        </row>
        <row r="2608">
          <cell r="A2608" t="str">
            <v>T1454</v>
          </cell>
          <cell r="C2608" t="str">
            <v>Solado Preventivo De Anden (Ancho 1,50 Mts)</v>
          </cell>
          <cell r="D2608" t="str">
            <v>ml</v>
          </cell>
          <cell r="G2608">
            <v>3648.4762768912815</v>
          </cell>
          <cell r="H2608">
            <v>44136</v>
          </cell>
          <cell r="I2608" t="str">
            <v>11 PISOS</v>
          </cell>
        </row>
        <row r="2609">
          <cell r="B2609" t="str">
            <v>I1451</v>
          </cell>
          <cell r="C2609" t="str">
            <v>Baldosa Táctil Amarilla 30X30</v>
          </cell>
          <cell r="D2609" t="str">
            <v>m2</v>
          </cell>
          <cell r="E2609">
            <v>0.64406779661016944</v>
          </cell>
          <cell r="F2609">
            <v>570.24793388429748</v>
          </cell>
          <cell r="G2609">
            <v>367.27833029836108</v>
          </cell>
          <cell r="H2609">
            <v>44155</v>
          </cell>
        </row>
        <row r="2610">
          <cell r="B2610" t="str">
            <v>I1453</v>
          </cell>
          <cell r="C2610" t="str">
            <v>Baldosa Guía Para No Videntes Blanco Rústico, 30X30</v>
          </cell>
          <cell r="D2610" t="str">
            <v>m2</v>
          </cell>
          <cell r="E2610">
            <v>0.32203389830508472</v>
          </cell>
          <cell r="F2610">
            <v>570.24793388429748</v>
          </cell>
          <cell r="G2610">
            <v>183.63916514918054</v>
          </cell>
          <cell r="H2610">
            <v>44155</v>
          </cell>
        </row>
        <row r="2611">
          <cell r="B2611" t="str">
            <v>I1454</v>
          </cell>
          <cell r="C2611" t="str">
            <v>Baldosón 100 Panes Negro 30X30</v>
          </cell>
          <cell r="D2611" t="str">
            <v>m2</v>
          </cell>
          <cell r="E2611">
            <v>0.32203389830508472</v>
          </cell>
          <cell r="F2611">
            <v>450.49586776859502</v>
          </cell>
          <cell r="G2611">
            <v>145.07494046785263</v>
          </cell>
          <cell r="H2611">
            <v>44155</v>
          </cell>
        </row>
        <row r="2612">
          <cell r="B2612" t="str">
            <v>I1455</v>
          </cell>
          <cell r="C2612" t="str">
            <v>Baldosón Con Bordes Biselados 30X30</v>
          </cell>
          <cell r="D2612" t="str">
            <v>m2</v>
          </cell>
          <cell r="E2612">
            <v>0.32203389830508472</v>
          </cell>
          <cell r="F2612">
            <v>410.57851239669418</v>
          </cell>
          <cell r="G2612">
            <v>132.22019890740998</v>
          </cell>
          <cell r="H2612">
            <v>44155</v>
          </cell>
        </row>
        <row r="2613">
          <cell r="B2613" t="str">
            <v>I1457</v>
          </cell>
          <cell r="C2613" t="str">
            <v>Ferrite Colorante Amarillo</v>
          </cell>
          <cell r="D2613" t="str">
            <v>kg</v>
          </cell>
          <cell r="E2613">
            <v>0.05</v>
          </cell>
          <cell r="F2613">
            <v>293.38842975206614</v>
          </cell>
          <cell r="G2613">
            <v>14.669421487603309</v>
          </cell>
          <cell r="H2613">
            <v>44155</v>
          </cell>
        </row>
        <row r="2614">
          <cell r="B2614" t="str">
            <v>I1456</v>
          </cell>
          <cell r="C2614" t="str">
            <v>Pastina Blanca X 5 Kg</v>
          </cell>
          <cell r="D2614" t="str">
            <v>kg</v>
          </cell>
          <cell r="E2614">
            <v>1</v>
          </cell>
          <cell r="F2614">
            <v>270.0380165289256</v>
          </cell>
          <cell r="G2614">
            <v>270.0380165289256</v>
          </cell>
          <cell r="H2614">
            <v>44155</v>
          </cell>
        </row>
        <row r="2615">
          <cell r="B2615" t="str">
            <v>I1004</v>
          </cell>
          <cell r="C2615" t="str">
            <v>Oficial</v>
          </cell>
          <cell r="D2615" t="str">
            <v>hs</v>
          </cell>
          <cell r="E2615">
            <v>2.25</v>
          </cell>
          <cell r="F2615">
            <v>604.80605423376619</v>
          </cell>
          <cell r="G2615">
            <v>1360.8136220259739</v>
          </cell>
          <cell r="H2615">
            <v>44136</v>
          </cell>
        </row>
        <row r="2616">
          <cell r="B2616" t="str">
            <v>I1005</v>
          </cell>
          <cell r="C2616" t="str">
            <v>Ayudante</v>
          </cell>
          <cell r="D2616" t="str">
            <v>hs</v>
          </cell>
          <cell r="E2616">
            <v>2.25</v>
          </cell>
          <cell r="F2616">
            <v>522.10781423376613</v>
          </cell>
          <cell r="G2616">
            <v>1174.7425820259739</v>
          </cell>
          <cell r="H2616">
            <v>44136</v>
          </cell>
        </row>
        <row r="2618">
          <cell r="A2618" t="str">
            <v>T1455</v>
          </cell>
          <cell r="C2618" t="str">
            <v>Solado Preventivo De Anden (Ancho 1,50 Mts) Por M2</v>
          </cell>
          <cell r="D2618" t="str">
            <v>m2</v>
          </cell>
          <cell r="G2618">
            <v>2579.7158650349584</v>
          </cell>
          <cell r="H2618">
            <v>44130</v>
          </cell>
          <cell r="I2618" t="str">
            <v>11 PISOS</v>
          </cell>
        </row>
        <row r="2619">
          <cell r="B2619" t="str">
            <v>I1451</v>
          </cell>
          <cell r="C2619" t="str">
            <v>Baldosa Táctil Amarilla 30X30</v>
          </cell>
          <cell r="D2619" t="str">
            <v>m2</v>
          </cell>
          <cell r="E2619">
            <v>0.42937853107344631</v>
          </cell>
          <cell r="F2619">
            <v>570.24793388429748</v>
          </cell>
          <cell r="G2619">
            <v>244.85222019890739</v>
          </cell>
          <cell r="H2619">
            <v>44155</v>
          </cell>
          <cell r="I2619">
            <v>0.64406779661016944</v>
          </cell>
        </row>
        <row r="2620">
          <cell r="B2620" t="str">
            <v>I1453</v>
          </cell>
          <cell r="C2620" t="str">
            <v>Baldosa Guía Para No Videntes Blanco Rústico, 30X30</v>
          </cell>
          <cell r="D2620" t="str">
            <v>m2</v>
          </cell>
          <cell r="E2620">
            <v>0.21468926553672316</v>
          </cell>
          <cell r="F2620">
            <v>570.24793388429748</v>
          </cell>
          <cell r="G2620">
            <v>122.42611009945369</v>
          </cell>
          <cell r="H2620">
            <v>44155</v>
          </cell>
          <cell r="I2620">
            <v>0.32203389830508472</v>
          </cell>
        </row>
        <row r="2621">
          <cell r="B2621" t="str">
            <v>I1454</v>
          </cell>
          <cell r="C2621" t="str">
            <v>Baldosón 100 Panes Negro 30X30</v>
          </cell>
          <cell r="D2621" t="str">
            <v>m2</v>
          </cell>
          <cell r="E2621">
            <v>0.21468926553672316</v>
          </cell>
          <cell r="F2621">
            <v>450.49586776859502</v>
          </cell>
          <cell r="G2621">
            <v>96.716626978568414</v>
          </cell>
          <cell r="H2621">
            <v>44155</v>
          </cell>
          <cell r="I2621">
            <v>0.32203389830508472</v>
          </cell>
        </row>
        <row r="2622">
          <cell r="B2622" t="str">
            <v>I1455</v>
          </cell>
          <cell r="C2622" t="str">
            <v>Baldosón Con Bordes Biselados 30X30</v>
          </cell>
          <cell r="D2622" t="str">
            <v>m2</v>
          </cell>
          <cell r="E2622">
            <v>0.21468926553672316</v>
          </cell>
          <cell r="F2622">
            <v>410.57851239669418</v>
          </cell>
          <cell r="G2622">
            <v>88.146799271606653</v>
          </cell>
          <cell r="H2622">
            <v>44155</v>
          </cell>
          <cell r="I2622">
            <v>0.32203389830508472</v>
          </cell>
        </row>
        <row r="2623">
          <cell r="B2623" t="str">
            <v>I1457</v>
          </cell>
          <cell r="C2623" t="str">
            <v>Ferrite Colorante Amarillo</v>
          </cell>
          <cell r="D2623" t="str">
            <v>kg</v>
          </cell>
          <cell r="E2623">
            <v>3.3333333333333333E-2</v>
          </cell>
          <cell r="F2623">
            <v>293.38842975206614</v>
          </cell>
          <cell r="G2623">
            <v>9.7796143250688718</v>
          </cell>
          <cell r="H2623">
            <v>44155</v>
          </cell>
          <cell r="I2623">
            <v>0.05</v>
          </cell>
        </row>
        <row r="2624">
          <cell r="B2624" t="str">
            <v>I1456</v>
          </cell>
          <cell r="C2624" t="str">
            <v>Pastina Blanca X 5 Kg</v>
          </cell>
          <cell r="D2624" t="str">
            <v>kg</v>
          </cell>
          <cell r="E2624">
            <v>0.66666666666666663</v>
          </cell>
          <cell r="F2624">
            <v>270.0380165289256</v>
          </cell>
          <cell r="G2624">
            <v>180.02534435261705</v>
          </cell>
          <cell r="H2624">
            <v>44155</v>
          </cell>
          <cell r="I2624">
            <v>1</v>
          </cell>
        </row>
        <row r="2625">
          <cell r="B2625" t="str">
            <v>T1028</v>
          </cell>
          <cell r="C2625" t="str">
            <v>Mortero 1/4:1:4 (Mat)</v>
          </cell>
          <cell r="D2625" t="str">
            <v>m3</v>
          </cell>
          <cell r="E2625">
            <v>0.04</v>
          </cell>
          <cell r="F2625">
            <v>3684.9586776859505</v>
          </cell>
          <cell r="G2625">
            <v>147.39834710743801</v>
          </cell>
          <cell r="H2625">
            <v>44130</v>
          </cell>
        </row>
        <row r="2626">
          <cell r="B2626" t="str">
            <v>I1004</v>
          </cell>
          <cell r="C2626" t="str">
            <v>Oficial</v>
          </cell>
          <cell r="D2626" t="str">
            <v>hs</v>
          </cell>
          <cell r="E2626">
            <v>1.5</v>
          </cell>
          <cell r="F2626">
            <v>604.80605423376619</v>
          </cell>
          <cell r="G2626">
            <v>907.20908135064929</v>
          </cell>
          <cell r="H2626">
            <v>44136</v>
          </cell>
          <cell r="I2626">
            <v>2</v>
          </cell>
        </row>
        <row r="2627">
          <cell r="B2627" t="str">
            <v>I1005</v>
          </cell>
          <cell r="C2627" t="str">
            <v>Ayudante</v>
          </cell>
          <cell r="D2627" t="str">
            <v>hs</v>
          </cell>
          <cell r="E2627">
            <v>1.5</v>
          </cell>
          <cell r="F2627">
            <v>522.10781423376613</v>
          </cell>
          <cell r="G2627">
            <v>783.16172135064926</v>
          </cell>
          <cell r="H2627">
            <v>44136</v>
          </cell>
          <cell r="I2627">
            <v>2</v>
          </cell>
        </row>
        <row r="2629">
          <cell r="A2629" t="str">
            <v>T1456</v>
          </cell>
          <cell r="C2629" t="str">
            <v>Solado De Hormigón Fratasado En Anden, Esp 7 Cm Con Malla De Acero</v>
          </cell>
          <cell r="D2629" t="str">
            <v>m2</v>
          </cell>
          <cell r="G2629">
            <v>3396.7182534048006</v>
          </cell>
          <cell r="H2629">
            <v>43892.517627314817</v>
          </cell>
          <cell r="I2629" t="str">
            <v>11 PISOS</v>
          </cell>
        </row>
        <row r="2630">
          <cell r="B2630" t="str">
            <v>I1019</v>
          </cell>
          <cell r="C2630" t="str">
            <v>Hormigon Elaborado H30</v>
          </cell>
          <cell r="D2630" t="str">
            <v>m3</v>
          </cell>
          <cell r="E2630">
            <v>7.0000000000000007E-2</v>
          </cell>
          <cell r="F2630">
            <v>7429.7520661157023</v>
          </cell>
          <cell r="G2630">
            <v>520.08264462809916</v>
          </cell>
          <cell r="H2630">
            <v>44155</v>
          </cell>
        </row>
        <row r="2631">
          <cell r="B2631" t="str">
            <v>I1314</v>
          </cell>
          <cell r="C2631" t="str">
            <v>Servicio De Bombeado Con Pluma</v>
          </cell>
          <cell r="D2631" t="str">
            <v>m3</v>
          </cell>
          <cell r="E2631">
            <v>7.0000000000000007E-2</v>
          </cell>
          <cell r="F2631">
            <v>300</v>
          </cell>
          <cell r="G2631">
            <v>21.000000000000004</v>
          </cell>
          <cell r="H2631">
            <v>44136</v>
          </cell>
        </row>
        <row r="2632">
          <cell r="B2632" t="str">
            <v>I1315</v>
          </cell>
          <cell r="C2632" t="str">
            <v>Traslado De Bomba Con Pluma</v>
          </cell>
          <cell r="D2632" t="str">
            <v>u</v>
          </cell>
          <cell r="E2632">
            <v>1.6666666666666666E-2</v>
          </cell>
          <cell r="F2632">
            <v>30000</v>
          </cell>
          <cell r="G2632">
            <v>500</v>
          </cell>
          <cell r="H2632">
            <v>44136</v>
          </cell>
        </row>
        <row r="2633">
          <cell r="B2633" t="str">
            <v>I1466</v>
          </cell>
          <cell r="C2633" t="str">
            <v>Malla De Alambre Electrosoldada 5X5</v>
          </cell>
          <cell r="D2633" t="str">
            <v>m2</v>
          </cell>
          <cell r="E2633">
            <v>6.9444444444444448E-2</v>
          </cell>
          <cell r="F2633">
            <v>482.97519999999997</v>
          </cell>
          <cell r="G2633">
            <v>33.539944444444444</v>
          </cell>
          <cell r="H2633">
            <v>44110</v>
          </cell>
        </row>
        <row r="2634">
          <cell r="B2634" t="str">
            <v>I1458</v>
          </cell>
          <cell r="C2634" t="str">
            <v>Sika Primer 250Ml Imprimación Selladores Poliuretanicos</v>
          </cell>
          <cell r="D2634" t="str">
            <v>u</v>
          </cell>
          <cell r="E2634">
            <v>0.05</v>
          </cell>
          <cell r="F2634">
            <v>969.42148760330576</v>
          </cell>
          <cell r="G2634">
            <v>48.471074380165291</v>
          </cell>
          <cell r="H2634">
            <v>44155</v>
          </cell>
          <cell r="I2634" t="str">
            <v>rinde 20 m2</v>
          </cell>
        </row>
        <row r="2635">
          <cell r="B2635" t="str">
            <v>I1459</v>
          </cell>
          <cell r="C2635" t="str">
            <v>Sellador Sikaflex 1A Plus Poliuretano 600Ml (Rinde 6 Ml)</v>
          </cell>
          <cell r="D2635" t="str">
            <v>u</v>
          </cell>
          <cell r="E2635">
            <v>0.22222222222222221</v>
          </cell>
          <cell r="F2635">
            <v>1531.8181818181818</v>
          </cell>
          <cell r="G2635">
            <v>340.40404040404036</v>
          </cell>
          <cell r="H2635">
            <v>44155</v>
          </cell>
          <cell r="I2635" t="str">
            <v>12 ml de junta por paño de 9 m2</v>
          </cell>
        </row>
        <row r="2636">
          <cell r="B2636" t="str">
            <v>I1461</v>
          </cell>
          <cell r="C2636" t="str">
            <v>Aserradora De Hormigón</v>
          </cell>
          <cell r="D2636" t="str">
            <v>hs</v>
          </cell>
          <cell r="E2636">
            <v>0.8</v>
          </cell>
          <cell r="F2636">
            <v>162.69794999999999</v>
          </cell>
          <cell r="G2636">
            <v>130.15835999999999</v>
          </cell>
          <cell r="H2636">
            <v>43892.517627314817</v>
          </cell>
          <cell r="I2636" t="str">
            <v>15 ML/HORA</v>
          </cell>
        </row>
        <row r="2637">
          <cell r="B2637" t="str">
            <v>I1004</v>
          </cell>
          <cell r="C2637" t="str">
            <v>Oficial</v>
          </cell>
          <cell r="D2637" t="str">
            <v>hs</v>
          </cell>
          <cell r="E2637">
            <v>1.6</v>
          </cell>
          <cell r="F2637">
            <v>604.80605423376619</v>
          </cell>
          <cell r="G2637">
            <v>967.68968677402597</v>
          </cell>
          <cell r="H2637">
            <v>44136</v>
          </cell>
        </row>
        <row r="2638">
          <cell r="B2638" t="str">
            <v>I1005</v>
          </cell>
          <cell r="C2638" t="str">
            <v>Ayudante</v>
          </cell>
          <cell r="D2638" t="str">
            <v>hs</v>
          </cell>
          <cell r="E2638">
            <v>1.6</v>
          </cell>
          <cell r="F2638">
            <v>522.10781423376613</v>
          </cell>
          <cell r="G2638">
            <v>835.37250277402586</v>
          </cell>
          <cell r="H2638">
            <v>44136</v>
          </cell>
        </row>
        <row r="2640">
          <cell r="A2640" t="str">
            <v>T1457</v>
          </cell>
          <cell r="C2640" t="str">
            <v>Losetas Prefabricadas Para Andenes De 700 Kg/M2 De Sobrecarga</v>
          </cell>
          <cell r="D2640" t="str">
            <v>m2</v>
          </cell>
          <cell r="G2640">
            <v>3229.6397383254589</v>
          </cell>
          <cell r="H2640">
            <v>44130</v>
          </cell>
          <cell r="I2640" t="str">
            <v>05 ESTRUCTURAS RESISTENTES</v>
          </cell>
        </row>
        <row r="2641">
          <cell r="B2641" t="str">
            <v>I1462</v>
          </cell>
          <cell r="C2641" t="str">
            <v>Losa Hueca Pretensada Tipo 12 M1 (Sobrecarga 700 Kg/M2) Brawley Puesta En Obra (En Tortuguitas)</v>
          </cell>
          <cell r="D2641" t="str">
            <v>m2</v>
          </cell>
          <cell r="E2641">
            <v>1</v>
          </cell>
          <cell r="F2641">
            <v>2296.8709263687174</v>
          </cell>
          <cell r="G2641">
            <v>2296.8709263687174</v>
          </cell>
          <cell r="H2641">
            <v>44155</v>
          </cell>
        </row>
        <row r="2642">
          <cell r="B2642" t="str">
            <v>I1463</v>
          </cell>
          <cell r="C2642" t="str">
            <v>Cuadrilla Para Montaje Losa Shap 60</v>
          </cell>
          <cell r="D2642" t="str">
            <v>día</v>
          </cell>
          <cell r="E2642">
            <v>0.01</v>
          </cell>
          <cell r="F2642">
            <v>30420</v>
          </cell>
          <cell r="G2642">
            <v>304.2</v>
          </cell>
          <cell r="H2642">
            <v>44155</v>
          </cell>
          <cell r="I2642" t="str">
            <v>1 dia para ejecutar 100 m2</v>
          </cell>
        </row>
        <row r="2643">
          <cell r="B2643" t="str">
            <v>I1464</v>
          </cell>
          <cell r="C2643" t="str">
            <v>Alquiler Hidrogrua Para Montaje</v>
          </cell>
          <cell r="D2643" t="str">
            <v>hs</v>
          </cell>
          <cell r="E2643">
            <v>0.08</v>
          </cell>
          <cell r="F2643">
            <v>4916.25</v>
          </cell>
          <cell r="G2643">
            <v>393.3</v>
          </cell>
          <cell r="H2643">
            <v>44155</v>
          </cell>
          <cell r="I2643" t="str">
            <v>8 hs para hacer 100 m2</v>
          </cell>
        </row>
        <row r="2644">
          <cell r="B2644" t="str">
            <v>T1025</v>
          </cell>
          <cell r="C2644" t="str">
            <v>Mortero 1:3 (Mat)</v>
          </cell>
          <cell r="D2644" t="str">
            <v>m3</v>
          </cell>
          <cell r="E2644">
            <v>0.02</v>
          </cell>
          <cell r="F2644">
            <v>7255.7851239669426</v>
          </cell>
          <cell r="G2644">
            <v>145.11570247933886</v>
          </cell>
          <cell r="H2644">
            <v>44130</v>
          </cell>
          <cell r="I2644" t="str">
            <v>20 litros para toma de juntas</v>
          </cell>
        </row>
        <row r="2645">
          <cell r="B2645" t="str">
            <v>I1004</v>
          </cell>
          <cell r="C2645" t="str">
            <v>Oficial</v>
          </cell>
          <cell r="D2645" t="str">
            <v>hs</v>
          </cell>
          <cell r="E2645">
            <v>0.08</v>
          </cell>
          <cell r="F2645">
            <v>604.80605423376619</v>
          </cell>
          <cell r="G2645">
            <v>48.384484338701299</v>
          </cell>
          <cell r="H2645">
            <v>44136</v>
          </cell>
          <cell r="I2645" t="str">
            <v>8 hs para hacer 100 m2</v>
          </cell>
        </row>
        <row r="2646">
          <cell r="B2646" t="str">
            <v>I1005</v>
          </cell>
          <cell r="C2646" t="str">
            <v>Ayudante</v>
          </cell>
          <cell r="D2646" t="str">
            <v>hs</v>
          </cell>
          <cell r="E2646">
            <v>0.08</v>
          </cell>
          <cell r="F2646">
            <v>522.10781423376613</v>
          </cell>
          <cell r="G2646">
            <v>41.768625138701289</v>
          </cell>
          <cell r="H2646">
            <v>44136</v>
          </cell>
          <cell r="I2646" t="str">
            <v>8 hs para hacer 100 m2</v>
          </cell>
        </row>
        <row r="2648">
          <cell r="A2648" t="str">
            <v>T1458</v>
          </cell>
          <cell r="C2648" t="str">
            <v>Nariz De Borde De Andén</v>
          </cell>
          <cell r="D2648" t="str">
            <v>ml</v>
          </cell>
          <cell r="G2648">
            <v>4786.9240744708313</v>
          </cell>
          <cell r="H2648">
            <v>43892.517627314817</v>
          </cell>
          <cell r="I2648" t="str">
            <v>05 ESTRUCTURAS RESISTENTES</v>
          </cell>
        </row>
        <row r="2649">
          <cell r="B2649" t="str">
            <v>I1019</v>
          </cell>
          <cell r="C2649" t="str">
            <v>Hormigon Elaborado H30</v>
          </cell>
          <cell r="D2649" t="str">
            <v>m3</v>
          </cell>
          <cell r="E2649">
            <v>0.12</v>
          </cell>
          <cell r="F2649">
            <v>7429.7520661157023</v>
          </cell>
          <cell r="G2649">
            <v>891.57024793388427</v>
          </cell>
          <cell r="H2649">
            <v>44155</v>
          </cell>
          <cell r="I2649">
            <v>1.05</v>
          </cell>
        </row>
        <row r="2650">
          <cell r="B2650" t="str">
            <v>I1011</v>
          </cell>
          <cell r="C2650" t="str">
            <v>Acero  Adn420 Diam 12 Mm</v>
          </cell>
          <cell r="D2650" t="str">
            <v>ton</v>
          </cell>
          <cell r="E2650">
            <v>8.8319999999999996E-3</v>
          </cell>
          <cell r="F2650">
            <v>209447.46945819791</v>
          </cell>
          <cell r="G2650">
            <v>1849.8400502548038</v>
          </cell>
          <cell r="H2650">
            <v>44155</v>
          </cell>
          <cell r="I2650" t="str">
            <v>6 barras del 8 por ml y 6,7 estribos de 2,4 mts por ml</v>
          </cell>
        </row>
        <row r="2651">
          <cell r="B2651" t="str">
            <v>I1014</v>
          </cell>
          <cell r="C2651" t="str">
            <v>Alambre Negro Recocido N 16</v>
          </cell>
          <cell r="D2651" t="str">
            <v>kg</v>
          </cell>
          <cell r="E2651">
            <v>7.1999999999999995E-2</v>
          </cell>
          <cell r="F2651">
            <v>322.31404958677689</v>
          </cell>
          <cell r="G2651">
            <v>23.206611570247933</v>
          </cell>
          <cell r="H2651">
            <v>44155</v>
          </cell>
        </row>
        <row r="2652">
          <cell r="B2652" t="str">
            <v>I1017</v>
          </cell>
          <cell r="C2652" t="str">
            <v>Oficial Hormigon</v>
          </cell>
          <cell r="D2652" t="str">
            <v>hs</v>
          </cell>
          <cell r="E2652">
            <v>1.44</v>
          </cell>
          <cell r="F2652">
            <v>725.76726508051945</v>
          </cell>
          <cell r="G2652">
            <v>1045.1048617159479</v>
          </cell>
          <cell r="H2652">
            <v>44136</v>
          </cell>
          <cell r="I2652" t="str">
            <v>12 hs/m3</v>
          </cell>
        </row>
        <row r="2653">
          <cell r="B2653" t="str">
            <v>I1018</v>
          </cell>
          <cell r="C2653" t="str">
            <v>Ayudante Hormigon</v>
          </cell>
          <cell r="D2653" t="str">
            <v>hs</v>
          </cell>
          <cell r="E2653">
            <v>1.44</v>
          </cell>
          <cell r="F2653">
            <v>626.52937708051934</v>
          </cell>
          <cell r="G2653">
            <v>902.20230299594778</v>
          </cell>
          <cell r="H2653">
            <v>44136</v>
          </cell>
          <cell r="I2653" t="str">
            <v>12 hs/m3</v>
          </cell>
        </row>
        <row r="2654">
          <cell r="B2654" t="str">
            <v>I1465</v>
          </cell>
          <cell r="C2654" t="str">
            <v>Encofrado Para Nariz De Anden</v>
          </cell>
          <cell r="D2654" t="str">
            <v>ml</v>
          </cell>
          <cell r="E2654">
            <v>5.0000000000000001E-3</v>
          </cell>
          <cell r="F2654">
            <v>15000</v>
          </cell>
          <cell r="G2654">
            <v>75</v>
          </cell>
          <cell r="H2654">
            <v>43892.517627314817</v>
          </cell>
          <cell r="I2654" t="str">
            <v>amortizable en 200 ml</v>
          </cell>
        </row>
        <row r="2656">
          <cell r="A2656" t="str">
            <v>T1459</v>
          </cell>
          <cell r="C2656" t="str">
            <v xml:space="preserve">Losa In Situ E: 15Cm - H30 - Terminación H° Peinado C/ Bordes Alisados </v>
          </cell>
          <cell r="D2656" t="str">
            <v>m3</v>
          </cell>
          <cell r="G2656">
            <v>46200.349256749098</v>
          </cell>
          <cell r="H2656">
            <v>44110</v>
          </cell>
          <cell r="I2656" t="str">
            <v>05 ESTRUCTURAS RESISTENTES</v>
          </cell>
        </row>
        <row r="2657">
          <cell r="B2657" t="str">
            <v>I1019</v>
          </cell>
          <cell r="C2657" t="str">
            <v>Hormigon Elaborado H30</v>
          </cell>
          <cell r="D2657" t="str">
            <v>m3</v>
          </cell>
          <cell r="E2657">
            <v>1.05</v>
          </cell>
          <cell r="F2657">
            <v>7429.7520661157023</v>
          </cell>
          <cell r="G2657">
            <v>7801.2396694214876</v>
          </cell>
          <cell r="H2657">
            <v>44155</v>
          </cell>
        </row>
        <row r="2658">
          <cell r="B2658" t="str">
            <v>I1011</v>
          </cell>
          <cell r="C2658" t="str">
            <v>Acero  Adn420 Diam 12 Mm</v>
          </cell>
          <cell r="D2658" t="str">
            <v>ton</v>
          </cell>
          <cell r="E2658">
            <v>7.0000000000000007E-2</v>
          </cell>
          <cell r="F2658">
            <v>209447.46945819791</v>
          </cell>
          <cell r="G2658">
            <v>14661.322862073856</v>
          </cell>
          <cell r="H2658">
            <v>44155</v>
          </cell>
        </row>
        <row r="2659">
          <cell r="B2659" t="str">
            <v>I1020</v>
          </cell>
          <cell r="C2659" t="str">
            <v>Fenolico De 25 Mm 1.22X2.44 (2,97 M2)</v>
          </cell>
          <cell r="D2659" t="str">
            <v>m2</v>
          </cell>
          <cell r="E2659">
            <v>1</v>
          </cell>
          <cell r="F2659">
            <v>909.09090909090912</v>
          </cell>
          <cell r="G2659">
            <v>909.09090909090912</v>
          </cell>
          <cell r="H2659">
            <v>44155</v>
          </cell>
        </row>
        <row r="2660">
          <cell r="B2660" t="str">
            <v>I1013</v>
          </cell>
          <cell r="C2660" t="str">
            <v>Tirante 3X3 Saligna Bruto</v>
          </cell>
          <cell r="D2660" t="str">
            <v>ml</v>
          </cell>
          <cell r="E2660">
            <v>7.4365704286964114</v>
          </cell>
          <cell r="F2660">
            <v>66.115700000000004</v>
          </cell>
          <cell r="G2660">
            <v>491.67405949256334</v>
          </cell>
          <cell r="H2660">
            <v>44110</v>
          </cell>
        </row>
        <row r="2661">
          <cell r="B2661" t="str">
            <v>I1015</v>
          </cell>
          <cell r="C2661" t="str">
            <v>Clavos De 2"</v>
          </cell>
          <cell r="D2661" t="str">
            <v>kg</v>
          </cell>
          <cell r="E2661">
            <v>1</v>
          </cell>
          <cell r="F2661">
            <v>234.15977961432509</v>
          </cell>
          <cell r="G2661">
            <v>234.15977961432509</v>
          </cell>
          <cell r="H2661">
            <v>44130</v>
          </cell>
        </row>
        <row r="2662">
          <cell r="B2662" t="str">
            <v>I1014</v>
          </cell>
          <cell r="C2662" t="str">
            <v>Alambre Negro Recocido N 16</v>
          </cell>
          <cell r="D2662" t="str">
            <v>kg</v>
          </cell>
          <cell r="E2662">
            <v>0.6</v>
          </cell>
          <cell r="F2662">
            <v>322.31404958677689</v>
          </cell>
          <cell r="G2662">
            <v>193.38842975206612</v>
          </cell>
          <cell r="H2662">
            <v>44155</v>
          </cell>
        </row>
        <row r="2663">
          <cell r="B2663" t="str">
            <v>I1001</v>
          </cell>
          <cell r="C2663" t="str">
            <v>Cemento Portland X 50 Kg</v>
          </cell>
          <cell r="D2663" t="str">
            <v>kg</v>
          </cell>
          <cell r="E2663">
            <v>25</v>
          </cell>
          <cell r="F2663">
            <v>10.90909090909091</v>
          </cell>
          <cell r="G2663">
            <v>272.72727272727275</v>
          </cell>
          <cell r="H2663">
            <v>44155</v>
          </cell>
          <cell r="I2663" t="str">
            <v>para terminación superficial</v>
          </cell>
        </row>
        <row r="2664">
          <cell r="B2664" t="str">
            <v>I1017</v>
          </cell>
          <cell r="C2664" t="str">
            <v>Oficial Hormigon</v>
          </cell>
          <cell r="D2664" t="str">
            <v>hs</v>
          </cell>
          <cell r="E2664">
            <v>16</v>
          </cell>
          <cell r="F2664">
            <v>725.76726508051945</v>
          </cell>
          <cell r="G2664">
            <v>11612.276241288311</v>
          </cell>
          <cell r="H2664">
            <v>44136</v>
          </cell>
        </row>
        <row r="2665">
          <cell r="B2665" t="str">
            <v>I1018</v>
          </cell>
          <cell r="C2665" t="str">
            <v>Ayudante Hormigon</v>
          </cell>
          <cell r="D2665" t="str">
            <v>hs</v>
          </cell>
          <cell r="E2665">
            <v>16</v>
          </cell>
          <cell r="F2665">
            <v>626.52937708051934</v>
          </cell>
          <cell r="G2665">
            <v>10024.470033288309</v>
          </cell>
          <cell r="H2665">
            <v>44136</v>
          </cell>
        </row>
        <row r="2667">
          <cell r="A2667" t="str">
            <v>T1460</v>
          </cell>
          <cell r="C2667" t="str">
            <v>Modelo De Anden 1. Estructura De Hormigón, Zaparta, Vigas Y Losa In Situ (1200 M2)</v>
          </cell>
          <cell r="D2667" t="str">
            <v>u</v>
          </cell>
          <cell r="G2667">
            <v>27992978.868274305</v>
          </cell>
          <cell r="H2667">
            <v>43892.517627314817</v>
          </cell>
          <cell r="I2667" t="str">
            <v>80 MODELO</v>
          </cell>
        </row>
        <row r="2668">
          <cell r="B2668" t="str">
            <v>T1299</v>
          </cell>
          <cell r="C2668" t="str">
            <v>Excavacion Con Retropala Cat 416</v>
          </cell>
          <cell r="D2668" t="str">
            <v>m3</v>
          </cell>
          <cell r="E2668">
            <v>187.5</v>
          </cell>
          <cell r="F2668">
            <v>1270.664989075</v>
          </cell>
          <cell r="G2668">
            <v>238249.68545156249</v>
          </cell>
          <cell r="H2668">
            <v>44155</v>
          </cell>
          <cell r="I2668" t="str">
            <v>Anden</v>
          </cell>
        </row>
        <row r="2669">
          <cell r="B2669" t="str">
            <v>T1453</v>
          </cell>
          <cell r="C2669" t="str">
            <v>Hormigón De Limpieza Por M3 H21</v>
          </cell>
          <cell r="D2669" t="str">
            <v>m3</v>
          </cell>
          <cell r="E2669">
            <v>5.25</v>
          </cell>
          <cell r="F2669">
            <v>18316.77313728831</v>
          </cell>
          <cell r="G2669">
            <v>96163.058970763625</v>
          </cell>
          <cell r="H2669">
            <v>44136</v>
          </cell>
          <cell r="I2669" t="str">
            <v>Anden</v>
          </cell>
        </row>
        <row r="2670">
          <cell r="B2670" t="str">
            <v>T1462</v>
          </cell>
          <cell r="C2670" t="str">
            <v>Zapata Corrida De Hormigón Armado Para Fundación De Andenes</v>
          </cell>
          <cell r="D2670" t="str">
            <v>m3</v>
          </cell>
          <cell r="E2670">
            <v>180</v>
          </cell>
          <cell r="F2670">
            <v>49739.438078327439</v>
          </cell>
          <cell r="G2670">
            <v>8953098.8540989384</v>
          </cell>
          <cell r="H2670">
            <v>44130</v>
          </cell>
          <cell r="I2670" t="str">
            <v>Anden</v>
          </cell>
        </row>
        <row r="2671">
          <cell r="B2671" t="str">
            <v>T1039</v>
          </cell>
          <cell r="C2671" t="str">
            <v>Tabiques H30 Fe 60 Kg/M3 (Bombeado)</v>
          </cell>
          <cell r="D2671" t="str">
            <v>m3</v>
          </cell>
          <cell r="E2671">
            <v>108</v>
          </cell>
          <cell r="F2671">
            <v>64137.085691934219</v>
          </cell>
          <cell r="G2671">
            <v>6926805.2547288956</v>
          </cell>
          <cell r="H2671">
            <v>44110</v>
          </cell>
          <cell r="I2671" t="str">
            <v>Anden</v>
          </cell>
        </row>
        <row r="2672">
          <cell r="B2672" t="str">
            <v>T1459</v>
          </cell>
          <cell r="C2672" t="str">
            <v xml:space="preserve">Losa In Situ E: 15Cm - H30 - Terminación H° Peinado C/ Bordes Alisados </v>
          </cell>
          <cell r="D2672" t="str">
            <v>m3</v>
          </cell>
          <cell r="E2672">
            <v>180</v>
          </cell>
          <cell r="F2672">
            <v>46200.349256749098</v>
          </cell>
          <cell r="G2672">
            <v>8316062.8662148379</v>
          </cell>
          <cell r="H2672">
            <v>44110</v>
          </cell>
          <cell r="I2672" t="str">
            <v>Anden</v>
          </cell>
        </row>
        <row r="2673">
          <cell r="B2673" t="str">
            <v>T1455</v>
          </cell>
          <cell r="C2673" t="str">
            <v>Solado Preventivo De Anden (Ancho 1,50 Mts) Por M2</v>
          </cell>
          <cell r="D2673" t="str">
            <v>m2</v>
          </cell>
          <cell r="E2673">
            <v>600</v>
          </cell>
          <cell r="F2673">
            <v>2579.7158650349584</v>
          </cell>
          <cell r="G2673">
            <v>1547829.5190209751</v>
          </cell>
          <cell r="H2673">
            <v>44130</v>
          </cell>
          <cell r="I2673" t="str">
            <v>Anden</v>
          </cell>
        </row>
        <row r="2674">
          <cell r="B2674" t="str">
            <v>T1458</v>
          </cell>
          <cell r="C2674" t="str">
            <v>Nariz De Borde De Andén</v>
          </cell>
          <cell r="D2674" t="str">
            <v>ml</v>
          </cell>
          <cell r="E2674">
            <v>400</v>
          </cell>
          <cell r="F2674">
            <v>4786.9240744708313</v>
          </cell>
          <cell r="G2674">
            <v>1914769.6297883326</v>
          </cell>
          <cell r="H2674">
            <v>43892.517627314817</v>
          </cell>
          <cell r="I2674" t="str">
            <v>Anden</v>
          </cell>
        </row>
        <row r="2676">
          <cell r="A2676" t="str">
            <v>T1461</v>
          </cell>
          <cell r="C2676" t="str">
            <v>Modelo De Anden 2. Estructura De Hormigón, Zapata, Vigas In Situ Y Losas Pretensadas (1200 M2) En Sectores Sin Cámaras De Inspección Y Hormigón In Situ En Sectores Donde Hay Cámaras De Inspección</v>
          </cell>
          <cell r="D2676" t="str">
            <v>u</v>
          </cell>
          <cell r="G2676">
            <v>25930395.837089397</v>
          </cell>
          <cell r="H2676">
            <v>43892.517627314817</v>
          </cell>
          <cell r="I2676" t="str">
            <v>80 MODELO</v>
          </cell>
        </row>
        <row r="2677">
          <cell r="B2677" t="str">
            <v>T1299</v>
          </cell>
          <cell r="C2677" t="str">
            <v>Excavacion Con Retropala Cat 416</v>
          </cell>
          <cell r="D2677" t="str">
            <v>m3</v>
          </cell>
          <cell r="E2677">
            <v>187.5</v>
          </cell>
          <cell r="F2677">
            <v>1270.664989075</v>
          </cell>
          <cell r="G2677">
            <v>238249.68545156249</v>
          </cell>
          <cell r="H2677">
            <v>44155</v>
          </cell>
          <cell r="I2677" t="str">
            <v>Cuidado, a este modelo le faltan cosas</v>
          </cell>
        </row>
        <row r="2678">
          <cell r="B2678" t="str">
            <v>T1453</v>
          </cell>
          <cell r="C2678" t="str">
            <v>Hormigón De Limpieza Por M3 H21</v>
          </cell>
          <cell r="D2678" t="str">
            <v>m3</v>
          </cell>
          <cell r="E2678">
            <v>5.25</v>
          </cell>
          <cell r="F2678">
            <v>18316.77313728831</v>
          </cell>
          <cell r="G2678">
            <v>96163.058970763625</v>
          </cell>
          <cell r="H2678">
            <v>44136</v>
          </cell>
        </row>
        <row r="2679">
          <cell r="B2679" t="str">
            <v>T1462</v>
          </cell>
          <cell r="C2679" t="str">
            <v>Zapata Corrida De Hormigón Armado Para Fundación De Andenes</v>
          </cell>
          <cell r="D2679" t="str">
            <v>m3</v>
          </cell>
          <cell r="E2679">
            <v>180</v>
          </cell>
          <cell r="F2679">
            <v>49739.438078327439</v>
          </cell>
          <cell r="G2679">
            <v>8953098.8540989384</v>
          </cell>
          <cell r="H2679">
            <v>44130</v>
          </cell>
        </row>
        <row r="2680">
          <cell r="B2680" t="str">
            <v>T1039</v>
          </cell>
          <cell r="C2680" t="str">
            <v>Tabiques H30 Fe 60 Kg/M3 (Bombeado)</v>
          </cell>
          <cell r="D2680" t="str">
            <v>m3</v>
          </cell>
          <cell r="E2680">
            <v>108</v>
          </cell>
          <cell r="F2680">
            <v>64137.085691934219</v>
          </cell>
          <cell r="G2680">
            <v>6926805.2547288956</v>
          </cell>
          <cell r="H2680">
            <v>44110</v>
          </cell>
        </row>
        <row r="2681">
          <cell r="B2681" t="str">
            <v>T1459</v>
          </cell>
          <cell r="C2681" t="str">
            <v xml:space="preserve">Losa In Situ E: 15Cm - H30 - Terminación H° Peinado C/ Bordes Alisados </v>
          </cell>
          <cell r="D2681" t="str">
            <v>m3</v>
          </cell>
          <cell r="E2681">
            <v>14.4</v>
          </cell>
          <cell r="F2681">
            <v>46200.349256749098</v>
          </cell>
          <cell r="G2681">
            <v>665285.02929718699</v>
          </cell>
          <cell r="H2681">
            <v>44110</v>
          </cell>
          <cell r="I2681" t="str">
            <v>Sectores en los que hay cámaras de insp.</v>
          </cell>
        </row>
        <row r="2682">
          <cell r="B2682" t="str">
            <v>T1457</v>
          </cell>
          <cell r="C2682" t="str">
            <v>Losetas Prefabricadas Para Andenes De 700 Kg/M2 De Sobrecarga</v>
          </cell>
          <cell r="D2682" t="str">
            <v>m2</v>
          </cell>
          <cell r="E2682">
            <v>1128</v>
          </cell>
          <cell r="F2682">
            <v>3229.6397383254589</v>
          </cell>
          <cell r="G2682">
            <v>3643033.6248311177</v>
          </cell>
          <cell r="H2682">
            <v>44130</v>
          </cell>
          <cell r="I2682" t="str">
            <v>Sectores sin cámaras de insp.</v>
          </cell>
        </row>
        <row r="2683">
          <cell r="B2683" t="str">
            <v>T1455</v>
          </cell>
          <cell r="C2683" t="str">
            <v>Solado Preventivo De Anden (Ancho 1,50 Mts) Por M2</v>
          </cell>
          <cell r="D2683" t="str">
            <v>m2</v>
          </cell>
          <cell r="E2683">
            <v>564</v>
          </cell>
          <cell r="F2683">
            <v>2579.7158650349584</v>
          </cell>
          <cell r="G2683">
            <v>1454959.7478797166</v>
          </cell>
          <cell r="H2683">
            <v>44130</v>
          </cell>
          <cell r="I2683" t="str">
            <v>600 m2 - 36m2 en sectores de camaras</v>
          </cell>
        </row>
        <row r="2684">
          <cell r="B2684" t="str">
            <v>T1456</v>
          </cell>
          <cell r="C2684" t="str">
            <v>Solado De Hormigón Fratasado En Anden, Esp 7 Cm Con Malla De Acero</v>
          </cell>
          <cell r="D2684" t="str">
            <v>m2</v>
          </cell>
          <cell r="E2684">
            <v>600</v>
          </cell>
          <cell r="F2684">
            <v>3396.7182534048006</v>
          </cell>
          <cell r="G2684">
            <v>2038030.9520428805</v>
          </cell>
          <cell r="H2684">
            <v>43892.517627314817</v>
          </cell>
        </row>
        <row r="2685">
          <cell r="B2685" t="str">
            <v>T1458</v>
          </cell>
          <cell r="C2685" t="str">
            <v>Nariz De Borde De Andén</v>
          </cell>
          <cell r="D2685" t="str">
            <v>ml</v>
          </cell>
          <cell r="E2685">
            <v>400</v>
          </cell>
          <cell r="F2685">
            <v>4786.9240744708313</v>
          </cell>
          <cell r="G2685">
            <v>1914769.6297883326</v>
          </cell>
          <cell r="H2685">
            <v>43892.517627314817</v>
          </cell>
        </row>
        <row r="2687">
          <cell r="A2687" t="str">
            <v>T1462</v>
          </cell>
          <cell r="C2687" t="str">
            <v>Zapata Corrida De Hormigón Armado Para Fundación De Andenes</v>
          </cell>
          <cell r="D2687" t="str">
            <v>m3</v>
          </cell>
          <cell r="E2687">
            <v>36</v>
          </cell>
          <cell r="G2687">
            <v>49739.438078327439</v>
          </cell>
          <cell r="H2687">
            <v>44130</v>
          </cell>
          <cell r="I2687" t="str">
            <v>04 FUNDACIONES</v>
          </cell>
        </row>
        <row r="2688">
          <cell r="B2688" t="str">
            <v>I1019</v>
          </cell>
          <cell r="C2688" t="str">
            <v>Hormigon Elaborado H30</v>
          </cell>
          <cell r="D2688" t="str">
            <v>m3</v>
          </cell>
          <cell r="E2688">
            <v>1.05</v>
          </cell>
          <cell r="F2688">
            <v>7429.7520661157023</v>
          </cell>
          <cell r="G2688">
            <v>7801.2396694214876</v>
          </cell>
          <cell r="H2688">
            <v>44155</v>
          </cell>
        </row>
        <row r="2689">
          <cell r="B2689" t="str">
            <v>I1314</v>
          </cell>
          <cell r="C2689" t="str">
            <v>Servicio De Bombeado Con Pluma</v>
          </cell>
          <cell r="D2689" t="str">
            <v>m3</v>
          </cell>
          <cell r="E2689">
            <v>1.05</v>
          </cell>
          <cell r="F2689">
            <v>300</v>
          </cell>
          <cell r="G2689">
            <v>315</v>
          </cell>
          <cell r="H2689">
            <v>44136</v>
          </cell>
        </row>
        <row r="2690">
          <cell r="B2690" t="str">
            <v>I1315</v>
          </cell>
          <cell r="C2690" t="str">
            <v>Traslado De Bomba Con Pluma</v>
          </cell>
          <cell r="D2690" t="str">
            <v>u</v>
          </cell>
          <cell r="E2690">
            <v>1.6666666666666666E-2</v>
          </cell>
          <cell r="F2690">
            <v>30000</v>
          </cell>
          <cell r="G2690">
            <v>500</v>
          </cell>
          <cell r="H2690">
            <v>44136</v>
          </cell>
          <cell r="I2690" t="str">
            <v>1 SERVICIO CADA 60 M3</v>
          </cell>
        </row>
        <row r="2691">
          <cell r="B2691" t="str">
            <v>I1010</v>
          </cell>
          <cell r="C2691" t="str">
            <v>Acero  Adn420 Diam 6 Mm</v>
          </cell>
          <cell r="D2691" t="str">
            <v>ton</v>
          </cell>
          <cell r="E2691">
            <v>7.0000000000000007E-2</v>
          </cell>
          <cell r="F2691">
            <v>216273.90549979807</v>
          </cell>
          <cell r="G2691">
            <v>15139.173384985867</v>
          </cell>
          <cell r="H2691">
            <v>44155</v>
          </cell>
        </row>
        <row r="2692">
          <cell r="B2692" t="str">
            <v>I1014</v>
          </cell>
          <cell r="C2692" t="str">
            <v>Alambre Negro Recocido N 16</v>
          </cell>
          <cell r="D2692" t="str">
            <v>kg</v>
          </cell>
          <cell r="E2692">
            <v>1</v>
          </cell>
          <cell r="F2692">
            <v>322.31404958677689</v>
          </cell>
          <cell r="G2692">
            <v>322.31404958677689</v>
          </cell>
          <cell r="H2692">
            <v>44155</v>
          </cell>
        </row>
        <row r="2693">
          <cell r="B2693" t="str">
            <v>I1015</v>
          </cell>
          <cell r="C2693" t="str">
            <v>Clavos De 2"</v>
          </cell>
          <cell r="D2693" t="str">
            <v>kg</v>
          </cell>
          <cell r="E2693">
            <v>0.6</v>
          </cell>
          <cell r="F2693">
            <v>234.15977961432509</v>
          </cell>
          <cell r="G2693">
            <v>140.49586776859505</v>
          </cell>
          <cell r="H2693">
            <v>44130</v>
          </cell>
        </row>
        <row r="2694">
          <cell r="B2694" t="str">
            <v>I1012</v>
          </cell>
          <cell r="C2694" t="str">
            <v>Tabla De 1" Saligna Bruto</v>
          </cell>
          <cell r="D2694" t="str">
            <v>m2</v>
          </cell>
          <cell r="E2694">
            <v>2.8</v>
          </cell>
          <cell r="F2694">
            <v>421.38412416643285</v>
          </cell>
          <cell r="G2694">
            <v>1179.8755476660119</v>
          </cell>
          <cell r="H2694">
            <v>44155</v>
          </cell>
        </row>
        <row r="2695">
          <cell r="B2695" t="str">
            <v>I1017</v>
          </cell>
          <cell r="C2695" t="str">
            <v>Oficial Hormigon</v>
          </cell>
          <cell r="D2695" t="str">
            <v>hs</v>
          </cell>
          <cell r="E2695">
            <v>18</v>
          </cell>
          <cell r="F2695">
            <v>725.76726508051945</v>
          </cell>
          <cell r="G2695">
            <v>13063.810771449351</v>
          </cell>
          <cell r="H2695">
            <v>44136</v>
          </cell>
        </row>
        <row r="2696">
          <cell r="B2696" t="str">
            <v>I1018</v>
          </cell>
          <cell r="C2696" t="str">
            <v>Ayudante Hormigon</v>
          </cell>
          <cell r="D2696" t="str">
            <v>hs</v>
          </cell>
          <cell r="E2696">
            <v>18</v>
          </cell>
          <cell r="F2696">
            <v>626.52937708051934</v>
          </cell>
          <cell r="G2696">
            <v>11277.528787449348</v>
          </cell>
          <cell r="H2696">
            <v>44136</v>
          </cell>
        </row>
        <row r="2698">
          <cell r="A2698" t="str">
            <v>T1463</v>
          </cell>
          <cell r="C2698" t="str">
            <v>Contrapiso Rdc Esp 15 Cm, Con Malla Fi 6 15X15</v>
          </cell>
          <cell r="D2698" t="str">
            <v>m2</v>
          </cell>
          <cell r="G2698">
            <v>2630.2345949902437</v>
          </cell>
          <cell r="H2698">
            <v>44110</v>
          </cell>
          <cell r="I2698" t="str">
            <v>09 CONTRAPISOS</v>
          </cell>
        </row>
        <row r="2699">
          <cell r="B2699" t="str">
            <v>I1467</v>
          </cell>
          <cell r="C2699" t="str">
            <v>Rdc 4 Bombeable</v>
          </cell>
          <cell r="D2699" t="str">
            <v>m3</v>
          </cell>
          <cell r="E2699">
            <v>0.155</v>
          </cell>
          <cell r="F2699">
            <v>7150</v>
          </cell>
          <cell r="G2699">
            <v>1108.25</v>
          </cell>
          <cell r="H2699">
            <v>44136</v>
          </cell>
        </row>
        <row r="2700">
          <cell r="B2700" t="str">
            <v>I1314</v>
          </cell>
          <cell r="C2700" t="str">
            <v>Servicio De Bombeado Con Pluma</v>
          </cell>
          <cell r="D2700" t="str">
            <v>m3</v>
          </cell>
          <cell r="E2700">
            <v>0.16</v>
          </cell>
          <cell r="F2700">
            <v>300</v>
          </cell>
          <cell r="G2700">
            <v>48</v>
          </cell>
          <cell r="H2700">
            <v>44136</v>
          </cell>
        </row>
        <row r="2701">
          <cell r="B2701" t="str">
            <v>I1315</v>
          </cell>
          <cell r="C2701" t="str">
            <v>Traslado De Bomba Con Pluma</v>
          </cell>
          <cell r="D2701" t="str">
            <v>u</v>
          </cell>
          <cell r="E2701">
            <v>7.5471698113207548E-3</v>
          </cell>
          <cell r="F2701">
            <v>30000</v>
          </cell>
          <cell r="G2701">
            <v>226.41509433962264</v>
          </cell>
          <cell r="H2701">
            <v>44136</v>
          </cell>
          <cell r="I2701" t="str">
            <v>4 SERV PARA 530 M2</v>
          </cell>
        </row>
        <row r="2702">
          <cell r="B2702" t="str">
            <v>I1037</v>
          </cell>
          <cell r="C2702" t="str">
            <v>Malla 15X15 6Mm. (6X2.15Mts.) Q84</v>
          </cell>
          <cell r="D2702" t="str">
            <v>u</v>
          </cell>
          <cell r="E2702">
            <v>8.5271317829457377E-2</v>
          </cell>
          <cell r="F2702">
            <v>2056.4050000000002</v>
          </cell>
          <cell r="G2702">
            <v>175.35236434108532</v>
          </cell>
          <cell r="H2702">
            <v>44110</v>
          </cell>
        </row>
        <row r="2703">
          <cell r="B2703" t="str">
            <v>I1014</v>
          </cell>
          <cell r="C2703" t="str">
            <v>Alambre Negro Recocido N 16</v>
          </cell>
          <cell r="D2703" t="str">
            <v>kg</v>
          </cell>
          <cell r="E2703">
            <v>0.15</v>
          </cell>
          <cell r="F2703">
            <v>322.31404958677689</v>
          </cell>
          <cell r="G2703">
            <v>48.347107438016529</v>
          </cell>
          <cell r="H2703">
            <v>44155</v>
          </cell>
        </row>
        <row r="2704">
          <cell r="B2704" t="str">
            <v>I1015</v>
          </cell>
          <cell r="C2704" t="str">
            <v>Clavos De 2"</v>
          </cell>
          <cell r="D2704" t="str">
            <v>kg</v>
          </cell>
          <cell r="E2704">
            <v>0.15</v>
          </cell>
          <cell r="F2704">
            <v>234.15977961432509</v>
          </cell>
          <cell r="G2704">
            <v>35.123966942148762</v>
          </cell>
          <cell r="H2704">
            <v>44130</v>
          </cell>
        </row>
        <row r="2705">
          <cell r="B2705" t="str">
            <v>I1012</v>
          </cell>
          <cell r="C2705" t="str">
            <v>Tabla De 1" Saligna Bruto</v>
          </cell>
          <cell r="D2705" t="str">
            <v>m2</v>
          </cell>
          <cell r="E2705">
            <v>0.1</v>
          </cell>
          <cell r="F2705">
            <v>421.38412416643285</v>
          </cell>
          <cell r="G2705">
            <v>42.138412416643291</v>
          </cell>
          <cell r="H2705">
            <v>44155</v>
          </cell>
        </row>
        <row r="2706">
          <cell r="B2706" t="str">
            <v>I1017</v>
          </cell>
          <cell r="C2706" t="str">
            <v>Oficial Hormigon</v>
          </cell>
          <cell r="D2706" t="str">
            <v>hs</v>
          </cell>
          <cell r="E2706">
            <v>0.7</v>
          </cell>
          <cell r="F2706">
            <v>725.76726508051945</v>
          </cell>
          <cell r="G2706">
            <v>508.03708555636359</v>
          </cell>
          <cell r="H2706">
            <v>44136</v>
          </cell>
        </row>
        <row r="2707">
          <cell r="B2707" t="str">
            <v>I1018</v>
          </cell>
          <cell r="C2707" t="str">
            <v>Ayudante Hormigon</v>
          </cell>
          <cell r="D2707" t="str">
            <v>hs</v>
          </cell>
          <cell r="E2707">
            <v>0.7</v>
          </cell>
          <cell r="F2707">
            <v>626.52937708051934</v>
          </cell>
          <cell r="G2707">
            <v>438.57056395636351</v>
          </cell>
          <cell r="H2707">
            <v>44136</v>
          </cell>
        </row>
        <row r="2709">
          <cell r="A2709" t="str">
            <v>T1464</v>
          </cell>
          <cell r="C2709" t="str">
            <v>Relleno En Zona De Andenes Con Rdc 4</v>
          </cell>
          <cell r="D2709" t="str">
            <v>m3</v>
          </cell>
          <cell r="G2709">
            <v>9134.3933637984428</v>
          </cell>
          <cell r="H2709">
            <v>44136</v>
          </cell>
          <cell r="I2709" t="str">
            <v>04 FUNDACIONES</v>
          </cell>
        </row>
        <row r="2710">
          <cell r="B2710" t="str">
            <v>I1467</v>
          </cell>
          <cell r="C2710" t="str">
            <v>Rdc 4 Bombeable</v>
          </cell>
          <cell r="D2710" t="str">
            <v>m3</v>
          </cell>
          <cell r="E2710">
            <v>1.03</v>
          </cell>
          <cell r="F2710">
            <v>7150</v>
          </cell>
          <cell r="G2710">
            <v>7364.5</v>
          </cell>
          <cell r="H2710">
            <v>44136</v>
          </cell>
        </row>
        <row r="2711">
          <cell r="B2711" t="str">
            <v>I1314</v>
          </cell>
          <cell r="C2711" t="str">
            <v>Servicio De Bombeado Con Pluma</v>
          </cell>
          <cell r="D2711" t="str">
            <v>m3</v>
          </cell>
          <cell r="E2711">
            <v>1.03</v>
          </cell>
          <cell r="F2711">
            <v>300</v>
          </cell>
          <cell r="G2711">
            <v>309</v>
          </cell>
          <cell r="H2711">
            <v>44136</v>
          </cell>
        </row>
        <row r="2712">
          <cell r="B2712" t="str">
            <v>I1315</v>
          </cell>
          <cell r="C2712" t="str">
            <v>Traslado De Bomba Con Pluma</v>
          </cell>
          <cell r="D2712" t="str">
            <v>u</v>
          </cell>
          <cell r="E2712">
            <v>1.7142857142857144E-2</v>
          </cell>
          <cell r="F2712">
            <v>30000</v>
          </cell>
          <cell r="G2712">
            <v>514.28571428571433</v>
          </cell>
          <cell r="H2712">
            <v>44136</v>
          </cell>
          <cell r="I2712" t="str">
            <v>24 SERVICIOS PARA 1400 M3</v>
          </cell>
        </row>
        <row r="2713">
          <cell r="B2713" t="str">
            <v>I1017</v>
          </cell>
          <cell r="C2713" t="str">
            <v>Oficial Hormigon</v>
          </cell>
          <cell r="D2713" t="str">
            <v>hs</v>
          </cell>
          <cell r="E2713">
            <v>0.7</v>
          </cell>
          <cell r="F2713">
            <v>725.76726508051945</v>
          </cell>
          <cell r="G2713">
            <v>508.03708555636359</v>
          </cell>
          <cell r="H2713">
            <v>44136</v>
          </cell>
        </row>
        <row r="2714">
          <cell r="B2714" t="str">
            <v>I1018</v>
          </cell>
          <cell r="C2714" t="str">
            <v>Ayudante Hormigon</v>
          </cell>
          <cell r="D2714" t="str">
            <v>hs</v>
          </cell>
          <cell r="E2714">
            <v>0.7</v>
          </cell>
          <cell r="F2714">
            <v>626.52937708051934</v>
          </cell>
          <cell r="G2714">
            <v>438.57056395636351</v>
          </cell>
          <cell r="H2714">
            <v>44136</v>
          </cell>
        </row>
        <row r="2716">
          <cell r="A2716" t="str">
            <v>T1465</v>
          </cell>
          <cell r="C2716" t="str">
            <v>Carpeta De Nivelación Mortero 1:3,  Esp:2 Cm (Incluye Membrana De 200 Micrones)</v>
          </cell>
          <cell r="D2716" t="str">
            <v>m2</v>
          </cell>
          <cell r="G2716">
            <v>788.65017028080274</v>
          </cell>
          <cell r="H2716">
            <v>44130</v>
          </cell>
          <cell r="I2716" t="str">
            <v>10 CARPETAS</v>
          </cell>
        </row>
        <row r="2717">
          <cell r="B2717" t="str">
            <v>I1318</v>
          </cell>
          <cell r="C2717" t="str">
            <v>Film Polietileno Nylon Negro De 2X50Mts Espesor 200 Micrones</v>
          </cell>
          <cell r="D2717" t="str">
            <v>u</v>
          </cell>
          <cell r="E2717">
            <v>1.0500000000000001E-2</v>
          </cell>
          <cell r="F2717">
            <v>2024.7933884297522</v>
          </cell>
          <cell r="G2717">
            <v>21.260330578512399</v>
          </cell>
          <cell r="H2717">
            <v>44155</v>
          </cell>
        </row>
        <row r="2718">
          <cell r="B2718" t="str">
            <v>T1025</v>
          </cell>
          <cell r="C2718" t="str">
            <v>Mortero 1:3 (Mat)</v>
          </cell>
          <cell r="D2718" t="str">
            <v>m3</v>
          </cell>
          <cell r="E2718">
            <v>2.5000000000000001E-2</v>
          </cell>
          <cell r="F2718">
            <v>7255.7851239669426</v>
          </cell>
          <cell r="G2718">
            <v>181.39462809917359</v>
          </cell>
          <cell r="H2718">
            <v>44130</v>
          </cell>
        </row>
        <row r="2719">
          <cell r="B2719" t="str">
            <v>T1291</v>
          </cell>
          <cell r="C2719" t="str">
            <v>Ejecución De Carpeta Esp 2 Cm (Mo)</v>
          </cell>
          <cell r="D2719" t="str">
            <v>m2</v>
          </cell>
          <cell r="E2719">
            <v>1</v>
          </cell>
          <cell r="F2719">
            <v>563.45693423376611</v>
          </cell>
          <cell r="G2719">
            <v>563.45693423376611</v>
          </cell>
          <cell r="H2719">
            <v>44136</v>
          </cell>
        </row>
        <row r="2720">
          <cell r="B2720" t="str">
            <v>I1004</v>
          </cell>
          <cell r="C2720" t="str">
            <v>Oficial</v>
          </cell>
          <cell r="D2720" t="str">
            <v>hs</v>
          </cell>
          <cell r="E2720">
            <v>0.02</v>
          </cell>
          <cell r="F2720">
            <v>604.80605423376619</v>
          </cell>
          <cell r="G2720">
            <v>12.096121084675325</v>
          </cell>
          <cell r="H2720">
            <v>44136</v>
          </cell>
          <cell r="I2720" t="str">
            <v>COLOCACION DE FILM</v>
          </cell>
        </row>
        <row r="2721">
          <cell r="B2721" t="str">
            <v>I1005</v>
          </cell>
          <cell r="C2721" t="str">
            <v>Ayudante</v>
          </cell>
          <cell r="D2721" t="str">
            <v>hs</v>
          </cell>
          <cell r="E2721">
            <v>0.02</v>
          </cell>
          <cell r="F2721">
            <v>522.10781423376613</v>
          </cell>
          <cell r="G2721">
            <v>10.442156284675322</v>
          </cell>
          <cell r="H2721">
            <v>44136</v>
          </cell>
          <cell r="I2721" t="str">
            <v>COLOCACION DE FILM</v>
          </cell>
        </row>
        <row r="2723">
          <cell r="A2723" t="str">
            <v>T1466</v>
          </cell>
          <cell r="C2723" t="str">
            <v>Contrapiso De H25 Esp: 7 Cm, Bombeado, Con Malla Q131 Y Film De 200 Micrones</v>
          </cell>
          <cell r="D2723" t="str">
            <v>m2</v>
          </cell>
          <cell r="G2723">
            <v>1859.2284644819495</v>
          </cell>
          <cell r="H2723">
            <v>44110</v>
          </cell>
          <cell r="I2723" t="str">
            <v>09 CONTRAPISOS</v>
          </cell>
        </row>
        <row r="2724">
          <cell r="B2724" t="str">
            <v>I1468</v>
          </cell>
          <cell r="C2724" t="str">
            <v>Hormigón H25</v>
          </cell>
          <cell r="D2724" t="str">
            <v>m3</v>
          </cell>
          <cell r="E2724">
            <v>7.4999999999999997E-2</v>
          </cell>
          <cell r="F2724">
            <v>7380</v>
          </cell>
          <cell r="G2724">
            <v>553.5</v>
          </cell>
          <cell r="H2724">
            <v>44136</v>
          </cell>
        </row>
        <row r="2725">
          <cell r="B2725" t="str">
            <v>I1314</v>
          </cell>
          <cell r="C2725" t="str">
            <v>Servicio De Bombeado Con Pluma</v>
          </cell>
          <cell r="D2725" t="str">
            <v>m3</v>
          </cell>
          <cell r="E2725">
            <v>7.4999999999999997E-2</v>
          </cell>
          <cell r="F2725">
            <v>300</v>
          </cell>
          <cell r="G2725">
            <v>22.5</v>
          </cell>
          <cell r="H2725">
            <v>44136</v>
          </cell>
        </row>
        <row r="2726">
          <cell r="B2726" t="str">
            <v>I1315</v>
          </cell>
          <cell r="C2726" t="str">
            <v>Traslado De Bomba Con Pluma</v>
          </cell>
          <cell r="D2726" t="str">
            <v>u</v>
          </cell>
          <cell r="E2726">
            <v>1.1428571428571429E-3</v>
          </cell>
          <cell r="F2726">
            <v>30000</v>
          </cell>
          <cell r="G2726">
            <v>34.285714285714292</v>
          </cell>
          <cell r="H2726">
            <v>44136</v>
          </cell>
          <cell r="I2726" t="str">
            <v>4 SERVICIOS PARA 3500 M2</v>
          </cell>
        </row>
        <row r="2727">
          <cell r="B2727" t="str">
            <v>I1318</v>
          </cell>
          <cell r="C2727" t="str">
            <v>Film Polietileno Nylon Negro De 2X50Mts Espesor 200 Micrones</v>
          </cell>
          <cell r="D2727" t="str">
            <v>u</v>
          </cell>
          <cell r="E2727">
            <v>1.0500000000000001E-2</v>
          </cell>
          <cell r="F2727">
            <v>2024.7933884297522</v>
          </cell>
          <cell r="G2727">
            <v>21.260330578512399</v>
          </cell>
          <cell r="H2727">
            <v>44155</v>
          </cell>
        </row>
        <row r="2728">
          <cell r="B2728" t="str">
            <v>I1469</v>
          </cell>
          <cell r="C2728" t="str">
            <v xml:space="preserve">Malla De Hierro Sima Acindar Q-131 5Mm (15X15) 14,4M² </v>
          </cell>
          <cell r="D2728" t="str">
            <v>u</v>
          </cell>
          <cell r="E2728">
            <v>7.6388888888888895E-2</v>
          </cell>
          <cell r="F2728">
            <v>3377.9173999999998</v>
          </cell>
          <cell r="G2728">
            <v>258.03535694444446</v>
          </cell>
          <cell r="H2728">
            <v>44110</v>
          </cell>
        </row>
        <row r="2729">
          <cell r="B2729" t="str">
            <v>T1289</v>
          </cell>
          <cell r="C2729" t="str">
            <v>Ejecución De Contrapiso Esp 8 Cm (Mo)</v>
          </cell>
          <cell r="D2729" t="str">
            <v>m2</v>
          </cell>
          <cell r="E2729">
            <v>1</v>
          </cell>
          <cell r="F2729">
            <v>626.06326025974022</v>
          </cell>
          <cell r="G2729">
            <v>626.06326025974022</v>
          </cell>
          <cell r="H2729">
            <v>44136</v>
          </cell>
        </row>
        <row r="2730">
          <cell r="B2730" t="str">
            <v>I1004</v>
          </cell>
          <cell r="C2730" t="str">
            <v>Oficial</v>
          </cell>
          <cell r="D2730" t="str">
            <v>hs</v>
          </cell>
          <cell r="E2730">
            <v>0.3</v>
          </cell>
          <cell r="F2730">
            <v>604.80605423376619</v>
          </cell>
          <cell r="G2730">
            <v>181.44181627012986</v>
          </cell>
          <cell r="H2730">
            <v>44136</v>
          </cell>
          <cell r="I2730" t="str">
            <v>COLOC DE FILM Y ARMADURA</v>
          </cell>
        </row>
        <row r="2731">
          <cell r="B2731" t="str">
            <v>I1005</v>
          </cell>
          <cell r="C2731" t="str">
            <v>Ayudante</v>
          </cell>
          <cell r="D2731" t="str">
            <v>hs</v>
          </cell>
          <cell r="E2731">
            <v>0.3</v>
          </cell>
          <cell r="F2731">
            <v>522.10781423376613</v>
          </cell>
          <cell r="G2731">
            <v>156.63234427012983</v>
          </cell>
          <cell r="H2731">
            <v>44136</v>
          </cell>
          <cell r="I2731" t="str">
            <v>COLOC DE FILM Y ARMADURA</v>
          </cell>
        </row>
        <row r="2732">
          <cell r="B2732" t="str">
            <v>I1472</v>
          </cell>
          <cell r="C2732" t="str">
            <v>Endurecedor No Metálico Para Pisos De Hormigón Bolsa 30 Kg</v>
          </cell>
          <cell r="D2732" t="str">
            <v>u</v>
          </cell>
          <cell r="E2732">
            <v>3.3333333333333333E-2</v>
          </cell>
          <cell r="F2732">
            <v>165.28925619834712</v>
          </cell>
          <cell r="G2732">
            <v>5.5096418732782375</v>
          </cell>
          <cell r="H2732">
            <v>44155</v>
          </cell>
          <cell r="I2732" t="str">
            <v>1 kg/m2</v>
          </cell>
        </row>
        <row r="2734">
          <cell r="A2734" t="str">
            <v>T1467</v>
          </cell>
          <cell r="C2734" t="str">
            <v>Contrapiso Alivianado Con Perlas De Polietileno, Esp 4 Cm</v>
          </cell>
          <cell r="D2734" t="str">
            <v>m2</v>
          </cell>
          <cell r="G2734">
            <v>643.0739627445887</v>
          </cell>
          <cell r="H2734">
            <v>44110</v>
          </cell>
          <cell r="I2734" t="str">
            <v>09 CONTRAPISOS</v>
          </cell>
        </row>
        <row r="2735">
          <cell r="B2735" t="str">
            <v>T2264</v>
          </cell>
          <cell r="C2735" t="str">
            <v>Hormigón Alivianado Con Perlas De Polietileno (Mat)</v>
          </cell>
          <cell r="D2735" t="str">
            <v>m3</v>
          </cell>
          <cell r="E2735">
            <v>4.2999999999999997E-2</v>
          </cell>
          <cell r="F2735">
            <v>7190.0827272727274</v>
          </cell>
          <cell r="G2735">
            <v>309.17355727272724</v>
          </cell>
          <cell r="H2735">
            <v>44110</v>
          </cell>
          <cell r="I2735" t="str">
            <v>250 kg/m3</v>
          </cell>
        </row>
        <row r="2736">
          <cell r="B2736" t="str">
            <v>T2262</v>
          </cell>
          <cell r="C2736" t="str">
            <v>Ejecucíón De Contrapiso Esp 6 Cm (Mo)</v>
          </cell>
          <cell r="D2736" t="str">
            <v>m2</v>
          </cell>
          <cell r="E2736">
            <v>0.66666666666666663</v>
          </cell>
          <cell r="F2736">
            <v>500.85060820779211</v>
          </cell>
          <cell r="G2736">
            <v>333.9004054718614</v>
          </cell>
          <cell r="H2736">
            <v>44136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2314.64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2137.5</v>
          </cell>
          <cell r="G2739">
            <v>2137.5</v>
          </cell>
          <cell r="H2739">
            <v>44155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3963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3249</v>
          </cell>
          <cell r="G2743">
            <v>3249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392.53320923636363</v>
          </cell>
          <cell r="H2746">
            <v>44136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hs</v>
          </cell>
          <cell r="E2747">
            <v>0.4</v>
          </cell>
          <cell r="F2747">
            <v>283.02381000000003</v>
          </cell>
          <cell r="G2747">
            <v>113.20952400000002</v>
          </cell>
          <cell r="H2747">
            <v>44155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698.30921309090911</v>
          </cell>
          <cell r="G2748">
            <v>279.32368523636364</v>
          </cell>
          <cell r="H2748">
            <v>44136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354.80541083636365</v>
          </cell>
          <cell r="H2750">
            <v>44136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hs</v>
          </cell>
          <cell r="E2751">
            <v>0.4</v>
          </cell>
          <cell r="F2751">
            <v>188.70431399999998</v>
          </cell>
          <cell r="G2751">
            <v>75.48172559999999</v>
          </cell>
          <cell r="H2751">
            <v>44155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698.30921309090911</v>
          </cell>
          <cell r="G2752">
            <v>279.32368523636364</v>
          </cell>
          <cell r="H2752">
            <v>44136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6494.8249999999998</v>
          </cell>
          <cell r="H2754">
            <v>44105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4800.8249999999998</v>
          </cell>
          <cell r="G2755">
            <v>4800.8249999999998</v>
          </cell>
          <cell r="H2755">
            <v>44155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1694</v>
          </cell>
          <cell r="G2756">
            <v>1694</v>
          </cell>
          <cell r="H2756">
            <v>44105</v>
          </cell>
        </row>
        <row r="2758">
          <cell r="A2758" t="str">
            <v>T1473</v>
          </cell>
          <cell r="C2758" t="str">
            <v>Mosaicos Cementicios De 0,30 Mts X 0,30 Mts (Botoners Amarillos - Precaución)</v>
          </cell>
          <cell r="D2758" t="str">
            <v>m2</v>
          </cell>
          <cell r="G2758">
            <v>3193.1806971523465</v>
          </cell>
          <cell r="H2758">
            <v>44076</v>
          </cell>
          <cell r="I2758" t="str">
            <v>11 PISOS</v>
          </cell>
        </row>
        <row r="2759">
          <cell r="B2759" t="str">
            <v>I2379</v>
          </cell>
          <cell r="C2759" t="str">
            <v xml:space="preserve">Mosaicos Cementicios De 0,30 Mts X 0,30 Mts (Botoners Amarillos - Precaución) </v>
          </cell>
          <cell r="D2759" t="str">
            <v>m2</v>
          </cell>
          <cell r="E2759">
            <v>1</v>
          </cell>
          <cell r="F2759">
            <v>924.44</v>
          </cell>
          <cell r="G2759">
            <v>924.44</v>
          </cell>
          <cell r="H2759">
            <v>44076</v>
          </cell>
        </row>
        <row r="2760">
          <cell r="B2760" t="str">
            <v>I2386</v>
          </cell>
          <cell r="C2760" t="str">
            <v xml:space="preserve">Pastina Amarilla S520A </v>
          </cell>
          <cell r="D2760" t="str">
            <v>kg</v>
          </cell>
          <cell r="E2760">
            <v>3.75</v>
          </cell>
          <cell r="F2760">
            <v>116.33</v>
          </cell>
          <cell r="G2760">
            <v>436.23750000000001</v>
          </cell>
          <cell r="H2760">
            <v>44076</v>
          </cell>
        </row>
        <row r="2761">
          <cell r="B2761" t="str">
            <v>T1028</v>
          </cell>
          <cell r="C2761" t="str">
            <v>Mortero 1/4:1:4 (Mat)</v>
          </cell>
          <cell r="D2761" t="str">
            <v>m3</v>
          </cell>
          <cell r="E2761">
            <v>0.04</v>
          </cell>
          <cell r="F2761">
            <v>3684.9586776859505</v>
          </cell>
          <cell r="G2761">
            <v>147.39834710743801</v>
          </cell>
          <cell r="H2761">
            <v>44130</v>
          </cell>
        </row>
        <row r="2762">
          <cell r="B2762" t="str">
            <v>T2267</v>
          </cell>
          <cell r="C2762" t="str">
            <v>Colocación De Mosaicos 30X30 En Anden (Mo)</v>
          </cell>
          <cell r="D2762" t="str">
            <v>m2</v>
          </cell>
          <cell r="E2762">
            <v>1</v>
          </cell>
          <cell r="F2762">
            <v>1685.1048500449083</v>
          </cell>
          <cell r="G2762">
            <v>1685.1048500449083</v>
          </cell>
          <cell r="H2762">
            <v>44136</v>
          </cell>
        </row>
        <row r="2764">
          <cell r="A2764" t="str">
            <v>T1474</v>
          </cell>
          <cell r="C2764" t="str">
            <v>Mosaicos Cementicios De 0,30 Mts X 0,30 Mts (Cuadriculado Rojo - Peligro)</v>
          </cell>
          <cell r="D2764" t="str">
            <v>m2</v>
          </cell>
          <cell r="G2764">
            <v>2964.7331971523463</v>
          </cell>
          <cell r="H2764">
            <v>44076</v>
          </cell>
          <cell r="I2764" t="str">
            <v>11 PISOS</v>
          </cell>
        </row>
        <row r="2765">
          <cell r="B2765" t="str">
            <v>I2380</v>
          </cell>
          <cell r="C2765" t="str">
            <v xml:space="preserve">Mosaicos Cementicios De 0,30 Mts X 0,30 Mts (Cuadriculado Rojo - Peligro) </v>
          </cell>
          <cell r="D2765" t="str">
            <v>m2</v>
          </cell>
          <cell r="E2765">
            <v>1</v>
          </cell>
          <cell r="F2765">
            <v>798.18</v>
          </cell>
          <cell r="G2765">
            <v>798.18</v>
          </cell>
          <cell r="H2765">
            <v>44076</v>
          </cell>
        </row>
        <row r="2766">
          <cell r="B2766" t="str">
            <v>I2387</v>
          </cell>
          <cell r="C2766" t="str">
            <v xml:space="preserve">Pastina Roja S520R </v>
          </cell>
          <cell r="D2766" t="str">
            <v>kg</v>
          </cell>
          <cell r="E2766">
            <v>3.75</v>
          </cell>
          <cell r="F2766">
            <v>89.08</v>
          </cell>
          <cell r="G2766">
            <v>334.05</v>
          </cell>
          <cell r="H2766">
            <v>44076</v>
          </cell>
        </row>
        <row r="2767">
          <cell r="B2767" t="str">
            <v>T1028</v>
          </cell>
          <cell r="C2767" t="str">
            <v>Mortero 1/4:1:4 (Mat)</v>
          </cell>
          <cell r="D2767" t="str">
            <v>m3</v>
          </cell>
          <cell r="E2767">
            <v>0.04</v>
          </cell>
          <cell r="F2767">
            <v>3684.9586776859505</v>
          </cell>
          <cell r="G2767">
            <v>147.39834710743801</v>
          </cell>
          <cell r="H2767">
            <v>44130</v>
          </cell>
        </row>
        <row r="2768">
          <cell r="B2768" t="str">
            <v>T2267</v>
          </cell>
          <cell r="C2768" t="str">
            <v>Colocación De Mosaicos 30X30 En Anden (Mo)</v>
          </cell>
          <cell r="D2768" t="str">
            <v>m2</v>
          </cell>
          <cell r="E2768">
            <v>1</v>
          </cell>
          <cell r="F2768">
            <v>1685.1048500449083</v>
          </cell>
          <cell r="G2768">
            <v>1685.1048500449083</v>
          </cell>
          <cell r="H2768">
            <v>44136</v>
          </cell>
        </row>
        <row r="2770">
          <cell r="A2770" t="str">
            <v>T1475</v>
          </cell>
          <cell r="C2770" t="str">
            <v>Mosaicos Cementicios De 0,30 Mts X 0,30 Mts (Bastones Blancos - Guía Ciego)</v>
          </cell>
          <cell r="D2770" t="str">
            <v>m2</v>
          </cell>
          <cell r="G2770">
            <v>3198.1806971523465</v>
          </cell>
          <cell r="H2770">
            <v>44076</v>
          </cell>
          <cell r="I2770" t="str">
            <v>11 PISOS</v>
          </cell>
        </row>
        <row r="2771">
          <cell r="B2771" t="str">
            <v>I2381</v>
          </cell>
          <cell r="C2771" t="str">
            <v xml:space="preserve">Mosaicos Cementicios De 0,30 Mts X 0,30 Mts (Bastones Blancos - Guía Ciego) </v>
          </cell>
          <cell r="D2771" t="str">
            <v>m2</v>
          </cell>
          <cell r="E2771">
            <v>1</v>
          </cell>
          <cell r="F2771">
            <v>929.44</v>
          </cell>
          <cell r="G2771">
            <v>929.44</v>
          </cell>
          <cell r="H2771">
            <v>44076</v>
          </cell>
        </row>
        <row r="2772">
          <cell r="B2772" t="str">
            <v>I2385</v>
          </cell>
          <cell r="C2772" t="str">
            <v xml:space="preserve">Pastina Blanca S520B </v>
          </cell>
          <cell r="D2772" t="str">
            <v>kg</v>
          </cell>
          <cell r="E2772">
            <v>3.75</v>
          </cell>
          <cell r="F2772">
            <v>116.33</v>
          </cell>
          <cell r="G2772">
            <v>436.23750000000001</v>
          </cell>
          <cell r="H2772">
            <v>44076</v>
          </cell>
        </row>
        <row r="2773">
          <cell r="B2773" t="str">
            <v>T1028</v>
          </cell>
          <cell r="C2773" t="str">
            <v>Mortero 1/4:1:4 (Mat)</v>
          </cell>
          <cell r="D2773" t="str">
            <v>m3</v>
          </cell>
          <cell r="E2773">
            <v>0.04</v>
          </cell>
          <cell r="F2773">
            <v>3684.9586776859505</v>
          </cell>
          <cell r="G2773">
            <v>147.39834710743801</v>
          </cell>
          <cell r="H2773">
            <v>44130</v>
          </cell>
        </row>
        <row r="2774">
          <cell r="B2774" t="str">
            <v>T2267</v>
          </cell>
          <cell r="C2774" t="str">
            <v>Colocación De Mosaicos 30X30 En Anden (Mo)</v>
          </cell>
          <cell r="D2774" t="str">
            <v>m2</v>
          </cell>
          <cell r="E2774">
            <v>1</v>
          </cell>
          <cell r="F2774">
            <v>1685.1048500449083</v>
          </cell>
          <cell r="G2774">
            <v>1685.1048500449083</v>
          </cell>
          <cell r="H2774">
            <v>44136</v>
          </cell>
        </row>
        <row r="2776">
          <cell r="A2776" t="str">
            <v>T1476</v>
          </cell>
          <cell r="C2776" t="str">
            <v>Mosaicos Cementicios De 0,30 Mts X 0,30 Mts (Liso Gris)</v>
          </cell>
          <cell r="D2776" t="str">
            <v>m2</v>
          </cell>
          <cell r="G2776">
            <v>2255.2253599031933</v>
          </cell>
          <cell r="H2776">
            <v>44076</v>
          </cell>
          <cell r="I2776" t="str">
            <v>11 PISOS</v>
          </cell>
        </row>
        <row r="2777">
          <cell r="B2777" t="str">
            <v>I2382</v>
          </cell>
          <cell r="C2777" t="str">
            <v xml:space="preserve">Mosaicos Cementicios De 0,30 Mts X 0,30 Mts (Liso Gris) </v>
          </cell>
          <cell r="D2777" t="str">
            <v>m2</v>
          </cell>
          <cell r="E2777">
            <v>1</v>
          </cell>
          <cell r="F2777">
            <v>778</v>
          </cell>
          <cell r="G2777">
            <v>778</v>
          </cell>
          <cell r="H2777">
            <v>44076</v>
          </cell>
        </row>
        <row r="2778">
          <cell r="B2778" t="str">
            <v>I2388</v>
          </cell>
          <cell r="C2778" t="str">
            <v xml:space="preserve">Pastina Gris S520G </v>
          </cell>
          <cell r="D2778" t="str">
            <v>kg</v>
          </cell>
          <cell r="E2778">
            <v>3.75</v>
          </cell>
          <cell r="F2778">
            <v>69.099999999999994</v>
          </cell>
          <cell r="G2778">
            <v>259.125</v>
          </cell>
          <cell r="H2778">
            <v>44076</v>
          </cell>
        </row>
        <row r="2779">
          <cell r="B2779" t="str">
            <v>T1028</v>
          </cell>
          <cell r="C2779" t="str">
            <v>Mortero 1/4:1:4 (Mat)</v>
          </cell>
          <cell r="D2779" t="str">
            <v>m3</v>
          </cell>
          <cell r="E2779">
            <v>0.04</v>
          </cell>
          <cell r="F2779">
            <v>3684.9586776859505</v>
          </cell>
          <cell r="G2779">
            <v>147.39834710743801</v>
          </cell>
          <cell r="H2779">
            <v>44130</v>
          </cell>
        </row>
        <row r="2780">
          <cell r="B2780" t="str">
            <v>T2266</v>
          </cell>
          <cell r="C2780" t="str">
            <v>Colocación De Mosaicos 30X30 (Mo)</v>
          </cell>
          <cell r="D2780" t="str">
            <v>m2</v>
          </cell>
          <cell r="E2780">
            <v>1</v>
          </cell>
          <cell r="F2780">
            <v>1070.7020127957553</v>
          </cell>
          <cell r="G2780">
            <v>1070.7020127957553</v>
          </cell>
          <cell r="H2780">
            <v>44136</v>
          </cell>
        </row>
        <row r="2782">
          <cell r="A2782" t="str">
            <v>T1477</v>
          </cell>
          <cell r="C2782" t="str">
            <v>Piso Mosaico 40X40 Liso Color Gris</v>
          </cell>
          <cell r="D2782" t="str">
            <v>m2</v>
          </cell>
          <cell r="G2782">
            <v>1732.8705689539549</v>
          </cell>
          <cell r="H2782">
            <v>44130</v>
          </cell>
          <cell r="I2782" t="str">
            <v>11 PISOS</v>
          </cell>
        </row>
        <row r="2783">
          <cell r="B2783" t="str">
            <v>I1492</v>
          </cell>
          <cell r="C2783" t="str">
            <v>Mosaico 40X40  Haptico Amarillo</v>
          </cell>
          <cell r="D2783" t="str">
            <v>m2</v>
          </cell>
          <cell r="E2783">
            <v>1</v>
          </cell>
          <cell r="F2783">
            <v>570.24793388429748</v>
          </cell>
          <cell r="G2783">
            <v>570.24793388429748</v>
          </cell>
          <cell r="H2783">
            <v>44155</v>
          </cell>
        </row>
        <row r="2784">
          <cell r="B2784" t="str">
            <v>I1456</v>
          </cell>
          <cell r="C2784" t="str">
            <v>Pastina Blanca X 5 Kg</v>
          </cell>
          <cell r="D2784" t="str">
            <v>kg</v>
          </cell>
          <cell r="E2784">
            <v>0.4</v>
          </cell>
          <cell r="F2784">
            <v>270.0380165289256</v>
          </cell>
          <cell r="G2784">
            <v>108.01520661157025</v>
          </cell>
          <cell r="H2784">
            <v>44155</v>
          </cell>
        </row>
        <row r="2785">
          <cell r="B2785" t="str">
            <v>T1028</v>
          </cell>
          <cell r="C2785" t="str">
            <v>Mortero 1/4:1:4 (Mat)</v>
          </cell>
          <cell r="D2785" t="str">
            <v>m3</v>
          </cell>
          <cell r="E2785">
            <v>0.04</v>
          </cell>
          <cell r="F2785">
            <v>3684.9586776859505</v>
          </cell>
          <cell r="G2785">
            <v>147.39834710743801</v>
          </cell>
          <cell r="H2785">
            <v>44130</v>
          </cell>
        </row>
        <row r="2786">
          <cell r="B2786" t="str">
            <v>I1004</v>
          </cell>
          <cell r="C2786" t="str">
            <v>Oficial</v>
          </cell>
          <cell r="D2786" t="str">
            <v>hs</v>
          </cell>
          <cell r="E2786">
            <v>1.5</v>
          </cell>
          <cell r="F2786">
            <v>604.80605423376619</v>
          </cell>
          <cell r="G2786">
            <v>907.20908135064929</v>
          </cell>
          <cell r="H2786">
            <v>44136</v>
          </cell>
        </row>
        <row r="2788">
          <cell r="A2788" t="str">
            <v>T1478</v>
          </cell>
          <cell r="C2788" t="str">
            <v>Escalones Premoldeados Ancho: 1,50 Mts</v>
          </cell>
          <cell r="D2788" t="str">
            <v>u</v>
          </cell>
          <cell r="G2788">
            <v>2073.1630857158061</v>
          </cell>
          <cell r="H2788">
            <v>44130</v>
          </cell>
          <cell r="I2788" t="str">
            <v>11 PISOS</v>
          </cell>
        </row>
        <row r="2789">
          <cell r="B2789" t="str">
            <v>I1004</v>
          </cell>
          <cell r="C2789" t="str">
            <v>Oficial</v>
          </cell>
          <cell r="D2789" t="str">
            <v>hs</v>
          </cell>
          <cell r="E2789">
            <v>1.5</v>
          </cell>
          <cell r="F2789">
            <v>604.80605423376619</v>
          </cell>
          <cell r="G2789">
            <v>907.20908135064929</v>
          </cell>
          <cell r="H2789">
            <v>44136</v>
          </cell>
        </row>
        <row r="2790">
          <cell r="B2790" t="str">
            <v>I1005</v>
          </cell>
          <cell r="C2790" t="str">
            <v>Ayudante</v>
          </cell>
          <cell r="D2790" t="str">
            <v>hs</v>
          </cell>
          <cell r="E2790">
            <v>1.5</v>
          </cell>
          <cell r="F2790">
            <v>522.10781423376613</v>
          </cell>
          <cell r="G2790">
            <v>783.16172135064926</v>
          </cell>
          <cell r="H2790">
            <v>44136</v>
          </cell>
        </row>
        <row r="2791">
          <cell r="B2791" t="str">
            <v>T1025</v>
          </cell>
          <cell r="C2791" t="str">
            <v>Mortero 1:3 (Mat)</v>
          </cell>
          <cell r="D2791" t="str">
            <v>m3</v>
          </cell>
          <cell r="E2791">
            <v>3.6000000000000004E-2</v>
          </cell>
          <cell r="F2791">
            <v>7255.7851239669426</v>
          </cell>
          <cell r="G2791">
            <v>261.20826446280995</v>
          </cell>
          <cell r="H2791">
            <v>44130</v>
          </cell>
        </row>
        <row r="2792">
          <cell r="B2792" t="str">
            <v>I1083</v>
          </cell>
          <cell r="C2792" t="str">
            <v>Acero Adn 420 Diam 4,2</v>
          </cell>
          <cell r="D2792" t="str">
            <v>ton</v>
          </cell>
          <cell r="E2792">
            <v>5.9999999999999995E-4</v>
          </cell>
          <cell r="F2792">
            <v>202640.030919496</v>
          </cell>
          <cell r="G2792">
            <v>121.58401855169758</v>
          </cell>
          <cell r="H2792">
            <v>44155</v>
          </cell>
        </row>
        <row r="2794">
          <cell r="A2794" t="str">
            <v>T1479</v>
          </cell>
          <cell r="C2794" t="str">
            <v>Reja De Planchuelas Y Barrotes</v>
          </cell>
          <cell r="D2794" t="str">
            <v>kg</v>
          </cell>
          <cell r="G2794">
            <v>540.19138684675318</v>
          </cell>
          <cell r="H2794">
            <v>44136</v>
          </cell>
          <cell r="I2794" t="str">
            <v>19 HERRERÍA</v>
          </cell>
        </row>
        <row r="2795">
          <cell r="B2795" t="str">
            <v>I1004</v>
          </cell>
          <cell r="C2795" t="str">
            <v>Oficial</v>
          </cell>
          <cell r="D2795" t="str">
            <v>hs</v>
          </cell>
          <cell r="E2795">
            <v>0.1</v>
          </cell>
          <cell r="F2795">
            <v>604.80605423376619</v>
          </cell>
          <cell r="G2795">
            <v>60.480605423376623</v>
          </cell>
          <cell r="H2795">
            <v>44136</v>
          </cell>
        </row>
        <row r="2796">
          <cell r="B2796" t="str">
            <v>I1005</v>
          </cell>
          <cell r="C2796" t="str">
            <v>Ayudante</v>
          </cell>
          <cell r="D2796" t="str">
            <v>hs</v>
          </cell>
          <cell r="E2796">
            <v>0.1</v>
          </cell>
          <cell r="F2796">
            <v>522.10781423376613</v>
          </cell>
          <cell r="G2796">
            <v>52.210781423376616</v>
          </cell>
          <cell r="H2796">
            <v>44136</v>
          </cell>
        </row>
        <row r="2797">
          <cell r="B2797" t="str">
            <v>I1493</v>
          </cell>
          <cell r="C2797" t="str">
            <v>Hierro Procesado En Taller Y Pintado En Obra, Sin Colocar</v>
          </cell>
          <cell r="D2797" t="str">
            <v>kg</v>
          </cell>
          <cell r="E2797">
            <v>1</v>
          </cell>
          <cell r="F2797">
            <v>427.5</v>
          </cell>
          <cell r="G2797">
            <v>427.5</v>
          </cell>
          <cell r="H2797">
            <v>44155</v>
          </cell>
          <cell r="I2797">
            <v>6.3180279163362947</v>
          </cell>
        </row>
        <row r="2799">
          <cell r="A2799" t="str">
            <v>T1480</v>
          </cell>
          <cell r="C2799" t="str">
            <v>Fundaciones Para Andén Prefabricado</v>
          </cell>
          <cell r="D2799" t="str">
            <v>u</v>
          </cell>
          <cell r="G2799">
            <v>7078010.3507551206</v>
          </cell>
          <cell r="H2799">
            <v>44130</v>
          </cell>
          <cell r="I2799" t="str">
            <v>80 MODELO</v>
          </cell>
        </row>
        <row r="2800">
          <cell r="B2800" t="str">
            <v>T1299</v>
          </cell>
          <cell r="C2800" t="str">
            <v>Excavacion Con Retropala Cat 416</v>
          </cell>
          <cell r="D2800" t="str">
            <v>m3</v>
          </cell>
          <cell r="E2800">
            <v>171</v>
          </cell>
          <cell r="F2800">
            <v>1270.664989075</v>
          </cell>
          <cell r="G2800">
            <v>217283.713131825</v>
          </cell>
          <cell r="H2800">
            <v>44155</v>
          </cell>
          <cell r="I2800" t="str">
            <v>Fundaciones para Anden Prefabricado</v>
          </cell>
        </row>
        <row r="2801">
          <cell r="B2801" t="str">
            <v>T1453</v>
          </cell>
          <cell r="C2801" t="str">
            <v>Hormigón De Limpieza Por M3 H21</v>
          </cell>
          <cell r="D2801" t="str">
            <v>m3</v>
          </cell>
          <cell r="E2801">
            <v>5.25</v>
          </cell>
          <cell r="F2801">
            <v>18316.77313728831</v>
          </cell>
          <cell r="G2801">
            <v>96163.058970763625</v>
          </cell>
          <cell r="H2801">
            <v>44136</v>
          </cell>
          <cell r="I2801" t="str">
            <v>Fundaciones para Anden Prefabricado</v>
          </cell>
        </row>
        <row r="2802">
          <cell r="B2802" t="str">
            <v>T1462</v>
          </cell>
          <cell r="C2802" t="str">
            <v>Zapata Corrida De Hormigón Armado Para Fundación De Andenes</v>
          </cell>
          <cell r="D2802" t="str">
            <v>m3</v>
          </cell>
          <cell r="E2802">
            <v>136</v>
          </cell>
          <cell r="F2802">
            <v>49739.438078327439</v>
          </cell>
          <cell r="G2802">
            <v>6764563.5786525318</v>
          </cell>
          <cell r="H2802">
            <v>44130</v>
          </cell>
          <cell r="I2802" t="str">
            <v>Fundaciones para Anden Prefabricado</v>
          </cell>
        </row>
        <row r="2804">
          <cell r="A2804" t="str">
            <v>T1481</v>
          </cell>
          <cell r="C2804" t="str">
            <v>Provisión Y Colocación De Módulos De Anden Prefabricados Con Solado Para Un Anden Completo (160 Unidades)</v>
          </cell>
          <cell r="D2804" t="str">
            <v>u</v>
          </cell>
          <cell r="G2804">
            <v>16167899.699999999</v>
          </cell>
          <cell r="H2804">
            <v>43891</v>
          </cell>
          <cell r="I2804" t="str">
            <v>05 ESTRUCTURAS RESISTENTES</v>
          </cell>
        </row>
        <row r="2805">
          <cell r="B2805" t="str">
            <v>I1494</v>
          </cell>
          <cell r="C2805" t="str">
            <v>Premoldeado Con Solado Háptico Con Mosaicos(Medidas: 3,00X2,50 M) (Material)</v>
          </cell>
          <cell r="D2805" t="str">
            <v>u</v>
          </cell>
          <cell r="E2805">
            <v>160</v>
          </cell>
          <cell r="F2805">
            <v>73505</v>
          </cell>
          <cell r="G2805">
            <v>11760800</v>
          </cell>
          <cell r="H2805">
            <v>43891</v>
          </cell>
          <cell r="I2805" t="str">
            <v>Anden con módulos prefrabricados</v>
          </cell>
        </row>
        <row r="2806">
          <cell r="B2806" t="str">
            <v>I1495</v>
          </cell>
          <cell r="C2806" t="str">
            <v>Premoldeado Con Solado Háptico (Medidas: 3,00X2,50 M) (Transporte)</v>
          </cell>
          <cell r="D2806" t="str">
            <v>u</v>
          </cell>
          <cell r="E2806">
            <v>170</v>
          </cell>
          <cell r="F2806">
            <v>6857.51</v>
          </cell>
          <cell r="G2806">
            <v>1165776.7</v>
          </cell>
          <cell r="H2806">
            <v>43891</v>
          </cell>
          <cell r="I2806" t="str">
            <v>Anden con módulos prefrabricados</v>
          </cell>
        </row>
        <row r="2807">
          <cell r="B2807" t="str">
            <v>I1496</v>
          </cell>
          <cell r="C2807" t="str">
            <v>Premoldeado Con Solado Háptico (Medidas: 3,00X2,50 M) (Instalacion)</v>
          </cell>
          <cell r="D2807" t="str">
            <v>u</v>
          </cell>
          <cell r="E2807">
            <v>170</v>
          </cell>
          <cell r="F2807">
            <v>13961.34</v>
          </cell>
          <cell r="G2807">
            <v>2373427.7999999998</v>
          </cell>
          <cell r="H2807">
            <v>43891</v>
          </cell>
          <cell r="I2807" t="str">
            <v>Anden con módulos prefrabricados</v>
          </cell>
        </row>
        <row r="2808">
          <cell r="B2808" t="str">
            <v>I1497</v>
          </cell>
          <cell r="C2808" t="str">
            <v>Premoldeado Sin Solado Háptico (Medidas: 3,00X2,50 M) (Material)</v>
          </cell>
          <cell r="D2808" t="str">
            <v>u</v>
          </cell>
          <cell r="E2808">
            <v>10</v>
          </cell>
          <cell r="F2808">
            <v>68939.520000000004</v>
          </cell>
          <cell r="G2808">
            <v>689395.20000000007</v>
          </cell>
          <cell r="H2808">
            <v>43891</v>
          </cell>
        </row>
        <row r="2809">
          <cell r="B2809" t="str">
            <v>I1498</v>
          </cell>
          <cell r="C2809" t="str">
            <v>Insertos Metálicos Para Fijaciónes De Barandas U Otras Estructuras En Andén, Sobre Módulo Prefbricado De Anden (Subcontrato)</v>
          </cell>
          <cell r="D2809" t="str">
            <v>u</v>
          </cell>
          <cell r="E2809">
            <v>510</v>
          </cell>
          <cell r="F2809">
            <v>350</v>
          </cell>
          <cell r="G2809">
            <v>178500</v>
          </cell>
          <cell r="H2809">
            <v>43891</v>
          </cell>
          <cell r="I2809" t="str">
            <v>Anden con módulos prefrabricados</v>
          </cell>
        </row>
        <row r="2811">
          <cell r="A2811" t="str">
            <v>T1482</v>
          </cell>
          <cell r="C2811" t="str">
            <v>Platea De Depósito De Lubricantes (4,90 X 10,36 X 0,18)</v>
          </cell>
          <cell r="D2811" t="str">
            <v>u</v>
          </cell>
          <cell r="G2811">
            <v>349890.28954600473</v>
          </cell>
          <cell r="H2811">
            <v>44110</v>
          </cell>
          <cell r="I2811" t="str">
            <v>00 ADICIONAL LP 22-18</v>
          </cell>
        </row>
        <row r="2812">
          <cell r="B2812" t="str">
            <v>I1512</v>
          </cell>
          <cell r="C2812" t="str">
            <v>Hormigón H8</v>
          </cell>
          <cell r="D2812" t="str">
            <v>m3</v>
          </cell>
          <cell r="E2812">
            <v>3.5534800000000004</v>
          </cell>
          <cell r="F2812">
            <v>6900</v>
          </cell>
          <cell r="G2812">
            <v>24519.012000000002</v>
          </cell>
          <cell r="H2812">
            <v>44136</v>
          </cell>
          <cell r="I2812" t="str">
            <v>Hormigón de limpiezas</v>
          </cell>
        </row>
        <row r="2813">
          <cell r="B2813" t="str">
            <v>I1318</v>
          </cell>
          <cell r="C2813" t="str">
            <v>Film Polietileno Nylon Negro De 2X50Mts Espesor 200 Micrones</v>
          </cell>
          <cell r="D2813" t="str">
            <v>u</v>
          </cell>
          <cell r="E2813">
            <v>0.5</v>
          </cell>
          <cell r="F2813">
            <v>2024.7933884297522</v>
          </cell>
          <cell r="G2813">
            <v>1012.3966942148761</v>
          </cell>
          <cell r="H2813">
            <v>44155</v>
          </cell>
        </row>
        <row r="2814">
          <cell r="B2814" t="str">
            <v>I1019</v>
          </cell>
          <cell r="C2814" t="str">
            <v>Hormigon Elaborado H30</v>
          </cell>
          <cell r="D2814" t="str">
            <v>m3</v>
          </cell>
          <cell r="E2814">
            <v>9.4116455999999999</v>
          </cell>
          <cell r="F2814">
            <v>7429.7520661157023</v>
          </cell>
          <cell r="G2814">
            <v>69926.193342148763</v>
          </cell>
          <cell r="H2814">
            <v>44155</v>
          </cell>
        </row>
        <row r="2815">
          <cell r="B2815" t="str">
            <v>I1037</v>
          </cell>
          <cell r="C2815" t="str">
            <v>Malla 15X15 6Mm. (6X2.15Mts.) Q84</v>
          </cell>
          <cell r="D2815" t="str">
            <v>u</v>
          </cell>
          <cell r="E2815">
            <v>8</v>
          </cell>
          <cell r="F2815">
            <v>2056.4050000000002</v>
          </cell>
          <cell r="G2815">
            <v>16451.240000000002</v>
          </cell>
          <cell r="H2815">
            <v>44110</v>
          </cell>
          <cell r="I2815" t="str">
            <v>8 mallas cubren la totalidad,arriba y abajo</v>
          </cell>
        </row>
        <row r="2816">
          <cell r="B2816" t="str">
            <v>I1010</v>
          </cell>
          <cell r="C2816" t="str">
            <v>Acero  Adn420 Diam 6 Mm</v>
          </cell>
          <cell r="D2816" t="str">
            <v>ton</v>
          </cell>
          <cell r="E2816">
            <v>0.2</v>
          </cell>
          <cell r="F2816">
            <v>216273.90549979807</v>
          </cell>
          <cell r="G2816">
            <v>43254.781099959619</v>
          </cell>
          <cell r="H2816">
            <v>44155</v>
          </cell>
          <cell r="I2816" t="str">
            <v>para armadura de viga de borde</v>
          </cell>
        </row>
        <row r="2817">
          <cell r="B2817" t="str">
            <v>I1014</v>
          </cell>
          <cell r="C2817" t="str">
            <v>Alambre Negro Recocido N 16</v>
          </cell>
          <cell r="D2817" t="str">
            <v>kg</v>
          </cell>
          <cell r="E2817">
            <v>5.6469873599999998</v>
          </cell>
          <cell r="F2817">
            <v>322.31404958677689</v>
          </cell>
          <cell r="G2817">
            <v>1820.1033639669422</v>
          </cell>
          <cell r="H2817">
            <v>44155</v>
          </cell>
          <cell r="I2817" t="str">
            <v>0,6 kg x Volumnen de Hormigón</v>
          </cell>
        </row>
        <row r="2818">
          <cell r="B2818" t="str">
            <v>I1015</v>
          </cell>
          <cell r="C2818" t="str">
            <v>Clavos De 2"</v>
          </cell>
          <cell r="D2818" t="str">
            <v>kg</v>
          </cell>
          <cell r="E2818">
            <v>5.6469873599999998</v>
          </cell>
          <cell r="F2818">
            <v>234.15977961432509</v>
          </cell>
          <cell r="G2818">
            <v>1322.2973157024794</v>
          </cell>
          <cell r="H2818">
            <v>44130</v>
          </cell>
          <cell r="I2818" t="str">
            <v>0,6 kg x Volumnen de Hormigón</v>
          </cell>
        </row>
        <row r="2819">
          <cell r="B2819" t="str">
            <v>I1012</v>
          </cell>
          <cell r="C2819" t="str">
            <v>Tabla De 1" Saligna Bruto</v>
          </cell>
          <cell r="D2819" t="str">
            <v>m2</v>
          </cell>
          <cell r="E2819">
            <v>1.6</v>
          </cell>
          <cell r="F2819">
            <v>421.38412416643285</v>
          </cell>
          <cell r="G2819">
            <v>674.21459866629266</v>
          </cell>
          <cell r="H2819">
            <v>44155</v>
          </cell>
          <cell r="I2819" t="str">
            <v>2*(4,9+10,36)*0,2*25%</v>
          </cell>
        </row>
        <row r="2820">
          <cell r="B2820" t="str">
            <v>I1017</v>
          </cell>
          <cell r="C2820" t="str">
            <v>Oficial Hormigon</v>
          </cell>
          <cell r="D2820" t="str">
            <v>hs</v>
          </cell>
          <cell r="E2820">
            <v>141.17468400000001</v>
          </cell>
          <cell r="F2820">
            <v>725.76726508051945</v>
          </cell>
          <cell r="G2820">
            <v>102459.96430528657</v>
          </cell>
          <cell r="H2820">
            <v>44136</v>
          </cell>
          <cell r="I2820" t="str">
            <v>15 hs/m3 x Volumen de Hormigón</v>
          </cell>
        </row>
        <row r="2821">
          <cell r="B2821" t="str">
            <v>I1018</v>
          </cell>
          <cell r="C2821" t="str">
            <v>Ayudante Hormigon</v>
          </cell>
          <cell r="D2821" t="str">
            <v>hs</v>
          </cell>
          <cell r="E2821">
            <v>141.17468400000001</v>
          </cell>
          <cell r="F2821">
            <v>626.52937708051934</v>
          </cell>
          <cell r="G2821">
            <v>88450.086826059167</v>
          </cell>
          <cell r="H2821">
            <v>44136</v>
          </cell>
          <cell r="I2821" t="str">
            <v>15 hs/m3 x Volumen de Hormigón</v>
          </cell>
        </row>
        <row r="2823">
          <cell r="A2823" t="str">
            <v>T1483</v>
          </cell>
          <cell r="C2823" t="str">
            <v>Estructura Metálica Depósito De Lubricantes, Parantes, Bastidores, Rejillas Y Portones</v>
          </cell>
          <cell r="D2823" t="str">
            <v>u</v>
          </cell>
          <cell r="G2823">
            <v>1579504.6592260126</v>
          </cell>
          <cell r="H2823">
            <v>43902.595439814817</v>
          </cell>
          <cell r="I2823" t="str">
            <v>00 ADICIONAL LP 22-18</v>
          </cell>
        </row>
        <row r="2824">
          <cell r="B2824" t="str">
            <v>I1499</v>
          </cell>
          <cell r="C2824" t="str">
            <v>Chapa Lisa De Acero 1X2 Mts X 1,25 Mm (196,25 Kg La Chapa)</v>
          </cell>
          <cell r="D2824" t="str">
            <v>kg</v>
          </cell>
          <cell r="E2824">
            <v>60</v>
          </cell>
          <cell r="F2824">
            <v>21.259988419224086</v>
          </cell>
          <cell r="G2824">
            <v>1275.5993051534451</v>
          </cell>
          <cell r="H2824">
            <v>44155</v>
          </cell>
          <cell r="I2824" t="str">
            <v>60 kg</v>
          </cell>
        </row>
        <row r="2825">
          <cell r="B2825" t="str">
            <v>I1500</v>
          </cell>
          <cell r="C2825" t="str">
            <v>Ipn 120 X 6 Mts (11.20 Kg/Ml)</v>
          </cell>
          <cell r="D2825" t="str">
            <v>u</v>
          </cell>
          <cell r="E2825">
            <v>2</v>
          </cell>
          <cell r="F2825">
            <v>11157.024793388429</v>
          </cell>
          <cell r="G2825">
            <v>22314.049586776859</v>
          </cell>
          <cell r="H2825">
            <v>44155</v>
          </cell>
          <cell r="I2825" t="str">
            <v>105 kg (excluyendo los perfiles de cubierta)</v>
          </cell>
        </row>
        <row r="2826">
          <cell r="B2826" t="str">
            <v>I1501</v>
          </cell>
          <cell r="C2826" t="str">
            <v>Upn 120 X 6 Mts (13,40 Kg/Ml)</v>
          </cell>
          <cell r="D2826" t="str">
            <v>u</v>
          </cell>
          <cell r="E2826">
            <v>9</v>
          </cell>
          <cell r="F2826">
            <v>13057.851239669422</v>
          </cell>
          <cell r="G2826">
            <v>117520.66115702481</v>
          </cell>
          <cell r="H2826">
            <v>44155</v>
          </cell>
          <cell r="I2826" t="str">
            <v>665 kg</v>
          </cell>
        </row>
        <row r="2827">
          <cell r="B2827" t="str">
            <v>I1502</v>
          </cell>
          <cell r="C2827" t="str">
            <v>Upn 80 X 6 Mts (8,60 Kg/Ml)</v>
          </cell>
          <cell r="D2827" t="str">
            <v>u</v>
          </cell>
          <cell r="E2827">
            <v>1</v>
          </cell>
          <cell r="F2827">
            <v>11322.314049586777</v>
          </cell>
          <cell r="G2827">
            <v>11322.314049586777</v>
          </cell>
          <cell r="H2827">
            <v>44155</v>
          </cell>
          <cell r="I2827" t="str">
            <v>40 kg</v>
          </cell>
        </row>
        <row r="2828">
          <cell r="B2828" t="str">
            <v>I1503</v>
          </cell>
          <cell r="C2828" t="str">
            <v>L 2" X 1/8" X 6 Mts (2,52 Kg/Ml )</v>
          </cell>
          <cell r="D2828" t="str">
            <v>u</v>
          </cell>
          <cell r="E2828">
            <v>55</v>
          </cell>
          <cell r="F2828">
            <v>2239.6694214876034</v>
          </cell>
          <cell r="G2828">
            <v>123181.81818181819</v>
          </cell>
          <cell r="H2828">
            <v>44155</v>
          </cell>
          <cell r="I2828" t="str">
            <v>830 kg</v>
          </cell>
        </row>
        <row r="2829">
          <cell r="B2829" t="str">
            <v>I1504</v>
          </cell>
          <cell r="C2829" t="str">
            <v>L 2" X 1/4" X 6 Mts (4,84 Kg/Ml )</v>
          </cell>
          <cell r="D2829" t="str">
            <v>u</v>
          </cell>
          <cell r="E2829">
            <v>7</v>
          </cell>
          <cell r="F2829">
            <v>3851.2396694214876</v>
          </cell>
          <cell r="G2829">
            <v>26958.677685950413</v>
          </cell>
          <cell r="H2829">
            <v>44155</v>
          </cell>
          <cell r="I2829" t="str">
            <v>200 kg</v>
          </cell>
        </row>
        <row r="2830">
          <cell r="B2830" t="str">
            <v>I1505</v>
          </cell>
          <cell r="C2830" t="str">
            <v>L 1 3/4" X 1/4 X 6 Mts (4,24 Kg/Ml)</v>
          </cell>
          <cell r="D2830" t="str">
            <v>u</v>
          </cell>
          <cell r="E2830">
            <v>1</v>
          </cell>
          <cell r="F2830">
            <v>3652.8925619834713</v>
          </cell>
          <cell r="G2830">
            <v>3652.8925619834713</v>
          </cell>
          <cell r="H2830">
            <v>44155</v>
          </cell>
          <cell r="I2830" t="str">
            <v>1 kg</v>
          </cell>
        </row>
        <row r="2831">
          <cell r="B2831" t="str">
            <v>I1506</v>
          </cell>
          <cell r="C2831" t="str">
            <v>Reja Tdl Galvanizada 40X40 (21 Kg/M2)</v>
          </cell>
          <cell r="D2831" t="str">
            <v>m2</v>
          </cell>
          <cell r="E2831">
            <v>78.768000000000001</v>
          </cell>
          <cell r="F2831">
            <v>7866</v>
          </cell>
          <cell r="G2831">
            <v>619589.08799999999</v>
          </cell>
          <cell r="H2831">
            <v>43902.595439814817</v>
          </cell>
        </row>
        <row r="2832">
          <cell r="B2832" t="str">
            <v>I1507</v>
          </cell>
          <cell r="C2832" t="str">
            <v>Fabricación De Estructuras Metálicas En Taller Pintado</v>
          </cell>
          <cell r="D2832" t="str">
            <v>kg</v>
          </cell>
          <cell r="E2832">
            <v>1901</v>
          </cell>
          <cell r="F2832">
            <v>187.03125</v>
          </cell>
          <cell r="G2832">
            <v>355546.40625</v>
          </cell>
          <cell r="H2832">
            <v>44155</v>
          </cell>
        </row>
        <row r="2833">
          <cell r="B2833" t="str">
            <v>I1016</v>
          </cell>
          <cell r="C2833" t="str">
            <v>Oficial Especializado</v>
          </cell>
          <cell r="D2833" t="str">
            <v>hs</v>
          </cell>
          <cell r="E2833">
            <v>40</v>
          </cell>
          <cell r="F2833">
            <v>698.30921309090911</v>
          </cell>
          <cell r="G2833">
            <v>27932.368523636364</v>
          </cell>
          <cell r="H2833">
            <v>44136</v>
          </cell>
          <cell r="I2833" t="str">
            <v>1 esp.  5 jornadas</v>
          </cell>
        </row>
        <row r="2834">
          <cell r="B2834" t="str">
            <v>I1004</v>
          </cell>
          <cell r="C2834" t="str">
            <v>Oficial</v>
          </cell>
          <cell r="D2834" t="str">
            <v>hs</v>
          </cell>
          <cell r="E2834">
            <v>80</v>
          </cell>
          <cell r="F2834">
            <v>604.80605423376619</v>
          </cell>
          <cell r="G2834">
            <v>48384.484338701295</v>
          </cell>
          <cell r="H2834">
            <v>44136</v>
          </cell>
          <cell r="I2834" t="str">
            <v>2 of. 5 jornadas</v>
          </cell>
        </row>
        <row r="2835">
          <cell r="B2835" t="str">
            <v>I1005</v>
          </cell>
          <cell r="C2835" t="str">
            <v>Ayudante</v>
          </cell>
          <cell r="D2835" t="str">
            <v>hs</v>
          </cell>
          <cell r="E2835">
            <v>120</v>
          </cell>
          <cell r="F2835">
            <v>522.10781423376613</v>
          </cell>
          <cell r="G2835">
            <v>62652.937708051933</v>
          </cell>
          <cell r="H2835">
            <v>44136</v>
          </cell>
          <cell r="I2835" t="str">
            <v>3 ay. 5 jornadas</v>
          </cell>
        </row>
        <row r="2836">
          <cell r="B2836" t="str">
            <v>I1313</v>
          </cell>
          <cell r="C2836" t="str">
            <v>Camion Con Hidrogrua</v>
          </cell>
          <cell r="D2836" t="str">
            <v>hs</v>
          </cell>
          <cell r="E2836">
            <v>40</v>
          </cell>
          <cell r="F2836">
            <v>2446.7400000000002</v>
          </cell>
          <cell r="G2836">
            <v>97869.6</v>
          </cell>
          <cell r="H2836">
            <v>44155</v>
          </cell>
          <cell r="I2836" t="str">
            <v>5 jornadas</v>
          </cell>
        </row>
        <row r="2837">
          <cell r="B2837" t="str">
            <v>I1311</v>
          </cell>
          <cell r="C2837" t="str">
            <v>Maquinista</v>
          </cell>
          <cell r="D2837" t="str">
            <v>hs</v>
          </cell>
          <cell r="E2837">
            <v>40</v>
          </cell>
          <cell r="F2837">
            <v>768.14013440000008</v>
          </cell>
          <cell r="G2837">
            <v>30725.605376000003</v>
          </cell>
          <cell r="H2837">
            <v>44155</v>
          </cell>
          <cell r="I2837" t="str">
            <v>5 jornadas</v>
          </cell>
        </row>
        <row r="2838">
          <cell r="B2838" t="str">
            <v>I1340</v>
          </cell>
          <cell r="C2838" t="str">
            <v>Esmalte Sintético X 4 Litros</v>
          </cell>
          <cell r="D2838" t="str">
            <v>u</v>
          </cell>
          <cell r="E2838">
            <v>2</v>
          </cell>
          <cell r="F2838">
            <v>1673.5536999999999</v>
          </cell>
          <cell r="G2838">
            <v>3347.1073999999999</v>
          </cell>
          <cell r="H2838">
            <v>44110</v>
          </cell>
        </row>
        <row r="2839">
          <cell r="B2839" t="str">
            <v>I1341</v>
          </cell>
          <cell r="C2839" t="str">
            <v>Aguarras X 18 Litros</v>
          </cell>
          <cell r="D2839" t="str">
            <v>u</v>
          </cell>
          <cell r="E2839">
            <v>2</v>
          </cell>
          <cell r="F2839">
            <v>2549.5867768595044</v>
          </cell>
          <cell r="G2839">
            <v>5099.1735537190089</v>
          </cell>
          <cell r="H2839">
            <v>44155</v>
          </cell>
        </row>
        <row r="2840">
          <cell r="B2840" t="str">
            <v>I1336</v>
          </cell>
          <cell r="C2840" t="str">
            <v>Pincel De Pintor</v>
          </cell>
          <cell r="D2840" t="str">
            <v>u</v>
          </cell>
          <cell r="E2840">
            <v>1</v>
          </cell>
          <cell r="F2840">
            <v>344.62809917355372</v>
          </cell>
          <cell r="G2840">
            <v>344.62809917355372</v>
          </cell>
          <cell r="H2840">
            <v>44155</v>
          </cell>
        </row>
        <row r="2841">
          <cell r="B2841" t="str">
            <v>I1210</v>
          </cell>
          <cell r="C2841" t="str">
            <v>Oficial Pintor</v>
          </cell>
          <cell r="D2841" t="str">
            <v>hs</v>
          </cell>
          <cell r="E2841">
            <v>24</v>
          </cell>
          <cell r="F2841">
            <v>907.80197701818179</v>
          </cell>
          <cell r="G2841">
            <v>21787.247448436363</v>
          </cell>
          <cell r="H2841">
            <v>44136</v>
          </cell>
        </row>
        <row r="2843">
          <cell r="A2843" t="str">
            <v>T1484</v>
          </cell>
          <cell r="C2843" t="str">
            <v>Cubierta De Chapa Con Est. Metálica Depósito De Lubricantes (62,5 M2)</v>
          </cell>
          <cell r="D2843" t="str">
            <v>u</v>
          </cell>
          <cell r="E2843">
            <v>8470.9606499339025</v>
          </cell>
          <cell r="G2843">
            <v>529435.04062086891</v>
          </cell>
          <cell r="H2843">
            <v>44136</v>
          </cell>
          <cell r="I2843" t="str">
            <v>00 ADICIONAL LP 22-18</v>
          </cell>
        </row>
        <row r="2844">
          <cell r="B2844" t="str">
            <v>I1500</v>
          </cell>
          <cell r="C2844" t="str">
            <v>Ipn 120 X 6 Mts (11.20 Kg/Ml)</v>
          </cell>
          <cell r="D2844" t="str">
            <v>u</v>
          </cell>
          <cell r="E2844">
            <v>3</v>
          </cell>
          <cell r="F2844">
            <v>11157.024793388429</v>
          </cell>
          <cell r="G2844">
            <v>33471.074380165286</v>
          </cell>
          <cell r="H2844">
            <v>44155</v>
          </cell>
          <cell r="I2844" t="str">
            <v>18 ml</v>
          </cell>
        </row>
        <row r="2845">
          <cell r="B2845" t="str">
            <v>I1509</v>
          </cell>
          <cell r="C2845" t="str">
            <v>Perfil C 160.60.20 X 2,5 Mm X 6 Mts (6,08 Kg/Ml)</v>
          </cell>
          <cell r="D2845" t="str">
            <v>u</v>
          </cell>
          <cell r="E2845">
            <v>20</v>
          </cell>
          <cell r="F2845">
            <v>10929.693154466348</v>
          </cell>
          <cell r="G2845">
            <v>218593.86308932694</v>
          </cell>
          <cell r="H2845">
            <v>44155</v>
          </cell>
          <cell r="I2845" t="str">
            <v>Se requieren 120 ml</v>
          </cell>
        </row>
        <row r="2846">
          <cell r="B2846" t="str">
            <v>I1414</v>
          </cell>
          <cell r="C2846" t="str">
            <v>Chapa Cincalum C25 Sinusoidal Pintada</v>
          </cell>
          <cell r="D2846" t="str">
            <v>m2</v>
          </cell>
          <cell r="E2846">
            <v>68.75</v>
          </cell>
          <cell r="F2846">
            <v>2272.727272727273</v>
          </cell>
          <cell r="G2846">
            <v>156250.00000000003</v>
          </cell>
          <cell r="H2846">
            <v>44155</v>
          </cell>
          <cell r="I2846" t="str">
            <v>62,5 x 1,10</v>
          </cell>
        </row>
        <row r="2847">
          <cell r="B2847" t="str">
            <v>I1016</v>
          </cell>
          <cell r="C2847" t="str">
            <v>Oficial Especializado</v>
          </cell>
          <cell r="D2847" t="str">
            <v>hs</v>
          </cell>
          <cell r="E2847">
            <v>16</v>
          </cell>
          <cell r="F2847">
            <v>698.30921309090911</v>
          </cell>
          <cell r="G2847">
            <v>11172.947409454546</v>
          </cell>
          <cell r="H2847">
            <v>44136</v>
          </cell>
          <cell r="I2847" t="str">
            <v>1 esp. 2 jornada</v>
          </cell>
        </row>
        <row r="2848">
          <cell r="B2848" t="str">
            <v>I1004</v>
          </cell>
          <cell r="C2848" t="str">
            <v>Oficial</v>
          </cell>
          <cell r="D2848" t="str">
            <v>hs</v>
          </cell>
          <cell r="E2848">
            <v>48</v>
          </cell>
          <cell r="F2848">
            <v>604.80605423376619</v>
          </cell>
          <cell r="G2848">
            <v>29030.690603220777</v>
          </cell>
          <cell r="H2848">
            <v>44136</v>
          </cell>
          <cell r="I2848" t="str">
            <v>3 of. 2 jornadas</v>
          </cell>
        </row>
        <row r="2849">
          <cell r="B2849" t="str">
            <v>I1005</v>
          </cell>
          <cell r="C2849" t="str">
            <v>Ayudante</v>
          </cell>
          <cell r="D2849" t="str">
            <v>hs</v>
          </cell>
          <cell r="E2849">
            <v>80</v>
          </cell>
          <cell r="F2849">
            <v>522.10781423376613</v>
          </cell>
          <cell r="G2849">
            <v>41768.625138701289</v>
          </cell>
          <cell r="H2849">
            <v>44136</v>
          </cell>
          <cell r="I2849" t="str">
            <v>5 ay. 2 jornadas</v>
          </cell>
        </row>
        <row r="2850">
          <cell r="B2850" t="str">
            <v>I1313</v>
          </cell>
          <cell r="C2850" t="str">
            <v>Camion Con Hidrogrua</v>
          </cell>
          <cell r="D2850" t="str">
            <v>hs</v>
          </cell>
          <cell r="E2850">
            <v>16</v>
          </cell>
          <cell r="F2850">
            <v>2446.7400000000002</v>
          </cell>
          <cell r="G2850">
            <v>39147.840000000004</v>
          </cell>
          <cell r="H2850">
            <v>44155</v>
          </cell>
          <cell r="I2850" t="str">
            <v>2 jornadas</v>
          </cell>
        </row>
        <row r="2852">
          <cell r="A2852" t="str">
            <v>T1485</v>
          </cell>
          <cell r="C2852" t="str">
            <v>Depósito De Lubricantes</v>
          </cell>
          <cell r="D2852" t="str">
            <v>gl</v>
          </cell>
          <cell r="E2852">
            <v>44100.523214515793</v>
          </cell>
          <cell r="G2852">
            <v>2756282.7009072369</v>
          </cell>
          <cell r="H2852">
            <v>43902.595439814817</v>
          </cell>
          <cell r="I2852" t="str">
            <v>00 ADICIONAL LP 22-18</v>
          </cell>
        </row>
        <row r="2853">
          <cell r="B2853" t="str">
            <v>T1299</v>
          </cell>
          <cell r="C2853" t="str">
            <v>Excavacion Con Retropala Cat 416</v>
          </cell>
          <cell r="D2853" t="str">
            <v>m3</v>
          </cell>
          <cell r="E2853">
            <v>10.152800000000001</v>
          </cell>
          <cell r="F2853">
            <v>1270.664989075</v>
          </cell>
          <cell r="G2853">
            <v>12900.807501080661</v>
          </cell>
          <cell r="H2853">
            <v>44155</v>
          </cell>
          <cell r="I2853" t="str">
            <v>4,90*10,36*0,2</v>
          </cell>
        </row>
        <row r="2854">
          <cell r="B2854" t="str">
            <v>T1482</v>
          </cell>
          <cell r="C2854" t="str">
            <v>Platea De Depósito De Lubricantes (4,90 X 10,36 X 0,18)</v>
          </cell>
          <cell r="D2854" t="str">
            <v>u</v>
          </cell>
          <cell r="E2854">
            <v>1</v>
          </cell>
          <cell r="F2854">
            <v>349890.28954600473</v>
          </cell>
          <cell r="G2854">
            <v>349890.28954600473</v>
          </cell>
          <cell r="H2854">
            <v>44110</v>
          </cell>
        </row>
        <row r="2855">
          <cell r="B2855" t="str">
            <v>T1483</v>
          </cell>
          <cell r="C2855" t="str">
            <v>Estructura Metálica Depósito De Lubricantes, Parantes, Bastidores, Rejillas Y Portones</v>
          </cell>
          <cell r="D2855" t="str">
            <v>u</v>
          </cell>
          <cell r="E2855">
            <v>1</v>
          </cell>
          <cell r="F2855">
            <v>1579504.6592260126</v>
          </cell>
          <cell r="G2855">
            <v>1579504.6592260126</v>
          </cell>
          <cell r="H2855">
            <v>43902.595439814817</v>
          </cell>
        </row>
        <row r="2856">
          <cell r="B2856" t="str">
            <v>T1484</v>
          </cell>
          <cell r="C2856" t="str">
            <v>Cubierta De Chapa Con Est. Metálica Depósito De Lubricantes (62,5 M2)</v>
          </cell>
          <cell r="D2856" t="str">
            <v>u</v>
          </cell>
          <cell r="E2856">
            <v>1</v>
          </cell>
          <cell r="F2856">
            <v>529435.04062086891</v>
          </cell>
          <cell r="G2856">
            <v>529435.04062086891</v>
          </cell>
          <cell r="H2856">
            <v>44136</v>
          </cell>
        </row>
        <row r="2857">
          <cell r="B2857" t="str">
            <v>T1490</v>
          </cell>
          <cell r="C2857" t="str">
            <v>Piso De Depósito De Lubricantes (4,90 X 10,36)</v>
          </cell>
          <cell r="D2857" t="str">
            <v>gl</v>
          </cell>
          <cell r="E2857">
            <v>1</v>
          </cell>
          <cell r="F2857">
            <v>94443.669055118517</v>
          </cell>
          <cell r="G2857">
            <v>94443.669055118517</v>
          </cell>
          <cell r="H2857">
            <v>44110</v>
          </cell>
        </row>
        <row r="2858">
          <cell r="B2858" t="str">
            <v>T1491</v>
          </cell>
          <cell r="C2858" t="str">
            <v>Canaleta Impermeable Con Marco Y Rejilla Ancho 25 Cm</v>
          </cell>
          <cell r="D2858" t="str">
            <v>ml</v>
          </cell>
          <cell r="E2858">
            <v>4.5</v>
          </cell>
          <cell r="F2858">
            <v>6234.8227658725855</v>
          </cell>
          <cell r="G2858">
            <v>28056.702446426636</v>
          </cell>
          <cell r="H2858">
            <v>44110</v>
          </cell>
        </row>
        <row r="2859">
          <cell r="B2859" t="str">
            <v>T1492</v>
          </cell>
          <cell r="C2859" t="str">
            <v>Instalación Eléctrica Del Depósito De Lubricantes</v>
          </cell>
          <cell r="D2859" t="str">
            <v>gl</v>
          </cell>
          <cell r="E2859">
            <v>1</v>
          </cell>
          <cell r="F2859">
            <v>162051.53251172454</v>
          </cell>
          <cell r="G2859">
            <v>162051.53251172454</v>
          </cell>
          <cell r="H2859">
            <v>43907.568761574075</v>
          </cell>
          <cell r="I2859" t="str">
            <v>Falta el despiece</v>
          </cell>
        </row>
        <row r="2861">
          <cell r="A2861" t="str">
            <v>T1486</v>
          </cell>
          <cell r="C2861" t="str">
            <v>Platea De Depósito De Residuos Peligrosos (8,32 X 6,26)</v>
          </cell>
          <cell r="D2861" t="str">
            <v>u</v>
          </cell>
          <cell r="G2861">
            <v>359443.86004353152</v>
          </cell>
          <cell r="H2861">
            <v>44110</v>
          </cell>
          <cell r="I2861" t="str">
            <v>00 ADICIONAL LP 22-18</v>
          </cell>
        </row>
        <row r="2862">
          <cell r="B2862" t="str">
            <v>I1512</v>
          </cell>
          <cell r="C2862" t="str">
            <v>Hormigón H8</v>
          </cell>
          <cell r="D2862" t="str">
            <v>m3</v>
          </cell>
          <cell r="E2862">
            <v>3.6458240000000002</v>
          </cell>
          <cell r="F2862">
            <v>6900</v>
          </cell>
          <cell r="G2862">
            <v>25156.185600000001</v>
          </cell>
          <cell r="H2862">
            <v>44136</v>
          </cell>
          <cell r="I2862" t="str">
            <v>Hormigón de limpieza</v>
          </cell>
        </row>
        <row r="2863">
          <cell r="B2863" t="str">
            <v>I1318</v>
          </cell>
          <cell r="C2863" t="str">
            <v>Film Polietileno Nylon Negro De 2X50Mts Espesor 200 Micrones</v>
          </cell>
          <cell r="D2863" t="str">
            <v>u</v>
          </cell>
          <cell r="E2863">
            <v>0.5</v>
          </cell>
          <cell r="F2863">
            <v>2024.7933884297522</v>
          </cell>
          <cell r="G2863">
            <v>1012.3966942148761</v>
          </cell>
          <cell r="H2863">
            <v>44155</v>
          </cell>
        </row>
        <row r="2864">
          <cell r="B2864" t="str">
            <v>I1019</v>
          </cell>
          <cell r="C2864" t="str">
            <v>Hormigon Elaborado H30</v>
          </cell>
          <cell r="D2864" t="str">
            <v>m3</v>
          </cell>
          <cell r="E2864">
            <v>9.6562252799999992</v>
          </cell>
          <cell r="F2864">
            <v>7429.7520661157023</v>
          </cell>
          <cell r="G2864">
            <v>71743.359724958675</v>
          </cell>
          <cell r="H2864">
            <v>44155</v>
          </cell>
          <cell r="I2864" t="str">
            <v>6,26 x 8,32 x 1,03</v>
          </cell>
        </row>
        <row r="2865">
          <cell r="B2865" t="str">
            <v>I1037</v>
          </cell>
          <cell r="C2865" t="str">
            <v>Malla 15X15 6Mm. (6X2.15Mts.) Q84</v>
          </cell>
          <cell r="D2865" t="str">
            <v>u</v>
          </cell>
          <cell r="E2865">
            <v>9</v>
          </cell>
          <cell r="F2865">
            <v>2056.4050000000002</v>
          </cell>
          <cell r="G2865">
            <v>18507.645</v>
          </cell>
          <cell r="H2865">
            <v>44110</v>
          </cell>
          <cell r="I2865" t="str">
            <v>9 mallas cubren la totalidad,arriba y abajo</v>
          </cell>
        </row>
        <row r="2866">
          <cell r="B2866" t="str">
            <v>I1010</v>
          </cell>
          <cell r="C2866" t="str">
            <v>Acero  Adn420 Diam 6 Mm</v>
          </cell>
          <cell r="D2866" t="str">
            <v>ton</v>
          </cell>
          <cell r="E2866">
            <v>0.2</v>
          </cell>
          <cell r="F2866">
            <v>216273.90549979807</v>
          </cell>
          <cell r="G2866">
            <v>43254.781099959619</v>
          </cell>
          <cell r="H2866">
            <v>44155</v>
          </cell>
          <cell r="I2866" t="str">
            <v>para armadura de viga de borde</v>
          </cell>
        </row>
        <row r="2867">
          <cell r="B2867" t="str">
            <v>I1014</v>
          </cell>
          <cell r="C2867" t="str">
            <v>Alambre Negro Recocido N 16</v>
          </cell>
          <cell r="D2867" t="str">
            <v>kg</v>
          </cell>
          <cell r="E2867">
            <v>5.7937351679999995</v>
          </cell>
          <cell r="F2867">
            <v>322.31404958677689</v>
          </cell>
          <cell r="G2867">
            <v>1867.4022442314049</v>
          </cell>
          <cell r="H2867">
            <v>44155</v>
          </cell>
          <cell r="I2867" t="str">
            <v>0,6 kg x Volumnen de Hormigón</v>
          </cell>
        </row>
        <row r="2868">
          <cell r="B2868" t="str">
            <v>I1015</v>
          </cell>
          <cell r="C2868" t="str">
            <v>Clavos De 2"</v>
          </cell>
          <cell r="D2868" t="str">
            <v>kg</v>
          </cell>
          <cell r="E2868">
            <v>5.7937351679999995</v>
          </cell>
          <cell r="F2868">
            <v>234.15977961432509</v>
          </cell>
          <cell r="G2868">
            <v>1356.6597500826447</v>
          </cell>
          <cell r="H2868">
            <v>44130</v>
          </cell>
          <cell r="I2868" t="str">
            <v>0,6 kg x Volumnen de Hormigón</v>
          </cell>
        </row>
        <row r="2869">
          <cell r="B2869" t="str">
            <v>I1012</v>
          </cell>
          <cell r="C2869" t="str">
            <v>Tabla De 1" Saligna Bruto</v>
          </cell>
          <cell r="D2869" t="str">
            <v>m2</v>
          </cell>
          <cell r="E2869">
            <v>1.6</v>
          </cell>
          <cell r="F2869">
            <v>421.38412416643285</v>
          </cell>
          <cell r="G2869">
            <v>674.21459866629266</v>
          </cell>
          <cell r="H2869">
            <v>44155</v>
          </cell>
          <cell r="I2869" t="str">
            <v>2*(4,9+10,36)*0,2*25%</v>
          </cell>
        </row>
        <row r="2870">
          <cell r="B2870" t="str">
            <v>I1017</v>
          </cell>
          <cell r="C2870" t="str">
            <v>Oficial Hormigon</v>
          </cell>
          <cell r="D2870" t="str">
            <v>hs</v>
          </cell>
          <cell r="E2870">
            <v>144.84337919999999</v>
          </cell>
          <cell r="F2870">
            <v>725.76726508051945</v>
          </cell>
          <cell r="G2870">
            <v>105122.58318700459</v>
          </cell>
          <cell r="H2870">
            <v>44136</v>
          </cell>
          <cell r="I2870" t="str">
            <v>15 hs/m3 x Volumen de Hormigón</v>
          </cell>
        </row>
        <row r="2871">
          <cell r="B2871" t="str">
            <v>I1018</v>
          </cell>
          <cell r="C2871" t="str">
            <v>Ayudante Hormigon</v>
          </cell>
          <cell r="D2871" t="str">
            <v>hs</v>
          </cell>
          <cell r="E2871">
            <v>144.84337919999999</v>
          </cell>
          <cell r="F2871">
            <v>626.52937708051934</v>
          </cell>
          <cell r="G2871">
            <v>90748.632144413437</v>
          </cell>
          <cell r="H2871">
            <v>44136</v>
          </cell>
          <cell r="I2871" t="str">
            <v>15 hs/m3 x Volumen de Hormigón</v>
          </cell>
        </row>
        <row r="2873">
          <cell r="A2873" t="str">
            <v>T1487</v>
          </cell>
          <cell r="C2873" t="str">
            <v>Albañilería En Depósito De Residuos Peligrosos</v>
          </cell>
          <cell r="D2873" t="str">
            <v>gl</v>
          </cell>
          <cell r="G2873">
            <v>465092.7787197968</v>
          </cell>
          <cell r="H2873">
            <v>44130</v>
          </cell>
          <cell r="I2873" t="str">
            <v>00 ADICIONAL LP 22-18</v>
          </cell>
        </row>
        <row r="2874">
          <cell r="B2874" t="str">
            <v>T1047</v>
          </cell>
          <cell r="C2874" t="str">
            <v>Mampostería De Ladrillo Comun Esp 15 Cm En Elevacion</v>
          </cell>
          <cell r="D2874" t="str">
            <v>m3</v>
          </cell>
          <cell r="E2874">
            <v>13.097940000000001</v>
          </cell>
          <cell r="F2874">
            <v>16872.905097548995</v>
          </cell>
          <cell r="G2874">
            <v>221000.29859339091</v>
          </cell>
          <cell r="H2874">
            <v>44130</v>
          </cell>
        </row>
        <row r="2875">
          <cell r="B2875" t="str">
            <v>T1111</v>
          </cell>
          <cell r="C2875" t="str">
            <v>Azotado Impermeable Y Jaharro Frat. Exterior</v>
          </cell>
          <cell r="D2875" t="str">
            <v>m2</v>
          </cell>
          <cell r="E2875">
            <v>87.319600000000008</v>
          </cell>
          <cell r="F2875">
            <v>1310.0605407199052</v>
          </cell>
          <cell r="G2875">
            <v>114393.96239144585</v>
          </cell>
          <cell r="H2875">
            <v>44130</v>
          </cell>
        </row>
        <row r="2876">
          <cell r="B2876" t="str">
            <v>T1061</v>
          </cell>
          <cell r="C2876" t="str">
            <v>Jaharro Frat. Interior A La Cal 1/4:1:4</v>
          </cell>
          <cell r="D2876" t="str">
            <v>m2</v>
          </cell>
          <cell r="E2876">
            <v>87.319600000000008</v>
          </cell>
          <cell r="F2876">
            <v>804.11042661414842</v>
          </cell>
          <cell r="G2876">
            <v>70214.600807776806</v>
          </cell>
          <cell r="H2876">
            <v>44130</v>
          </cell>
        </row>
        <row r="2877">
          <cell r="B2877" t="str">
            <v>T1062</v>
          </cell>
          <cell r="C2877" t="str">
            <v>Enlucido Interior 1/8:1:3</v>
          </cell>
          <cell r="D2877" t="str">
            <v>m2</v>
          </cell>
          <cell r="E2877">
            <v>87.32</v>
          </cell>
          <cell r="F2877">
            <v>681.21755528153108</v>
          </cell>
          <cell r="G2877">
            <v>59483.916927183287</v>
          </cell>
          <cell r="H2877">
            <v>44130</v>
          </cell>
        </row>
        <row r="2879">
          <cell r="A2879" t="str">
            <v>T1488</v>
          </cell>
          <cell r="C2879" t="str">
            <v>Cubierta Depósito De Residuos Peligrosos (7,06 X 8,32) (58,8 M2)</v>
          </cell>
          <cell r="D2879" t="str">
            <v>gl</v>
          </cell>
          <cell r="E2879">
            <v>8624.2829044832706</v>
          </cell>
          <cell r="G2879">
            <v>539017.68153020437</v>
          </cell>
          <cell r="H2879">
            <v>44110</v>
          </cell>
          <cell r="I2879" t="str">
            <v>00 ADICIONAL LP 22-18</v>
          </cell>
        </row>
        <row r="2880">
          <cell r="B2880" t="str">
            <v>I1509</v>
          </cell>
          <cell r="C2880" t="str">
            <v>Perfil C 160.60.20 X 2,5 Mm X 6 Mts (6,08 Kg/Ml)</v>
          </cell>
          <cell r="D2880" t="str">
            <v>u</v>
          </cell>
          <cell r="E2880">
            <v>20</v>
          </cell>
          <cell r="F2880">
            <v>10929.693154466348</v>
          </cell>
          <cell r="G2880">
            <v>218593.86308932694</v>
          </cell>
          <cell r="H2880">
            <v>44155</v>
          </cell>
          <cell r="I2880" t="str">
            <v>10 correas x 11,3 ml = 113 ml ~ 20 tiras</v>
          </cell>
        </row>
        <row r="2881">
          <cell r="B2881" t="str">
            <v>I1414</v>
          </cell>
          <cell r="C2881" t="str">
            <v>Chapa Cincalum C25 Sinusoidal Pintada</v>
          </cell>
          <cell r="D2881" t="str">
            <v>m2</v>
          </cell>
          <cell r="E2881">
            <v>64.680000000000007</v>
          </cell>
          <cell r="F2881">
            <v>2272.727272727273</v>
          </cell>
          <cell r="G2881">
            <v>147000.00000000003</v>
          </cell>
          <cell r="H2881">
            <v>44155</v>
          </cell>
          <cell r="I2881" t="str">
            <v>10% de solapamiento</v>
          </cell>
        </row>
        <row r="2882">
          <cell r="B2882" t="str">
            <v>I1016</v>
          </cell>
          <cell r="C2882" t="str">
            <v>Oficial Especializado</v>
          </cell>
          <cell r="D2882" t="str">
            <v>hs</v>
          </cell>
          <cell r="E2882">
            <v>16</v>
          </cell>
          <cell r="F2882">
            <v>698.30921309090911</v>
          </cell>
          <cell r="G2882">
            <v>11172.947409454546</v>
          </cell>
          <cell r="H2882">
            <v>44136</v>
          </cell>
          <cell r="I2882" t="str">
            <v>1 esp. 2 jornadas</v>
          </cell>
        </row>
        <row r="2883">
          <cell r="B2883" t="str">
            <v>I1004</v>
          </cell>
          <cell r="C2883" t="str">
            <v>Oficial</v>
          </cell>
          <cell r="D2883" t="str">
            <v>hs</v>
          </cell>
          <cell r="E2883">
            <v>48</v>
          </cell>
          <cell r="F2883">
            <v>604.80605423376619</v>
          </cell>
          <cell r="G2883">
            <v>29030.690603220777</v>
          </cell>
          <cell r="H2883">
            <v>44136</v>
          </cell>
          <cell r="I2883" t="str">
            <v>3 of. 2 jornadas</v>
          </cell>
        </row>
        <row r="2884">
          <cell r="B2884" t="str">
            <v>I1005</v>
          </cell>
          <cell r="C2884" t="str">
            <v>Ayudante</v>
          </cell>
          <cell r="D2884" t="str">
            <v>hs</v>
          </cell>
          <cell r="E2884">
            <v>80</v>
          </cell>
          <cell r="F2884">
            <v>522.10781423376613</v>
          </cell>
          <cell r="G2884">
            <v>41768.625138701289</v>
          </cell>
          <cell r="H2884">
            <v>44136</v>
          </cell>
          <cell r="I2884" t="str">
            <v>5 ay. 2 jornadas</v>
          </cell>
        </row>
        <row r="2885">
          <cell r="B2885" t="str">
            <v>T1496</v>
          </cell>
          <cell r="C2885" t="str">
            <v>Cenefas Y Babetas Chapa Galvanizada Nro 30</v>
          </cell>
          <cell r="D2885" t="str">
            <v>m2</v>
          </cell>
          <cell r="E2885">
            <v>12.504</v>
          </cell>
          <cell r="F2885">
            <v>1530.7727959650531</v>
          </cell>
          <cell r="G2885">
            <v>19140.783040747025</v>
          </cell>
          <cell r="H2885">
            <v>44136</v>
          </cell>
        </row>
        <row r="2886">
          <cell r="B2886" t="str">
            <v>I1500</v>
          </cell>
          <cell r="C2886" t="str">
            <v>Ipn 120 X 6 Mts (11.20 Kg/Ml)</v>
          </cell>
          <cell r="D2886" t="str">
            <v>u</v>
          </cell>
          <cell r="E2886">
            <v>4</v>
          </cell>
          <cell r="F2886">
            <v>11157.024793388429</v>
          </cell>
          <cell r="G2886">
            <v>44628.099173553717</v>
          </cell>
          <cell r="H2886">
            <v>44155</v>
          </cell>
          <cell r="I2886" t="str">
            <v>21 ml</v>
          </cell>
        </row>
        <row r="2887">
          <cell r="B2887" t="str">
            <v>I1313</v>
          </cell>
          <cell r="C2887" t="str">
            <v>Camion Con Hidrogrua</v>
          </cell>
          <cell r="D2887" t="str">
            <v>hs</v>
          </cell>
          <cell r="E2887">
            <v>8</v>
          </cell>
          <cell r="F2887">
            <v>2446.7400000000002</v>
          </cell>
          <cell r="G2887">
            <v>19573.920000000002</v>
          </cell>
          <cell r="H2887">
            <v>44155</v>
          </cell>
          <cell r="I2887" t="str">
            <v>1 jornada para alzar los perfiles</v>
          </cell>
        </row>
        <row r="2888">
          <cell r="B2888" t="str">
            <v>I1311</v>
          </cell>
          <cell r="C2888" t="str">
            <v>Maquinista</v>
          </cell>
          <cell r="D2888" t="str">
            <v>hs</v>
          </cell>
          <cell r="E2888">
            <v>8</v>
          </cell>
          <cell r="F2888">
            <v>768.14013440000008</v>
          </cell>
          <cell r="G2888">
            <v>6145.1210752000006</v>
          </cell>
          <cell r="H2888">
            <v>44155</v>
          </cell>
          <cell r="I2888" t="str">
            <v>1 jornada para alzar los perfiles</v>
          </cell>
        </row>
        <row r="2889">
          <cell r="B2889" t="str">
            <v>I1534</v>
          </cell>
          <cell r="C2889" t="str">
            <v>Gancho Para Techo Tipo L (180Mm X 70Mm) Con Arandela Y Tuerca</v>
          </cell>
          <cell r="D2889" t="str">
            <v>u</v>
          </cell>
          <cell r="E2889">
            <v>120</v>
          </cell>
          <cell r="F2889">
            <v>16.363600000000002</v>
          </cell>
          <cell r="G2889">
            <v>1963.6320000000003</v>
          </cell>
          <cell r="H2889">
            <v>44110</v>
          </cell>
          <cell r="I2889" t="str">
            <v>1 por metro de perfil</v>
          </cell>
        </row>
        <row r="2891">
          <cell r="A2891" t="str">
            <v>T1489</v>
          </cell>
          <cell r="C2891" t="str">
            <v xml:space="preserve">Piso De Cemento Con Terminación De Pintura Epoxi </v>
          </cell>
          <cell r="D2891" t="str">
            <v>m2</v>
          </cell>
          <cell r="G2891">
            <v>1860.445769740732</v>
          </cell>
          <cell r="H2891">
            <v>44110</v>
          </cell>
          <cell r="I2891" t="str">
            <v>11 PISOS</v>
          </cell>
        </row>
        <row r="2892">
          <cell r="B2892" t="str">
            <v>T1025</v>
          </cell>
          <cell r="C2892" t="str">
            <v>Mortero 1:3 (Mat)</v>
          </cell>
          <cell r="D2892" t="str">
            <v>m3</v>
          </cell>
          <cell r="E2892">
            <v>2.5000000000000001E-2</v>
          </cell>
          <cell r="F2892">
            <v>7255.7851239669426</v>
          </cell>
          <cell r="G2892">
            <v>181.39462809917359</v>
          </cell>
          <cell r="H2892">
            <v>44130</v>
          </cell>
          <cell r="I2892" t="str">
            <v>2,5 cm</v>
          </cell>
        </row>
        <row r="2893">
          <cell r="B2893" t="str">
            <v>T1291</v>
          </cell>
          <cell r="C2893" t="str">
            <v>Ejecución De Carpeta Esp 2 Cm (Mo)</v>
          </cell>
          <cell r="D2893" t="str">
            <v>m2</v>
          </cell>
          <cell r="E2893">
            <v>1</v>
          </cell>
          <cell r="F2893">
            <v>563.45693423376611</v>
          </cell>
          <cell r="G2893">
            <v>563.45693423376611</v>
          </cell>
          <cell r="H2893">
            <v>44136</v>
          </cell>
        </row>
        <row r="2894">
          <cell r="B2894" t="str">
            <v>I1327</v>
          </cell>
          <cell r="C2894" t="str">
            <v>Resina Epoxi Autonivelante Porcelanato Liquido Clear Sistema 6500 Cristal X 3,78 Lts (Rinde 7 M2 La Lata)</v>
          </cell>
          <cell r="D2894" t="str">
            <v>u</v>
          </cell>
          <cell r="E2894">
            <v>0.14285714285714285</v>
          </cell>
          <cell r="F2894">
            <v>6115.7025000000003</v>
          </cell>
          <cell r="G2894">
            <v>873.67178571428576</v>
          </cell>
          <cell r="H2894">
            <v>44110</v>
          </cell>
          <cell r="I2894" t="str">
            <v>1 lata / 7 m2</v>
          </cell>
        </row>
        <row r="2895">
          <cell r="B2895" t="str">
            <v>I1004</v>
          </cell>
          <cell r="C2895" t="str">
            <v>Oficial</v>
          </cell>
          <cell r="D2895" t="str">
            <v>hs</v>
          </cell>
          <cell r="E2895">
            <v>0.4</v>
          </cell>
          <cell r="F2895">
            <v>604.80605423376619</v>
          </cell>
          <cell r="G2895">
            <v>241.92242169350649</v>
          </cell>
          <cell r="H2895">
            <v>44136</v>
          </cell>
        </row>
        <row r="2897">
          <cell r="A2897" t="str">
            <v>T1490</v>
          </cell>
          <cell r="C2897" t="str">
            <v>Piso De Depósito De Lubricantes (4,90 X 10,36)</v>
          </cell>
          <cell r="D2897" t="str">
            <v>gl</v>
          </cell>
          <cell r="G2897">
            <v>94443.669055118517</v>
          </cell>
          <cell r="H2897">
            <v>44110</v>
          </cell>
          <cell r="I2897" t="str">
            <v>00 ADICIONAL LP 22-18</v>
          </cell>
        </row>
        <row r="2898">
          <cell r="B2898" t="str">
            <v>T1489</v>
          </cell>
          <cell r="C2898" t="str">
            <v xml:space="preserve">Piso De Cemento Con Terminación De Pintura Epoxi </v>
          </cell>
          <cell r="D2898" t="str">
            <v>m2</v>
          </cell>
          <cell r="E2898">
            <v>50.764000000000003</v>
          </cell>
          <cell r="F2898">
            <v>1860.445769740732</v>
          </cell>
          <cell r="G2898">
            <v>94443.669055118517</v>
          </cell>
          <cell r="H2898">
            <v>44110</v>
          </cell>
        </row>
        <row r="2900">
          <cell r="A2900" t="str">
            <v>T1491</v>
          </cell>
          <cell r="C2900" t="str">
            <v>Canaleta Impermeable Con Marco Y Rejilla Ancho 25 Cm</v>
          </cell>
          <cell r="D2900" t="str">
            <v>ml</v>
          </cell>
          <cell r="G2900">
            <v>6234.8227658725855</v>
          </cell>
          <cell r="H2900">
            <v>44110</v>
          </cell>
          <cell r="I2900" t="str">
            <v>00 ADICIONAL LP 22-18</v>
          </cell>
        </row>
        <row r="2901">
          <cell r="B2901" t="str">
            <v>T1489</v>
          </cell>
          <cell r="C2901" t="str">
            <v xml:space="preserve">Piso De Cemento Con Terminación De Pintura Epoxi </v>
          </cell>
          <cell r="D2901" t="str">
            <v>m2</v>
          </cell>
          <cell r="E2901">
            <v>1.2</v>
          </cell>
          <cell r="F2901">
            <v>1860.445769740732</v>
          </cell>
          <cell r="G2901">
            <v>2232.5349236888783</v>
          </cell>
          <cell r="H2901">
            <v>44110</v>
          </cell>
        </row>
        <row r="2902">
          <cell r="B2902" t="str">
            <v>I1516</v>
          </cell>
          <cell r="C2902" t="str">
            <v>Rejilla De Desagüe Guardaganado 25Cm Galvanizadas Con Marco</v>
          </cell>
          <cell r="D2902" t="str">
            <v>ml</v>
          </cell>
          <cell r="E2902">
            <v>1</v>
          </cell>
          <cell r="F2902">
            <v>3945.9421487603308</v>
          </cell>
          <cell r="G2902">
            <v>3945.9421487603308</v>
          </cell>
          <cell r="H2902">
            <v>44155</v>
          </cell>
        </row>
        <row r="2903">
          <cell r="B2903" t="str">
            <v>I1004</v>
          </cell>
          <cell r="C2903" t="str">
            <v>Oficial</v>
          </cell>
          <cell r="D2903" t="str">
            <v>hs</v>
          </cell>
          <cell r="E2903">
            <v>0.05</v>
          </cell>
          <cell r="F2903">
            <v>604.80605423376619</v>
          </cell>
          <cell r="G2903">
            <v>30.240302711688312</v>
          </cell>
          <cell r="H2903">
            <v>44136</v>
          </cell>
          <cell r="I2903" t="str">
            <v>Colocación de marco y rejilla</v>
          </cell>
        </row>
        <row r="2904">
          <cell r="B2904" t="str">
            <v>I1005</v>
          </cell>
          <cell r="C2904" t="str">
            <v>Ayudante</v>
          </cell>
          <cell r="D2904" t="str">
            <v>hs</v>
          </cell>
          <cell r="E2904">
            <v>0.05</v>
          </cell>
          <cell r="F2904">
            <v>522.10781423376613</v>
          </cell>
          <cell r="G2904">
            <v>26.105390711688308</v>
          </cell>
          <cell r="H2904">
            <v>44136</v>
          </cell>
          <cell r="I2904" t="str">
            <v>Colocación de marco y rejilla</v>
          </cell>
        </row>
        <row r="2906">
          <cell r="A2906" t="str">
            <v>T1492</v>
          </cell>
          <cell r="C2906" t="str">
            <v>Instalación Eléctrica Del Depósito De Lubricantes</v>
          </cell>
          <cell r="D2906" t="str">
            <v>gl</v>
          </cell>
          <cell r="G2906">
            <v>162051.53251172454</v>
          </cell>
          <cell r="H2906">
            <v>43907.568761574075</v>
          </cell>
          <cell r="I2906" t="str">
            <v>00 ADICIONAL LP 22-18</v>
          </cell>
        </row>
        <row r="2907">
          <cell r="B2907" t="str">
            <v>I1519</v>
          </cell>
          <cell r="C2907" t="str">
            <v>Cable De 2,5 Mm, Rollo X 100 Mts Pirelli</v>
          </cell>
          <cell r="D2907" t="str">
            <v>ml</v>
          </cell>
          <cell r="E2907">
            <v>36</v>
          </cell>
          <cell r="F2907">
            <v>32.148760330578511</v>
          </cell>
          <cell r="G2907">
            <v>1157.3553719008264</v>
          </cell>
          <cell r="H2907">
            <v>44155</v>
          </cell>
        </row>
        <row r="2908">
          <cell r="B2908" t="str">
            <v>I1520</v>
          </cell>
          <cell r="C2908" t="str">
            <v>Cable Afumex 3 X 2,5 Mm Marca Prysmian X Mtrs</v>
          </cell>
          <cell r="D2908" t="str">
            <v>ml</v>
          </cell>
          <cell r="E2908">
            <v>20</v>
          </cell>
          <cell r="F2908">
            <v>181.54545454545453</v>
          </cell>
          <cell r="G2908">
            <v>3630.9090909090905</v>
          </cell>
          <cell r="H2908">
            <v>44155</v>
          </cell>
        </row>
        <row r="2909">
          <cell r="B2909" t="str">
            <v>I1521</v>
          </cell>
          <cell r="C2909" t="str">
            <v>Cable Subterráneo 3X6Mm X 100Mts</v>
          </cell>
          <cell r="D2909" t="str">
            <v>ml</v>
          </cell>
          <cell r="E2909">
            <v>26</v>
          </cell>
          <cell r="F2909">
            <v>404.25619834710744</v>
          </cell>
          <cell r="G2909">
            <v>10510.661157024793</v>
          </cell>
          <cell r="H2909">
            <v>44155</v>
          </cell>
        </row>
        <row r="2910">
          <cell r="B2910" t="str">
            <v>I1522</v>
          </cell>
          <cell r="C2910" t="str">
            <v>Cable 6 Mm Verde Amarillo</v>
          </cell>
          <cell r="D2910" t="str">
            <v>ml</v>
          </cell>
          <cell r="E2910">
            <v>20</v>
          </cell>
          <cell r="F2910">
            <v>99.173553719008268</v>
          </cell>
          <cell r="G2910">
            <v>1983.4710743801654</v>
          </cell>
          <cell r="H2910">
            <v>44155</v>
          </cell>
        </row>
        <row r="2911">
          <cell r="B2911" t="str">
            <v>I1523</v>
          </cell>
          <cell r="C2911" t="str">
            <v>Caja Estanca De Aluminio Inyectado Ip65 Multifunción 100X100</v>
          </cell>
          <cell r="D2911" t="str">
            <v>u</v>
          </cell>
          <cell r="E2911">
            <v>2</v>
          </cell>
          <cell r="F2911">
            <v>1246.2809917355373</v>
          </cell>
          <cell r="G2911">
            <v>2492.5619834710747</v>
          </cell>
          <cell r="H2911">
            <v>44155</v>
          </cell>
        </row>
        <row r="2912">
          <cell r="B2912" t="str">
            <v>I1524</v>
          </cell>
          <cell r="C2912" t="str">
            <v>Caja Estanca De Aluminio Inyectado Ip65 Multifunción 100X50X50</v>
          </cell>
          <cell r="D2912" t="str">
            <v>u</v>
          </cell>
          <cell r="E2912">
            <v>2</v>
          </cell>
          <cell r="F2912">
            <v>997.02479338842988</v>
          </cell>
          <cell r="G2912">
            <v>1994.0495867768598</v>
          </cell>
          <cell r="H2912">
            <v>43907.568761574075</v>
          </cell>
        </row>
        <row r="2913">
          <cell r="B2913" t="str">
            <v>I1525</v>
          </cell>
          <cell r="C2913" t="str">
            <v>Caja Rectangular / Octogonal O Mignon</v>
          </cell>
          <cell r="D2913" t="str">
            <v>u</v>
          </cell>
          <cell r="E2913">
            <v>1</v>
          </cell>
          <cell r="F2913">
            <v>23.107399999999998</v>
          </cell>
          <cell r="G2913">
            <v>23.107399999999998</v>
          </cell>
          <cell r="H2913">
            <v>44110</v>
          </cell>
        </row>
        <row r="2914">
          <cell r="B2914" t="str">
            <v>I1268</v>
          </cell>
          <cell r="C2914" t="str">
            <v>Caño Hierro Galvanizado 1" X 3 Ml Daisa</v>
          </cell>
          <cell r="D2914" t="str">
            <v>ml</v>
          </cell>
          <cell r="E2914">
            <v>20</v>
          </cell>
          <cell r="F2914">
            <v>206.88705234159778</v>
          </cell>
          <cell r="G2914">
            <v>4137.7410468319558</v>
          </cell>
          <cell r="H2914">
            <v>44155</v>
          </cell>
        </row>
        <row r="2915">
          <cell r="B2915" t="str">
            <v>I1526</v>
          </cell>
          <cell r="C2915" t="str">
            <v>Caño Hierro Galvanizado 3/4" X 3 Ml Daisa</v>
          </cell>
          <cell r="D2915" t="str">
            <v>ml</v>
          </cell>
          <cell r="E2915">
            <v>12</v>
          </cell>
          <cell r="F2915">
            <v>152.8925619834711</v>
          </cell>
          <cell r="G2915">
            <v>1834.7107438016533</v>
          </cell>
          <cell r="H2915">
            <v>44155</v>
          </cell>
        </row>
        <row r="2916">
          <cell r="B2916" t="str">
            <v>I1527</v>
          </cell>
          <cell r="C2916" t="str">
            <v>Interruptor Punto Superficial Blanco Exterior</v>
          </cell>
          <cell r="D2916" t="str">
            <v>u</v>
          </cell>
          <cell r="E2916">
            <v>1</v>
          </cell>
          <cell r="F2916">
            <v>108.900826446281</v>
          </cell>
          <cell r="G2916">
            <v>108.900826446281</v>
          </cell>
          <cell r="H2916">
            <v>44155</v>
          </cell>
        </row>
        <row r="2917">
          <cell r="B2917" t="str">
            <v>I1528</v>
          </cell>
          <cell r="C2917" t="str">
            <v>Luminaria Doble Tubo Led 2X20W Ip68 Ape</v>
          </cell>
          <cell r="D2917" t="str">
            <v>u</v>
          </cell>
          <cell r="E2917">
            <v>2</v>
          </cell>
          <cell r="F2917">
            <v>32727.272700000001</v>
          </cell>
          <cell r="G2917">
            <v>65454.545400000003</v>
          </cell>
          <cell r="H2917">
            <v>44110</v>
          </cell>
        </row>
        <row r="2918">
          <cell r="B2918" t="str">
            <v>I1529</v>
          </cell>
          <cell r="C2918" t="str">
            <v>Toma Corriente Doble Completo</v>
          </cell>
          <cell r="D2918" t="str">
            <v>u</v>
          </cell>
          <cell r="E2918">
            <v>1</v>
          </cell>
          <cell r="F2918">
            <v>380.1653</v>
          </cell>
          <cell r="G2918">
            <v>380.1653</v>
          </cell>
          <cell r="H2918">
            <v>44110</v>
          </cell>
        </row>
        <row r="2919">
          <cell r="B2919" t="str">
            <v>I1016</v>
          </cell>
          <cell r="C2919" t="str">
            <v>Oficial Especializado</v>
          </cell>
          <cell r="D2919" t="str">
            <v>hs</v>
          </cell>
          <cell r="E2919">
            <v>56</v>
          </cell>
          <cell r="F2919">
            <v>698.30921309090911</v>
          </cell>
          <cell r="G2919">
            <v>39105.315933090911</v>
          </cell>
          <cell r="H2919">
            <v>44136</v>
          </cell>
          <cell r="I2919" t="str">
            <v>7 jornadas</v>
          </cell>
        </row>
        <row r="2920">
          <cell r="B2920" t="str">
            <v>I1005</v>
          </cell>
          <cell r="C2920" t="str">
            <v>Ayudante</v>
          </cell>
          <cell r="D2920" t="str">
            <v>hs</v>
          </cell>
          <cell r="E2920">
            <v>56</v>
          </cell>
          <cell r="F2920">
            <v>522.10781423376613</v>
          </cell>
          <cell r="G2920">
            <v>29238.037597090904</v>
          </cell>
          <cell r="H2920">
            <v>44136</v>
          </cell>
          <cell r="I2920" t="str">
            <v>7 jornadas</v>
          </cell>
        </row>
        <row r="2922">
          <cell r="A2922" t="str">
            <v>T1493</v>
          </cell>
          <cell r="C2922" t="str">
            <v>Piso De Depósito De Residuos Peligrosos (8.00 X 6.00)</v>
          </cell>
          <cell r="D2922" t="str">
            <v>gl</v>
          </cell>
          <cell r="G2922">
            <v>89301.396947555128</v>
          </cell>
          <cell r="H2922">
            <v>44110</v>
          </cell>
          <cell r="I2922" t="str">
            <v>00 ADICIONAL LP 22-18</v>
          </cell>
        </row>
        <row r="2923">
          <cell r="B2923" t="str">
            <v>T1489</v>
          </cell>
          <cell r="C2923" t="str">
            <v xml:space="preserve">Piso De Cemento Con Terminación De Pintura Epoxi </v>
          </cell>
          <cell r="D2923" t="str">
            <v>m2</v>
          </cell>
          <cell r="E2923">
            <v>48</v>
          </cell>
          <cell r="F2923">
            <v>1860.445769740732</v>
          </cell>
          <cell r="G2923">
            <v>89301.396947555128</v>
          </cell>
          <cell r="H2923">
            <v>44110</v>
          </cell>
        </row>
        <row r="2925">
          <cell r="A2925" t="str">
            <v>T1494</v>
          </cell>
          <cell r="C2925" t="str">
            <v>Cerramiento Metálico Y Porton De Depósito De Residuos Peligrosos (8,00 X 3,80)</v>
          </cell>
          <cell r="D2925" t="str">
            <v>gl</v>
          </cell>
          <cell r="G2925">
            <v>299080.02130005683</v>
          </cell>
          <cell r="H2925">
            <v>44110</v>
          </cell>
          <cell r="I2925" t="str">
            <v>00 ADICIONAL LP 22-18</v>
          </cell>
        </row>
        <row r="2926">
          <cell r="B2926" t="str">
            <v>I1515</v>
          </cell>
          <cell r="C2926" t="str">
            <v>Metal Desplegado Pesado 900-30-30 De 1,5 X 3 M- En Hoja Metal (8,2 Kg/M2)</v>
          </cell>
          <cell r="D2926" t="str">
            <v>u</v>
          </cell>
          <cell r="E2926">
            <v>7</v>
          </cell>
          <cell r="F2926">
            <v>4130.5784999999996</v>
          </cell>
          <cell r="G2926">
            <v>28914.049499999997</v>
          </cell>
          <cell r="H2926">
            <v>44110</v>
          </cell>
          <cell r="I2926" t="str">
            <v>30 m2 / (1,5 x 3)</v>
          </cell>
        </row>
        <row r="2927">
          <cell r="B2927" t="str">
            <v>I1518</v>
          </cell>
          <cell r="C2927" t="str">
            <v>Tubo Estructural 100 X 50 X 2 Mm X 6 Ml (27,63 Kg)</v>
          </cell>
          <cell r="D2927" t="str">
            <v>u</v>
          </cell>
          <cell r="E2927">
            <v>21</v>
          </cell>
          <cell r="F2927">
            <v>5190.0826446280989</v>
          </cell>
          <cell r="G2927">
            <v>108991.73553719008</v>
          </cell>
          <cell r="H2927">
            <v>44155</v>
          </cell>
          <cell r="I2927" t="str">
            <v>124 ml</v>
          </cell>
        </row>
        <row r="2928">
          <cell r="B2928" t="str">
            <v>I1507</v>
          </cell>
          <cell r="C2928" t="str">
            <v>Fabricación De Estructuras Metálicas En Taller Pintado</v>
          </cell>
          <cell r="D2928" t="str">
            <v>kg</v>
          </cell>
          <cell r="E2928">
            <v>575.81999999999994</v>
          </cell>
          <cell r="F2928">
            <v>187.03125</v>
          </cell>
          <cell r="G2928">
            <v>107696.33437499999</v>
          </cell>
          <cell r="H2928">
            <v>44155</v>
          </cell>
          <cell r="I2928" t="str">
            <v>7 hojas*1,5*3* 8,2 kg/m2+ 21 barras *6 m*2,52 kg/ml</v>
          </cell>
        </row>
        <row r="2929">
          <cell r="B2929" t="str">
            <v>I1016</v>
          </cell>
          <cell r="C2929" t="str">
            <v>Oficial Especializado</v>
          </cell>
          <cell r="D2929" t="str">
            <v>hs</v>
          </cell>
          <cell r="E2929">
            <v>8</v>
          </cell>
          <cell r="F2929">
            <v>698.30921309090911</v>
          </cell>
          <cell r="G2929">
            <v>5586.4737047272729</v>
          </cell>
          <cell r="H2929">
            <v>44136</v>
          </cell>
          <cell r="I2929" t="str">
            <v>1 esp 2 jornales</v>
          </cell>
        </row>
        <row r="2930">
          <cell r="B2930" t="str">
            <v>I1004</v>
          </cell>
          <cell r="C2930" t="str">
            <v>Oficial</v>
          </cell>
          <cell r="D2930" t="str">
            <v>hs</v>
          </cell>
          <cell r="E2930">
            <v>32</v>
          </cell>
          <cell r="F2930">
            <v>604.80605423376619</v>
          </cell>
          <cell r="G2930">
            <v>19353.793735480518</v>
          </cell>
          <cell r="H2930">
            <v>44136</v>
          </cell>
          <cell r="I2930" t="str">
            <v>2 ofi 2 jornales</v>
          </cell>
        </row>
        <row r="2931">
          <cell r="B2931" t="str">
            <v>I1005</v>
          </cell>
          <cell r="C2931" t="str">
            <v>Ayudante</v>
          </cell>
          <cell r="D2931" t="str">
            <v>hs</v>
          </cell>
          <cell r="E2931">
            <v>32</v>
          </cell>
          <cell r="F2931">
            <v>522.10781423376613</v>
          </cell>
          <cell r="G2931">
            <v>16707.450055480516</v>
          </cell>
          <cell r="H2931">
            <v>44136</v>
          </cell>
          <cell r="I2931" t="str">
            <v>2 ofi 2 jornales</v>
          </cell>
        </row>
        <row r="2932">
          <cell r="B2932" t="str">
            <v>I1340</v>
          </cell>
          <cell r="C2932" t="str">
            <v>Esmalte Sintético X 4 Litros</v>
          </cell>
          <cell r="D2932" t="str">
            <v>u</v>
          </cell>
          <cell r="E2932">
            <v>1</v>
          </cell>
          <cell r="F2932">
            <v>1673.5536999999999</v>
          </cell>
          <cell r="G2932">
            <v>1673.5536999999999</v>
          </cell>
          <cell r="H2932">
            <v>44110</v>
          </cell>
        </row>
        <row r="2933">
          <cell r="B2933" t="str">
            <v>I1341</v>
          </cell>
          <cell r="C2933" t="str">
            <v>Aguarras X 18 Litros</v>
          </cell>
          <cell r="D2933" t="str">
            <v>u</v>
          </cell>
          <cell r="E2933">
            <v>1</v>
          </cell>
          <cell r="F2933">
            <v>2549.5867768595044</v>
          </cell>
          <cell r="G2933">
            <v>2549.5867768595044</v>
          </cell>
          <cell r="H2933">
            <v>44155</v>
          </cell>
        </row>
        <row r="2934">
          <cell r="B2934" t="str">
            <v>I1336</v>
          </cell>
          <cell r="C2934" t="str">
            <v>Pincel De Pintor</v>
          </cell>
          <cell r="D2934" t="str">
            <v>u</v>
          </cell>
          <cell r="E2934">
            <v>1</v>
          </cell>
          <cell r="F2934">
            <v>344.62809917355372</v>
          </cell>
          <cell r="G2934">
            <v>344.62809917355372</v>
          </cell>
          <cell r="H2934">
            <v>44155</v>
          </cell>
        </row>
        <row r="2935">
          <cell r="B2935" t="str">
            <v>I1210</v>
          </cell>
          <cell r="C2935" t="str">
            <v>Oficial Pintor</v>
          </cell>
          <cell r="D2935" t="str">
            <v>hs</v>
          </cell>
          <cell r="E2935">
            <v>8</v>
          </cell>
          <cell r="F2935">
            <v>907.80197701818179</v>
          </cell>
          <cell r="G2935">
            <v>7262.4158161454543</v>
          </cell>
          <cell r="H2935">
            <v>44136</v>
          </cell>
          <cell r="I2935" t="str">
            <v>3 manos</v>
          </cell>
        </row>
        <row r="2937">
          <cell r="A2937" t="str">
            <v>T1495</v>
          </cell>
          <cell r="C2937" t="str">
            <v>Tapa Metálica En Depósito De Residuos Peligrosos</v>
          </cell>
          <cell r="D2937" t="str">
            <v>u</v>
          </cell>
          <cell r="G2937">
            <v>6956.3277369350644</v>
          </cell>
          <cell r="H2937">
            <v>43902.635208333333</v>
          </cell>
          <cell r="I2937" t="str">
            <v>00 ADICIONAL LP 22-18</v>
          </cell>
        </row>
        <row r="2938">
          <cell r="B2938" t="str">
            <v>I1513</v>
          </cell>
          <cell r="C2938" t="str">
            <v xml:space="preserve"> Tapa Metálica En Depósito De Residuos Peligrosos (40 Kg)</v>
          </cell>
          <cell r="D2938" t="str">
            <v>u</v>
          </cell>
          <cell r="E2938">
            <v>1</v>
          </cell>
          <cell r="F2938">
            <v>4702.5</v>
          </cell>
          <cell r="G2938">
            <v>4702.5</v>
          </cell>
          <cell r="H2938">
            <v>43902.635208333333</v>
          </cell>
        </row>
        <row r="2939">
          <cell r="B2939" t="str">
            <v>I1004</v>
          </cell>
          <cell r="C2939" t="str">
            <v>Oficial</v>
          </cell>
          <cell r="D2939" t="str">
            <v>hs</v>
          </cell>
          <cell r="E2939">
            <v>2</v>
          </cell>
          <cell r="F2939">
            <v>604.80605423376619</v>
          </cell>
          <cell r="G2939">
            <v>1209.6121084675324</v>
          </cell>
          <cell r="H2939">
            <v>44136</v>
          </cell>
        </row>
        <row r="2940">
          <cell r="B2940" t="str">
            <v>I1005</v>
          </cell>
          <cell r="C2940" t="str">
            <v>Ayudante</v>
          </cell>
          <cell r="D2940" t="str">
            <v>hs</v>
          </cell>
          <cell r="E2940">
            <v>2</v>
          </cell>
          <cell r="F2940">
            <v>522.10781423376613</v>
          </cell>
          <cell r="G2940">
            <v>1044.2156284675323</v>
          </cell>
          <cell r="H2940">
            <v>44136</v>
          </cell>
        </row>
        <row r="2942">
          <cell r="A2942" t="str">
            <v>T1496</v>
          </cell>
          <cell r="C2942" t="str">
            <v>Cenefas Y Babetas Chapa Galvanizada Nro 30</v>
          </cell>
          <cell r="D2942" t="str">
            <v>m2</v>
          </cell>
          <cell r="G2942">
            <v>1530.7727959650531</v>
          </cell>
          <cell r="H2942">
            <v>44136</v>
          </cell>
          <cell r="I2942" t="str">
            <v>16 CUBIERTAS</v>
          </cell>
        </row>
        <row r="2943">
          <cell r="B2943" t="str">
            <v>I1514</v>
          </cell>
          <cell r="C2943" t="str">
            <v>Chapa Galvanizada Lisa C 30 1X2 Mts</v>
          </cell>
          <cell r="D2943" t="str">
            <v>u</v>
          </cell>
          <cell r="E2943">
            <v>0.5</v>
          </cell>
          <cell r="F2943">
            <v>1859.504132231405</v>
          </cell>
          <cell r="G2943">
            <v>929.75206611570252</v>
          </cell>
          <cell r="H2943">
            <v>44155</v>
          </cell>
          <cell r="I2943" t="str">
            <v>1 m2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0.53333333333333333</v>
          </cell>
          <cell r="F2944">
            <v>604.80605423376619</v>
          </cell>
          <cell r="G2944">
            <v>322.56322892467529</v>
          </cell>
          <cell r="H2944">
            <v>44136</v>
          </cell>
          <cell r="I2944" t="str">
            <v>colocación 30 ml por día = 15 m2/día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0.53333333333333333</v>
          </cell>
          <cell r="F2945">
            <v>522.10781423376613</v>
          </cell>
          <cell r="G2945">
            <v>278.45750092467529</v>
          </cell>
          <cell r="H2945">
            <v>44136</v>
          </cell>
          <cell r="I2945" t="str">
            <v>colocación 30 ml por día = 15 m2/día</v>
          </cell>
        </row>
        <row r="2947">
          <cell r="A2947" t="str">
            <v>T1497</v>
          </cell>
          <cell r="C2947" t="str">
            <v xml:space="preserve">Depósito De Residuos Peligrosos </v>
          </cell>
          <cell r="D2947" t="str">
            <v>gl</v>
          </cell>
          <cell r="G2947">
            <v>2004050.9544622833</v>
          </cell>
          <cell r="H2947">
            <v>43902.635208333333</v>
          </cell>
          <cell r="I2947" t="str">
            <v>00 ADICIONAL LP 22-18</v>
          </cell>
        </row>
        <row r="2948">
          <cell r="B2948" t="str">
            <v>T1299</v>
          </cell>
          <cell r="C2948" t="str">
            <v>Excavacion Con Retropala Cat 416</v>
          </cell>
          <cell r="D2948" t="str">
            <v>m3</v>
          </cell>
          <cell r="E2948">
            <v>10.416640000000001</v>
          </cell>
          <cell r="F2948">
            <v>1270.664989075</v>
          </cell>
          <cell r="G2948">
            <v>13236.05975179821</v>
          </cell>
          <cell r="H2948">
            <v>44155</v>
          </cell>
          <cell r="I2948" t="str">
            <v>8,32*6,26*0,2</v>
          </cell>
        </row>
        <row r="2949">
          <cell r="B2949" t="str">
            <v>T1486</v>
          </cell>
          <cell r="C2949" t="str">
            <v>Platea De Depósito De Residuos Peligrosos (8,32 X 6,26)</v>
          </cell>
          <cell r="D2949" t="str">
            <v>u</v>
          </cell>
          <cell r="E2949">
            <v>1</v>
          </cell>
          <cell r="F2949">
            <v>359443.86004353152</v>
          </cell>
          <cell r="G2949">
            <v>359443.86004353152</v>
          </cell>
          <cell r="H2949">
            <v>44110</v>
          </cell>
          <cell r="I2949" t="str">
            <v>Depósito</v>
          </cell>
        </row>
        <row r="2950">
          <cell r="B2950" t="str">
            <v>T1487</v>
          </cell>
          <cell r="C2950" t="str">
            <v>Albañilería En Depósito De Residuos Peligrosos</v>
          </cell>
          <cell r="D2950" t="str">
            <v>gl</v>
          </cell>
          <cell r="E2950">
            <v>1</v>
          </cell>
          <cell r="F2950">
            <v>465092.7787197968</v>
          </cell>
          <cell r="G2950">
            <v>465092.7787197968</v>
          </cell>
          <cell r="H2950">
            <v>44130</v>
          </cell>
          <cell r="I2950" t="str">
            <v>Depósito</v>
          </cell>
        </row>
        <row r="2951">
          <cell r="B2951" t="str">
            <v>T1488</v>
          </cell>
          <cell r="C2951" t="str">
            <v>Cubierta Depósito De Residuos Peligrosos (7,06 X 8,32) (58,8 M2)</v>
          </cell>
          <cell r="D2951" t="str">
            <v>gl</v>
          </cell>
          <cell r="E2951">
            <v>1</v>
          </cell>
          <cell r="F2951">
            <v>539017.68153020437</v>
          </cell>
          <cell r="G2951">
            <v>539017.68153020437</v>
          </cell>
          <cell r="H2951">
            <v>44110</v>
          </cell>
          <cell r="I2951" t="str">
            <v>Depósito</v>
          </cell>
        </row>
        <row r="2952">
          <cell r="B2952" t="str">
            <v>T1491</v>
          </cell>
          <cell r="C2952" t="str">
            <v>Canaleta Impermeable Con Marco Y Rejilla Ancho 25 Cm</v>
          </cell>
          <cell r="D2952" t="str">
            <v>ml</v>
          </cell>
          <cell r="E2952">
            <v>8</v>
          </cell>
          <cell r="F2952">
            <v>6234.8227658725855</v>
          </cell>
          <cell r="G2952">
            <v>49878.582126980684</v>
          </cell>
          <cell r="H2952">
            <v>44110</v>
          </cell>
          <cell r="I2952" t="str">
            <v>Depósito</v>
          </cell>
        </row>
        <row r="2953">
          <cell r="B2953" t="str">
            <v>T1493</v>
          </cell>
          <cell r="C2953" t="str">
            <v>Piso De Depósito De Residuos Peligrosos (8.00 X 6.00)</v>
          </cell>
          <cell r="D2953" t="str">
            <v>gl</v>
          </cell>
          <cell r="E2953">
            <v>1</v>
          </cell>
          <cell r="F2953">
            <v>89301.396947555128</v>
          </cell>
          <cell r="G2953">
            <v>89301.396947555128</v>
          </cell>
          <cell r="H2953">
            <v>44110</v>
          </cell>
          <cell r="I2953" t="str">
            <v>Depósito</v>
          </cell>
        </row>
        <row r="2954">
          <cell r="B2954" t="str">
            <v>T1495</v>
          </cell>
          <cell r="C2954" t="str">
            <v>Tapa Metálica En Depósito De Residuos Peligrosos</v>
          </cell>
          <cell r="D2954" t="str">
            <v>u</v>
          </cell>
          <cell r="E2954">
            <v>1</v>
          </cell>
          <cell r="F2954">
            <v>6956.3277369350644</v>
          </cell>
          <cell r="G2954">
            <v>6956.3277369350644</v>
          </cell>
          <cell r="H2954">
            <v>43902.635208333333</v>
          </cell>
          <cell r="I2954" t="str">
            <v>Depósito</v>
          </cell>
        </row>
        <row r="2955">
          <cell r="B2955" t="str">
            <v>T1494</v>
          </cell>
          <cell r="C2955" t="str">
            <v>Cerramiento Metálico Y Porton De Depósito De Residuos Peligrosos (8,00 X 3,80)</v>
          </cell>
          <cell r="D2955" t="str">
            <v>gl</v>
          </cell>
          <cell r="E2955">
            <v>1</v>
          </cell>
          <cell r="F2955">
            <v>299080.02130005683</v>
          </cell>
          <cell r="G2955">
            <v>299080.02130005683</v>
          </cell>
          <cell r="H2955">
            <v>44110</v>
          </cell>
          <cell r="I2955" t="str">
            <v>Depósito</v>
          </cell>
        </row>
        <row r="2956">
          <cell r="B2956" t="str">
            <v>T1355</v>
          </cell>
          <cell r="C2956" t="str">
            <v>Latex Acrílico En Exteriores</v>
          </cell>
          <cell r="D2956" t="str">
            <v>m2</v>
          </cell>
          <cell r="E2956">
            <v>174.64</v>
          </cell>
          <cell r="F2956">
            <v>805.47941132727271</v>
          </cell>
          <cell r="G2956">
            <v>140668.92439419491</v>
          </cell>
          <cell r="H2956">
            <v>44110</v>
          </cell>
          <cell r="I2956" t="str">
            <v>Interior y exterior 87,32 m2 x 2</v>
          </cell>
        </row>
        <row r="2957">
          <cell r="B2957" t="str">
            <v>T1500</v>
          </cell>
          <cell r="C2957" t="str">
            <v>Instalación Pluvial Del Depósito De Lubricantes</v>
          </cell>
          <cell r="D2957" t="str">
            <v>gl</v>
          </cell>
          <cell r="E2957">
            <v>1</v>
          </cell>
          <cell r="F2957">
            <v>41375.321911229752</v>
          </cell>
          <cell r="G2957">
            <v>41375.321911229752</v>
          </cell>
          <cell r="H2957">
            <v>44110</v>
          </cell>
        </row>
        <row r="2959">
          <cell r="A2959" t="str">
            <v>T1498</v>
          </cell>
          <cell r="C2959" t="str">
            <v>Caño Pead 600 Mm</v>
          </cell>
          <cell r="D2959" t="str">
            <v>ml</v>
          </cell>
          <cell r="G2959">
            <v>24797.883900411256</v>
          </cell>
          <cell r="H2959">
            <v>43904.458379629628</v>
          </cell>
          <cell r="I2959" t="str">
            <v>00 ADICIONAL LP 22-18</v>
          </cell>
        </row>
        <row r="2960">
          <cell r="B2960" t="str">
            <v>I1517</v>
          </cell>
          <cell r="C2960" t="str">
            <v>Caño Pead Diam. 600 Mm</v>
          </cell>
          <cell r="D2960" t="str">
            <v>ml</v>
          </cell>
          <cell r="E2960">
            <v>1</v>
          </cell>
          <cell r="F2960">
            <v>20000</v>
          </cell>
          <cell r="G2960">
            <v>20000</v>
          </cell>
          <cell r="H2960">
            <v>43904.458379629628</v>
          </cell>
        </row>
        <row r="2961">
          <cell r="B2961" t="str">
            <v>I1016</v>
          </cell>
          <cell r="C2961" t="str">
            <v>Oficial Especializado</v>
          </cell>
          <cell r="D2961" t="str">
            <v>hs</v>
          </cell>
          <cell r="E2961">
            <v>1.3333333333333333</v>
          </cell>
          <cell r="F2961">
            <v>698.30921309090911</v>
          </cell>
          <cell r="G2961">
            <v>931.07895078787874</v>
          </cell>
          <cell r="H2961">
            <v>44136</v>
          </cell>
          <cell r="I2961" t="str">
            <v>1 jornal para hacer 6 ml</v>
          </cell>
        </row>
        <row r="2962">
          <cell r="B2962" t="str">
            <v>I1004</v>
          </cell>
          <cell r="C2962" t="str">
            <v>Oficial</v>
          </cell>
          <cell r="D2962" t="str">
            <v>hs</v>
          </cell>
          <cell r="E2962">
            <v>1.3333333333333333</v>
          </cell>
          <cell r="F2962">
            <v>604.80605423376619</v>
          </cell>
          <cell r="G2962">
            <v>806.40807231168822</v>
          </cell>
          <cell r="H2962">
            <v>44136</v>
          </cell>
          <cell r="I2962" t="str">
            <v>1 jornal para hacer 6 ml</v>
          </cell>
        </row>
        <row r="2963">
          <cell r="B2963" t="str">
            <v>I1005</v>
          </cell>
          <cell r="C2963" t="str">
            <v>Ayudante</v>
          </cell>
          <cell r="D2963" t="str">
            <v>hs</v>
          </cell>
          <cell r="E2963">
            <v>1.3333333333333333</v>
          </cell>
          <cell r="F2963">
            <v>522.10781423376613</v>
          </cell>
          <cell r="G2963">
            <v>696.1437523116881</v>
          </cell>
          <cell r="H2963">
            <v>44136</v>
          </cell>
          <cell r="I2963" t="str">
            <v>1 jornal para hacer 6 ml</v>
          </cell>
        </row>
        <row r="2964">
          <cell r="B2964" t="str">
            <v>I1270</v>
          </cell>
          <cell r="C2964" t="str">
            <v>Retro Pala S/Ruedas Cat 416E 4X4</v>
          </cell>
          <cell r="D2964" t="str">
            <v>hs</v>
          </cell>
          <cell r="E2964">
            <v>1.3333333333333333</v>
          </cell>
          <cell r="F2964">
            <v>1773.1898437499999</v>
          </cell>
          <cell r="G2964">
            <v>2364.2531249999997</v>
          </cell>
          <cell r="H2964">
            <v>44155</v>
          </cell>
          <cell r="I2964" t="str">
            <v>1 jornal para hacer 6 ml</v>
          </cell>
        </row>
        <row r="2966">
          <cell r="A2966" t="str">
            <v>T1499</v>
          </cell>
          <cell r="C2966" t="str">
            <v xml:space="preserve">Provisión Y Colocación De Caño De Hierro Galvanizado De 6" Esp. 4 Mm X 4 M. De Long </v>
          </cell>
          <cell r="D2966" t="str">
            <v>gl</v>
          </cell>
          <cell r="G2966">
            <v>71343.199158255797</v>
          </cell>
          <cell r="H2966">
            <v>44136</v>
          </cell>
          <cell r="I2966" t="str">
            <v>00 ADICIONAL LP 22-18</v>
          </cell>
        </row>
        <row r="2967">
          <cell r="B2967" t="str">
            <v>T1299</v>
          </cell>
          <cell r="C2967" t="str">
            <v>Excavacion Con Retropala Cat 416</v>
          </cell>
          <cell r="D2967" t="str">
            <v>m3</v>
          </cell>
          <cell r="E2967">
            <v>3.8400000000000007</v>
          </cell>
          <cell r="F2967">
            <v>1270.664989075</v>
          </cell>
          <cell r="G2967">
            <v>4879.3535580480011</v>
          </cell>
          <cell r="H2967">
            <v>44155</v>
          </cell>
        </row>
        <row r="2968">
          <cell r="B2968" t="str">
            <v>I1530</v>
          </cell>
          <cell r="C2968" t="str">
            <v xml:space="preserve">Caño De Acero Galvanizado De 6" Espesor 4 Mm </v>
          </cell>
          <cell r="D2968" t="str">
            <v>ml</v>
          </cell>
          <cell r="E2968">
            <v>4</v>
          </cell>
          <cell r="F2968">
            <v>5818.2075000000004</v>
          </cell>
          <cell r="G2968">
            <v>23272.83</v>
          </cell>
          <cell r="H2968">
            <v>44155</v>
          </cell>
          <cell r="I2968">
            <v>5818.2075000000004</v>
          </cell>
        </row>
        <row r="2969">
          <cell r="B2969" t="str">
            <v>I1313</v>
          </cell>
          <cell r="C2969" t="str">
            <v>Camion Con Hidrogrua</v>
          </cell>
          <cell r="D2969" t="str">
            <v>hs</v>
          </cell>
          <cell r="E2969">
            <v>8</v>
          </cell>
          <cell r="F2969">
            <v>2446.7400000000002</v>
          </cell>
          <cell r="G2969">
            <v>19573.920000000002</v>
          </cell>
          <cell r="H2969">
            <v>44155</v>
          </cell>
        </row>
        <row r="2970">
          <cell r="B2970" t="str">
            <v>I1016</v>
          </cell>
          <cell r="C2970" t="str">
            <v>Oficial Especializado</v>
          </cell>
          <cell r="D2970" t="str">
            <v>hs</v>
          </cell>
          <cell r="E2970">
            <v>8</v>
          </cell>
          <cell r="F2970">
            <v>698.30921309090911</v>
          </cell>
          <cell r="G2970">
            <v>5586.4737047272729</v>
          </cell>
          <cell r="H2970">
            <v>44136</v>
          </cell>
          <cell r="I2970" t="str">
            <v>1 ofe 8 hs</v>
          </cell>
        </row>
        <row r="2971">
          <cell r="B2971" t="str">
            <v>I1004</v>
          </cell>
          <cell r="C2971" t="str">
            <v>Oficial</v>
          </cell>
          <cell r="D2971" t="str">
            <v>hs</v>
          </cell>
          <cell r="E2971">
            <v>16</v>
          </cell>
          <cell r="F2971">
            <v>604.80605423376619</v>
          </cell>
          <cell r="G2971">
            <v>9676.896867740259</v>
          </cell>
          <cell r="H2971">
            <v>44136</v>
          </cell>
          <cell r="I2971" t="str">
            <v>2 ofi 8 hs</v>
          </cell>
        </row>
        <row r="2972">
          <cell r="B2972" t="str">
            <v>I1005</v>
          </cell>
          <cell r="C2972" t="str">
            <v>Ayudante</v>
          </cell>
          <cell r="D2972" t="str">
            <v>hs</v>
          </cell>
          <cell r="E2972">
            <v>16</v>
          </cell>
          <cell r="F2972">
            <v>522.10781423376613</v>
          </cell>
          <cell r="G2972">
            <v>8353.7250277402582</v>
          </cell>
          <cell r="H2972">
            <v>44136</v>
          </cell>
          <cell r="I2972" t="str">
            <v>2 ayu 8 hs</v>
          </cell>
        </row>
        <row r="2974">
          <cell r="A2974" t="str">
            <v>T1500</v>
          </cell>
          <cell r="C2974" t="str">
            <v>Instalación Pluvial Del Depósito De Lubricantes</v>
          </cell>
          <cell r="D2974" t="str">
            <v>gl</v>
          </cell>
          <cell r="G2974">
            <v>41375.321911229752</v>
          </cell>
          <cell r="H2974">
            <v>44110</v>
          </cell>
          <cell r="I2974" t="str">
            <v>00 ADICIONAL LP 22-18</v>
          </cell>
        </row>
        <row r="2975">
          <cell r="B2975" t="str">
            <v>T1299</v>
          </cell>
          <cell r="C2975" t="str">
            <v>Excavacion Con Retropala Cat 416</v>
          </cell>
          <cell r="D2975" t="str">
            <v>m3</v>
          </cell>
          <cell r="E2975">
            <v>3.5999999999999996</v>
          </cell>
          <cell r="F2975">
            <v>1270.664989075</v>
          </cell>
          <cell r="G2975">
            <v>4574.3939606699996</v>
          </cell>
          <cell r="H2975">
            <v>44155</v>
          </cell>
          <cell r="I2975" t="str">
            <v>para cañeria y cámara</v>
          </cell>
        </row>
        <row r="2976">
          <cell r="B2976" t="str">
            <v>T1501</v>
          </cell>
          <cell r="C2976" t="str">
            <v>Cámara De Inspección De 60X60</v>
          </cell>
          <cell r="D2976" t="str">
            <v>u</v>
          </cell>
          <cell r="E2976">
            <v>1</v>
          </cell>
          <cell r="F2976">
            <v>23486.200484325978</v>
          </cell>
          <cell r="G2976">
            <v>23486.200484325978</v>
          </cell>
          <cell r="H2976">
            <v>44130</v>
          </cell>
        </row>
        <row r="2977">
          <cell r="B2977" t="str">
            <v>I1137</v>
          </cell>
          <cell r="C2977" t="str">
            <v>Cano Pvc 110X4 Mts (3,2) Aprob.Cloacal Iram</v>
          </cell>
          <cell r="D2977" t="str">
            <v>u</v>
          </cell>
          <cell r="E2977">
            <v>3</v>
          </cell>
          <cell r="F2977">
            <v>1900</v>
          </cell>
          <cell r="G2977">
            <v>5700</v>
          </cell>
          <cell r="H2977">
            <v>44136</v>
          </cell>
        </row>
        <row r="2978">
          <cell r="B2978" t="str">
            <v>I1532</v>
          </cell>
          <cell r="C2978" t="str">
            <v>Pileta De Patio 20X20</v>
          </cell>
          <cell r="D2978" t="str">
            <v>u</v>
          </cell>
          <cell r="E2978">
            <v>1</v>
          </cell>
          <cell r="F2978">
            <v>644.62810000000002</v>
          </cell>
          <cell r="G2978">
            <v>644.62810000000002</v>
          </cell>
          <cell r="H2978">
            <v>44110</v>
          </cell>
        </row>
        <row r="2979">
          <cell r="B2979" t="str">
            <v>I1016</v>
          </cell>
          <cell r="C2979" t="str">
            <v>Oficial Especializado</v>
          </cell>
          <cell r="D2979" t="str">
            <v>hs</v>
          </cell>
          <cell r="E2979">
            <v>4</v>
          </cell>
          <cell r="F2979">
            <v>698.30921309090911</v>
          </cell>
          <cell r="G2979">
            <v>2793.2368523636364</v>
          </cell>
          <cell r="H2979">
            <v>44136</v>
          </cell>
          <cell r="I2979" t="str">
            <v>Colocación de cañería y pileta de patio</v>
          </cell>
        </row>
        <row r="2980">
          <cell r="B2980" t="str">
            <v>I1005</v>
          </cell>
          <cell r="C2980" t="str">
            <v>Ayudante</v>
          </cell>
          <cell r="D2980" t="str">
            <v>hs</v>
          </cell>
          <cell r="E2980">
            <v>8</v>
          </cell>
          <cell r="F2980">
            <v>522.10781423376613</v>
          </cell>
          <cell r="G2980">
            <v>4176.8625138701291</v>
          </cell>
          <cell r="H2980">
            <v>44136</v>
          </cell>
          <cell r="I2980" t="str">
            <v>Relleno de zanjas</v>
          </cell>
        </row>
        <row r="2982">
          <cell r="A2982" t="str">
            <v>T1501</v>
          </cell>
          <cell r="C2982" t="str">
            <v>Cámara De Inspección De 60X60</v>
          </cell>
          <cell r="D2982" t="str">
            <v>u</v>
          </cell>
          <cell r="G2982">
            <v>23486.200484325978</v>
          </cell>
          <cell r="H2982">
            <v>44130</v>
          </cell>
          <cell r="I2982" t="str">
            <v>00 ADICIONAL LP 22-18</v>
          </cell>
        </row>
        <row r="2983">
          <cell r="B2983" t="str">
            <v>T1068</v>
          </cell>
          <cell r="C2983" t="str">
            <v>Contrapiso De Hp Sobre Terreno Esp 12 Cm</v>
          </cell>
          <cell r="D2983" t="str">
            <v>m2</v>
          </cell>
          <cell r="E2983">
            <v>0.36</v>
          </cell>
          <cell r="F2983">
            <v>1107.8683228625919</v>
          </cell>
          <cell r="G2983">
            <v>398.83259623053306</v>
          </cell>
          <cell r="H2983">
            <v>44130</v>
          </cell>
        </row>
        <row r="2984">
          <cell r="B2984" t="str">
            <v>T1047</v>
          </cell>
          <cell r="C2984" t="str">
            <v>Mampostería De Ladrillo Comun Esp 15 Cm En Elevacion</v>
          </cell>
          <cell r="D2984" t="str">
            <v>m3</v>
          </cell>
          <cell r="E2984">
            <v>0.53999999999999992</v>
          </cell>
          <cell r="F2984">
            <v>16872.905097548995</v>
          </cell>
          <cell r="G2984">
            <v>9111.368752676457</v>
          </cell>
          <cell r="H2984">
            <v>44130</v>
          </cell>
          <cell r="I2984" t="str">
            <v>H ext = 1,20 (supuesto)</v>
          </cell>
        </row>
        <row r="2985">
          <cell r="B2985" t="str">
            <v>T1071</v>
          </cell>
          <cell r="C2985" t="str">
            <v>Carpeta De Cemento Impermeable 1:3 + Hidrófugo</v>
          </cell>
          <cell r="D2985" t="str">
            <v>m2</v>
          </cell>
          <cell r="E2985">
            <v>0.36</v>
          </cell>
          <cell r="F2985">
            <v>837.87907393813452</v>
          </cell>
          <cell r="G2985">
            <v>301.63646661772844</v>
          </cell>
          <cell r="H2985">
            <v>44130</v>
          </cell>
        </row>
        <row r="2986">
          <cell r="B2986" t="str">
            <v>T1206</v>
          </cell>
          <cell r="C2986" t="str">
            <v>Azotado Hidrofugo Bajo Revestimiento Esp=1Cm</v>
          </cell>
          <cell r="D2986" t="str">
            <v>m2</v>
          </cell>
          <cell r="E2986">
            <v>2.16</v>
          </cell>
          <cell r="F2986">
            <v>690.94834040549802</v>
          </cell>
          <cell r="G2986">
            <v>1492.4484152758757</v>
          </cell>
          <cell r="H2986">
            <v>44130</v>
          </cell>
          <cell r="I2986" t="str">
            <v>H int = 0,90</v>
          </cell>
        </row>
        <row r="2987">
          <cell r="B2987" t="str">
            <v>I1531</v>
          </cell>
          <cell r="C2987" t="str">
            <v>Marco Y Tapa De Cámara De Inspección 60X60</v>
          </cell>
          <cell r="D2987" t="str">
            <v>u</v>
          </cell>
          <cell r="E2987">
            <v>1</v>
          </cell>
          <cell r="F2987">
            <v>2635.5289256198348</v>
          </cell>
          <cell r="G2987">
            <v>2635.5289256198348</v>
          </cell>
          <cell r="H2987">
            <v>44155</v>
          </cell>
        </row>
        <row r="2988">
          <cell r="B2988" t="str">
            <v>T1106</v>
          </cell>
          <cell r="C2988" t="str">
            <v>Hormigon 1:3:3 (Mat)</v>
          </cell>
          <cell r="D2988" t="str">
            <v>m3</v>
          </cell>
          <cell r="E2988">
            <v>7.1999999999999995E-2</v>
          </cell>
          <cell r="F2988">
            <v>7376.0330578512394</v>
          </cell>
          <cell r="G2988">
            <v>531.0743801652892</v>
          </cell>
          <cell r="H2988">
            <v>44130</v>
          </cell>
          <cell r="I2988" t="str">
            <v>Para rellenar la tapa y fondo cojinete</v>
          </cell>
        </row>
        <row r="2989">
          <cell r="B2989" t="str">
            <v>I1004</v>
          </cell>
          <cell r="C2989" t="str">
            <v>Oficial</v>
          </cell>
          <cell r="D2989" t="str">
            <v>hs</v>
          </cell>
          <cell r="E2989">
            <v>8</v>
          </cell>
          <cell r="F2989">
            <v>604.80605423376619</v>
          </cell>
          <cell r="G2989">
            <v>4838.4484338701295</v>
          </cell>
          <cell r="H2989">
            <v>44136</v>
          </cell>
          <cell r="I2989" t="str">
            <v>Colocacíón de tapa y cojinete</v>
          </cell>
        </row>
        <row r="2990">
          <cell r="B2990" t="str">
            <v>I1005</v>
          </cell>
          <cell r="C2990" t="str">
            <v>Ayudante</v>
          </cell>
          <cell r="D2990" t="str">
            <v>hs</v>
          </cell>
          <cell r="E2990">
            <v>8</v>
          </cell>
          <cell r="F2990">
            <v>522.10781423376613</v>
          </cell>
          <cell r="G2990">
            <v>4176.8625138701291</v>
          </cell>
          <cell r="H2990">
            <v>44136</v>
          </cell>
          <cell r="I2990" t="str">
            <v>Colocacíón de tapa y cojinete</v>
          </cell>
        </row>
        <row r="2992">
          <cell r="A2992" t="str">
            <v>T1502</v>
          </cell>
          <cell r="C2992" t="str">
            <v>Colocación De Cañería De Pvc En Zanja (Sin Excavación)</v>
          </cell>
          <cell r="D2992" t="str">
            <v>ml</v>
          </cell>
          <cell r="G2992">
            <v>375.63795615584411</v>
          </cell>
          <cell r="H2992">
            <v>44136</v>
          </cell>
          <cell r="I2992" t="str">
            <v>23 INSTALACIÓN SANITARIA</v>
          </cell>
        </row>
        <row r="2993">
          <cell r="B2993" t="str">
            <v>I1004</v>
          </cell>
          <cell r="C2993" t="str">
            <v>Oficial</v>
          </cell>
          <cell r="D2993" t="str">
            <v>hs</v>
          </cell>
          <cell r="E2993">
            <v>0.33333333333333331</v>
          </cell>
          <cell r="F2993">
            <v>604.80605423376619</v>
          </cell>
          <cell r="G2993">
            <v>201.60201807792205</v>
          </cell>
          <cell r="H2993">
            <v>44136</v>
          </cell>
          <cell r="I2993" t="str">
            <v>en 8 hs coloco 6 tiras</v>
          </cell>
        </row>
        <row r="2994">
          <cell r="B2994" t="str">
            <v>I1005</v>
          </cell>
          <cell r="C2994" t="str">
            <v>Ayudante</v>
          </cell>
          <cell r="D2994" t="str">
            <v>hs</v>
          </cell>
          <cell r="E2994">
            <v>0.33333333333333331</v>
          </cell>
          <cell r="F2994">
            <v>522.10781423376613</v>
          </cell>
          <cell r="G2994">
            <v>174.03593807792203</v>
          </cell>
          <cell r="H2994">
            <v>44136</v>
          </cell>
        </row>
        <row r="2996">
          <cell r="A2996" t="str">
            <v>T1503</v>
          </cell>
          <cell r="C2996" t="str">
            <v>Colocación De Pileta De Patio (Mo)</v>
          </cell>
          <cell r="D2996" t="str">
            <v>u</v>
          </cell>
          <cell r="G2996">
            <v>450.76554738701293</v>
          </cell>
          <cell r="H2996">
            <v>44136</v>
          </cell>
          <cell r="I2996" t="str">
            <v>23 INSTALACIÓN SANITARIA</v>
          </cell>
        </row>
        <row r="2997">
          <cell r="B2997" t="str">
            <v>I1004</v>
          </cell>
          <cell r="C2997" t="str">
            <v>Oficial</v>
          </cell>
          <cell r="D2997" t="str">
            <v>hs</v>
          </cell>
          <cell r="E2997">
            <v>0.4</v>
          </cell>
          <cell r="F2997">
            <v>604.80605423376619</v>
          </cell>
          <cell r="G2997">
            <v>241.92242169350649</v>
          </cell>
          <cell r="H2997">
            <v>44136</v>
          </cell>
          <cell r="I2997" t="str">
            <v>en 8 hs coloco 20</v>
          </cell>
        </row>
        <row r="2998">
          <cell r="B2998" t="str">
            <v>I1005</v>
          </cell>
          <cell r="C2998" t="str">
            <v>Ayudante</v>
          </cell>
          <cell r="D2998" t="str">
            <v>hs</v>
          </cell>
          <cell r="E2998">
            <v>0.4</v>
          </cell>
          <cell r="F2998">
            <v>522.10781423376613</v>
          </cell>
          <cell r="G2998">
            <v>208.84312569350647</v>
          </cell>
          <cell r="H2998">
            <v>44136</v>
          </cell>
        </row>
        <row r="3000">
          <cell r="A3000" t="str">
            <v>T1504</v>
          </cell>
          <cell r="C3000" t="str">
            <v>Relleno Y Compactación Manual (Mo)</v>
          </cell>
          <cell r="D3000" t="str">
            <v>m3</v>
          </cell>
          <cell r="E3000">
            <v>2.75</v>
          </cell>
          <cell r="F3000" t="str">
            <v>m3/día</v>
          </cell>
          <cell r="G3000">
            <v>1518.8590959527742</v>
          </cell>
          <cell r="H3000">
            <v>44136</v>
          </cell>
          <cell r="I3000" t="str">
            <v>03 MOVIMIENTO DE SUELOS</v>
          </cell>
        </row>
        <row r="3001">
          <cell r="B3001" t="str">
            <v>I1005</v>
          </cell>
          <cell r="C3001" t="str">
            <v>Ayudante</v>
          </cell>
          <cell r="D3001" t="str">
            <v>hs</v>
          </cell>
          <cell r="E3001">
            <v>2.9090909090909092</v>
          </cell>
          <cell r="F3001">
            <v>522.10781423376613</v>
          </cell>
          <cell r="G3001">
            <v>1518.8590959527742</v>
          </cell>
          <cell r="H3001">
            <v>44136</v>
          </cell>
        </row>
        <row r="3003">
          <cell r="A3003" t="str">
            <v>T1505</v>
          </cell>
          <cell r="C3003" t="str">
            <v>Picar Carpetas O Revoques (Mo) Sin Acarreo</v>
          </cell>
          <cell r="D3003" t="str">
            <v>m2</v>
          </cell>
          <cell r="G3003">
            <v>208.84312569350647</v>
          </cell>
          <cell r="H3003">
            <v>44136</v>
          </cell>
          <cell r="I3003" t="str">
            <v>01 DEMOLICIONES</v>
          </cell>
        </row>
        <row r="3004">
          <cell r="B3004" t="str">
            <v>I1005</v>
          </cell>
          <cell r="C3004" t="str">
            <v>Ayudante</v>
          </cell>
          <cell r="D3004" t="str">
            <v>hs</v>
          </cell>
          <cell r="E3004">
            <v>0.4</v>
          </cell>
          <cell r="F3004">
            <v>522.10781423376613</v>
          </cell>
          <cell r="G3004">
            <v>208.84312569350647</v>
          </cell>
          <cell r="H3004">
            <v>44136</v>
          </cell>
          <cell r="I3004" t="str">
            <v>en 8 hs / 20 m2</v>
          </cell>
        </row>
        <row r="3006">
          <cell r="A3006" t="str">
            <v>T1506</v>
          </cell>
          <cell r="C3006" t="str">
            <v>Retiro De Escombros A Cerretilla (6 Carretillas Por Hora X 8 Hs/Día)</v>
          </cell>
          <cell r="D3006" t="str">
            <v>m3</v>
          </cell>
          <cell r="G3006">
            <v>1087.724612987013</v>
          </cell>
          <cell r="H3006">
            <v>44136</v>
          </cell>
          <cell r="I3006" t="str">
            <v>01 DEMOLICIONES</v>
          </cell>
        </row>
        <row r="3007">
          <cell r="B3007" t="str">
            <v>I1005</v>
          </cell>
          <cell r="C3007" t="str">
            <v>Ayudante</v>
          </cell>
          <cell r="D3007" t="str">
            <v>hs</v>
          </cell>
          <cell r="E3007">
            <v>2.0833333333333335</v>
          </cell>
          <cell r="F3007">
            <v>522.10781423376613</v>
          </cell>
          <cell r="G3007">
            <v>1087.724612987013</v>
          </cell>
          <cell r="H3007">
            <v>44136</v>
          </cell>
          <cell r="I3007" t="str">
            <v>48 carretillas por dia x 80 litros = 3,840 en 8 hs</v>
          </cell>
        </row>
        <row r="3009">
          <cell r="A3009" t="str">
            <v>T1507</v>
          </cell>
          <cell r="C3009" t="str">
            <v>Reparación De Carpeta</v>
          </cell>
          <cell r="D3009" t="str">
            <v>m2</v>
          </cell>
          <cell r="G3009">
            <v>645.1180912585595</v>
          </cell>
          <cell r="H3009">
            <v>44130</v>
          </cell>
          <cell r="I3009" t="str">
            <v>11 PISOS</v>
          </cell>
        </row>
        <row r="3010">
          <cell r="B3010" t="str">
            <v>I1005</v>
          </cell>
          <cell r="C3010" t="str">
            <v>Ayudante</v>
          </cell>
          <cell r="D3010" t="str">
            <v>hs</v>
          </cell>
          <cell r="E3010">
            <v>0.5</v>
          </cell>
          <cell r="F3010">
            <v>522.10781423376613</v>
          </cell>
          <cell r="G3010">
            <v>261.05390711688307</v>
          </cell>
          <cell r="H3010">
            <v>44136</v>
          </cell>
          <cell r="I3010" t="str">
            <v>en 8 hs / 5 m3</v>
          </cell>
        </row>
        <row r="3011">
          <cell r="B3011" t="str">
            <v>I1004</v>
          </cell>
          <cell r="C3011" t="str">
            <v>Oficial</v>
          </cell>
          <cell r="D3011" t="str">
            <v>hs</v>
          </cell>
          <cell r="E3011">
            <v>0.5</v>
          </cell>
          <cell r="F3011">
            <v>604.80605423376619</v>
          </cell>
          <cell r="G3011">
            <v>302.4030271168831</v>
          </cell>
          <cell r="H3011">
            <v>44136</v>
          </cell>
        </row>
        <row r="3012">
          <cell r="B3012" t="str">
            <v>T1015</v>
          </cell>
          <cell r="C3012" t="str">
            <v xml:space="preserve"> Mortero Mhmr 1/4:1:4 (Mat)</v>
          </cell>
          <cell r="D3012" t="str">
            <v>m3</v>
          </cell>
          <cell r="E3012">
            <v>0.02</v>
          </cell>
          <cell r="F3012">
            <v>4083.0578512396696</v>
          </cell>
          <cell r="G3012">
            <v>81.661157024793397</v>
          </cell>
          <cell r="H3012">
            <v>44130</v>
          </cell>
        </row>
        <row r="3014">
          <cell r="A3014" t="str">
            <v>T1508</v>
          </cell>
          <cell r="C3014" t="str">
            <v>Piso De Porcellanatto 60 X 60</v>
          </cell>
          <cell r="D3014" t="str">
            <v>m2</v>
          </cell>
          <cell r="G3014">
            <v>3089.3265149733179</v>
          </cell>
          <cell r="H3014">
            <v>44136</v>
          </cell>
          <cell r="I3014" t="str">
            <v>11 PISOS</v>
          </cell>
        </row>
        <row r="3015">
          <cell r="B3015" t="str">
            <v>I1535</v>
          </cell>
          <cell r="C3015" t="str">
            <v>Porcelanato Pulido Beige 60X60</v>
          </cell>
          <cell r="D3015" t="str">
            <v>m2</v>
          </cell>
          <cell r="E3015">
            <v>1.05</v>
          </cell>
          <cell r="F3015">
            <v>2043.8016528925621</v>
          </cell>
          <cell r="G3015">
            <v>2145.9917355371904</v>
          </cell>
          <cell r="H3015">
            <v>44155</v>
          </cell>
        </row>
        <row r="3016">
          <cell r="B3016" t="str">
            <v>I1040</v>
          </cell>
          <cell r="C3016" t="str">
            <v>Klaukol Impermeable Fluido X 30Kg</v>
          </cell>
          <cell r="D3016" t="str">
            <v>bolsa</v>
          </cell>
          <cell r="E3016">
            <v>0.2</v>
          </cell>
          <cell r="F3016">
            <v>679.3388429752066</v>
          </cell>
          <cell r="G3016">
            <v>135.86776859504133</v>
          </cell>
          <cell r="H3016">
            <v>44155</v>
          </cell>
          <cell r="I3016" t="str">
            <v>6 kg/m2</v>
          </cell>
        </row>
        <row r="3017">
          <cell r="B3017" t="str">
            <v>I1042</v>
          </cell>
          <cell r="C3017" t="str">
            <v>Klaukol Pastina P/Porcel.Gris Plomo X 5 Kg.</v>
          </cell>
          <cell r="D3017" t="str">
            <v>bolsa</v>
          </cell>
          <cell r="E3017">
            <v>0.2</v>
          </cell>
          <cell r="F3017">
            <v>1032.2314049586778</v>
          </cell>
          <cell r="G3017">
            <v>206.44628099173556</v>
          </cell>
          <cell r="H3017">
            <v>44155</v>
          </cell>
          <cell r="I3017" t="str">
            <v>1 kg/m2</v>
          </cell>
        </row>
        <row r="3018">
          <cell r="B3018" t="str">
            <v>I1004</v>
          </cell>
          <cell r="C3018" t="str">
            <v>Oficial</v>
          </cell>
          <cell r="D3018" t="str">
            <v>hs</v>
          </cell>
          <cell r="E3018">
            <v>0.53333333333333333</v>
          </cell>
          <cell r="F3018">
            <v>604.80605423376619</v>
          </cell>
          <cell r="G3018">
            <v>322.56322892467529</v>
          </cell>
          <cell r="H3018">
            <v>44136</v>
          </cell>
          <cell r="I3018" t="str">
            <v>8 hs / 15 m2</v>
          </cell>
        </row>
        <row r="3019">
          <cell r="B3019" t="str">
            <v>I1005</v>
          </cell>
          <cell r="C3019" t="str">
            <v>Ayudante</v>
          </cell>
          <cell r="D3019" t="str">
            <v>hs</v>
          </cell>
          <cell r="E3019">
            <v>0.53333333333333333</v>
          </cell>
          <cell r="F3019">
            <v>522.10781423376613</v>
          </cell>
          <cell r="G3019">
            <v>278.45750092467529</v>
          </cell>
          <cell r="H3019">
            <v>44136</v>
          </cell>
        </row>
        <row r="3021">
          <cell r="A3021" t="str">
            <v>T1509</v>
          </cell>
          <cell r="C3021" t="str">
            <v>Enduido Y Lijado Sobre Pared De Yeso (1 Mano)</v>
          </cell>
          <cell r="D3021" t="str">
            <v>m2</v>
          </cell>
          <cell r="G3021">
            <v>235.85866946241634</v>
          </cell>
          <cell r="H3021">
            <v>44136</v>
          </cell>
          <cell r="I3021" t="str">
            <v>34 PINTURA</v>
          </cell>
        </row>
        <row r="3022">
          <cell r="B3022" t="str">
            <v>I1005</v>
          </cell>
          <cell r="C3022" t="str">
            <v>Ayudante</v>
          </cell>
          <cell r="D3022" t="str">
            <v>hs</v>
          </cell>
          <cell r="E3022">
            <v>0.22222222222222221</v>
          </cell>
          <cell r="F3022">
            <v>522.10781423376613</v>
          </cell>
          <cell r="G3022">
            <v>116.02395871861469</v>
          </cell>
          <cell r="H3022">
            <v>44136</v>
          </cell>
          <cell r="I3022" t="str">
            <v>8 hs / 36 m2</v>
          </cell>
        </row>
        <row r="3023">
          <cell r="B3023" t="str">
            <v>I1205</v>
          </cell>
          <cell r="C3023" t="str">
            <v>Enduido Plastico Al Agua X 20 Litros</v>
          </cell>
          <cell r="D3023" t="str">
            <v>lata</v>
          </cell>
          <cell r="E3023">
            <v>0.05</v>
          </cell>
          <cell r="F3023">
            <v>2396.6942148760331</v>
          </cell>
          <cell r="G3023">
            <v>119.83471074380166</v>
          </cell>
          <cell r="H3023">
            <v>44155</v>
          </cell>
          <cell r="I3023" t="str">
            <v>1 litro/m2</v>
          </cell>
        </row>
        <row r="3025">
          <cell r="A3025" t="str">
            <v>T1510</v>
          </cell>
          <cell r="C3025" t="str">
            <v>Pintura De Muros Interiores Al Látex, Enduido Y Lijado (2 Manos) Y Látex (3 Manos)</v>
          </cell>
          <cell r="D3025" t="str">
            <v>m2</v>
          </cell>
          <cell r="G3025">
            <v>1528.056501240535</v>
          </cell>
          <cell r="H3025">
            <v>44110</v>
          </cell>
          <cell r="I3025" t="str">
            <v>34 PINTURA</v>
          </cell>
        </row>
        <row r="3026">
          <cell r="B3026" t="str">
            <v>T1509</v>
          </cell>
          <cell r="C3026" t="str">
            <v>Enduido Y Lijado Sobre Pared De Yeso (1 Mano)</v>
          </cell>
          <cell r="D3026" t="str">
            <v>m2</v>
          </cell>
          <cell r="E3026">
            <v>2</v>
          </cell>
          <cell r="F3026">
            <v>235.85866946241634</v>
          </cell>
          <cell r="G3026">
            <v>471.71733892483269</v>
          </cell>
          <cell r="H3026">
            <v>44136</v>
          </cell>
        </row>
        <row r="3027">
          <cell r="B3027" t="str">
            <v>T1184</v>
          </cell>
          <cell r="C3027" t="str">
            <v>Latex En Muros Interiores (3 Manos)</v>
          </cell>
          <cell r="D3027" t="str">
            <v>m2</v>
          </cell>
          <cell r="E3027">
            <v>1</v>
          </cell>
          <cell r="F3027">
            <v>1056.3391623157024</v>
          </cell>
          <cell r="G3027">
            <v>1056.3391623157024</v>
          </cell>
          <cell r="H3027">
            <v>44110</v>
          </cell>
        </row>
        <row r="3029">
          <cell r="A3029" t="str">
            <v>T1512</v>
          </cell>
          <cell r="C3029" t="str">
            <v>Piso De Hormigón</v>
          </cell>
          <cell r="D3029" t="str">
            <v>m2</v>
          </cell>
          <cell r="G3029">
            <v>15114.417398512096</v>
          </cell>
          <cell r="H3029">
            <v>44136</v>
          </cell>
          <cell r="I3029" t="str">
            <v>00 ADICIONAL LP 22-18</v>
          </cell>
        </row>
        <row r="3030">
          <cell r="B3030" t="str">
            <v>I1019</v>
          </cell>
          <cell r="C3030" t="str">
            <v>Hormigon Elaborado H30</v>
          </cell>
          <cell r="D3030" t="str">
            <v>m3</v>
          </cell>
          <cell r="E3030">
            <v>0.2</v>
          </cell>
          <cell r="F3030">
            <v>7429.7520661157023</v>
          </cell>
          <cell r="G3030">
            <v>1485.9504132231405</v>
          </cell>
          <cell r="H3030">
            <v>44155</v>
          </cell>
        </row>
        <row r="3031">
          <cell r="B3031" t="str">
            <v>I1314</v>
          </cell>
          <cell r="C3031" t="str">
            <v>Servicio De Bombeado Con Pluma</v>
          </cell>
          <cell r="D3031" t="str">
            <v>m3</v>
          </cell>
          <cell r="E3031">
            <v>0.2</v>
          </cell>
          <cell r="F3031">
            <v>300</v>
          </cell>
          <cell r="G3031">
            <v>60</v>
          </cell>
          <cell r="H3031">
            <v>44136</v>
          </cell>
        </row>
        <row r="3032">
          <cell r="B3032" t="str">
            <v>I1315</v>
          </cell>
          <cell r="C3032" t="str">
            <v>Traslado De Bomba Con Pluma</v>
          </cell>
          <cell r="D3032" t="str">
            <v>u</v>
          </cell>
          <cell r="E3032">
            <v>5.0000000000000001E-3</v>
          </cell>
          <cell r="F3032">
            <v>30000</v>
          </cell>
          <cell r="G3032">
            <v>150</v>
          </cell>
          <cell r="H3032">
            <v>44136</v>
          </cell>
        </row>
        <row r="3033">
          <cell r="B3033" t="str">
            <v>I1011</v>
          </cell>
          <cell r="C3033" t="str">
            <v>Acero  Adn420 Diam 12 Mm</v>
          </cell>
          <cell r="D3033" t="str">
            <v>ton</v>
          </cell>
          <cell r="E3033">
            <v>0.04</v>
          </cell>
          <cell r="F3033">
            <v>209447.46945819791</v>
          </cell>
          <cell r="G3033">
            <v>8377.8987783279172</v>
          </cell>
          <cell r="H3033">
            <v>44155</v>
          </cell>
        </row>
        <row r="3034">
          <cell r="B3034" t="str">
            <v>I1016</v>
          </cell>
          <cell r="C3034" t="str">
            <v>Oficial Especializado</v>
          </cell>
          <cell r="D3034" t="str">
            <v>hs</v>
          </cell>
          <cell r="E3034">
            <v>1</v>
          </cell>
          <cell r="F3034">
            <v>698.30921309090911</v>
          </cell>
          <cell r="G3034">
            <v>698.30921309090911</v>
          </cell>
          <cell r="H3034">
            <v>44136</v>
          </cell>
        </row>
        <row r="3035">
          <cell r="B3035" t="str">
            <v>I1004</v>
          </cell>
          <cell r="C3035" t="str">
            <v>Oficial</v>
          </cell>
          <cell r="D3035" t="str">
            <v>hs</v>
          </cell>
          <cell r="E3035">
            <v>2</v>
          </cell>
          <cell r="F3035">
            <v>604.80605423376619</v>
          </cell>
          <cell r="G3035">
            <v>1209.6121084675324</v>
          </cell>
          <cell r="H3035">
            <v>44136</v>
          </cell>
        </row>
        <row r="3036">
          <cell r="B3036" t="str">
            <v>I1005</v>
          </cell>
          <cell r="C3036" t="str">
            <v>Ayudante</v>
          </cell>
          <cell r="D3036" t="str">
            <v>hs</v>
          </cell>
          <cell r="E3036">
            <v>6</v>
          </cell>
          <cell r="F3036">
            <v>522.10781423376613</v>
          </cell>
          <cell r="G3036">
            <v>3132.646885402597</v>
          </cell>
          <cell r="H3036">
            <v>44136</v>
          </cell>
        </row>
        <row r="3038">
          <cell r="A3038" t="str">
            <v>T1513</v>
          </cell>
          <cell r="C3038" t="str">
            <v>Costos Unitarios Y Precios Unitarios Del Adicional De Lp 22-18</v>
          </cell>
          <cell r="D3038" t="str">
            <v>gl</v>
          </cell>
          <cell r="G3038">
            <v>525182.58971439267</v>
          </cell>
          <cell r="H3038">
            <v>43859.362870370373</v>
          </cell>
          <cell r="I3038" t="str">
            <v>00 ADICIONAL LP 22-18</v>
          </cell>
        </row>
        <row r="3039">
          <cell r="B3039" t="str">
            <v>T1433</v>
          </cell>
          <cell r="C3039" t="str">
            <v>Suelo Mejorado Para Apoyo De Contenedores Espesor 0.30 M</v>
          </cell>
          <cell r="D3039" t="str">
            <v>m2</v>
          </cell>
          <cell r="E3039">
            <v>0.75180173173640275</v>
          </cell>
          <cell r="F3039">
            <v>799.59214900363645</v>
          </cell>
          <cell r="G3039">
            <v>601.13476230376568</v>
          </cell>
          <cell r="H3039">
            <v>44136</v>
          </cell>
          <cell r="I3039" t="str">
            <v>Columna "COSTO UNIT" son costos a feb-2020</v>
          </cell>
        </row>
        <row r="3040">
          <cell r="B3040" t="str">
            <v>T1499</v>
          </cell>
          <cell r="C3040" t="str">
            <v xml:space="preserve">Provisión Y Colocación De Caño De Hierro Galvanizado De 6" Esp. 4 Mm X 4 M. De Long </v>
          </cell>
          <cell r="D3040" t="str">
            <v>gl</v>
          </cell>
          <cell r="E3040">
            <v>0.75180173173640275</v>
          </cell>
          <cell r="F3040">
            <v>71343.199158255797</v>
          </cell>
          <cell r="G3040">
            <v>53635.940674791782</v>
          </cell>
          <cell r="H3040">
            <v>44136</v>
          </cell>
          <cell r="I3040" t="str">
            <v>Columna "TOTAL" es Precios ADIF a básico</v>
          </cell>
        </row>
        <row r="3041">
          <cell r="B3041" t="str">
            <v>T1435</v>
          </cell>
          <cell r="C3041" t="str">
            <v>Entubado Canal Frente A Mesa Giratoria Caño Pead 750 Mm Incluye 2 Cabezales De Hormigon</v>
          </cell>
          <cell r="D3041" t="str">
            <v>u</v>
          </cell>
          <cell r="E3041">
            <v>0.75180173173640275</v>
          </cell>
          <cell r="F3041">
            <v>497673.25117370585</v>
          </cell>
          <cell r="G3041">
            <v>374151.61207127781</v>
          </cell>
          <cell r="H3041">
            <v>43859.362870370373</v>
          </cell>
          <cell r="I3041" t="str">
            <v>Pase = 1,45</v>
          </cell>
        </row>
        <row r="3042">
          <cell r="B3042" t="str">
            <v>T1436</v>
          </cell>
          <cell r="C3042" t="str">
            <v xml:space="preserve">Proteccion Descarga Drenes En Canales </v>
          </cell>
          <cell r="D3042" t="str">
            <v>u</v>
          </cell>
          <cell r="E3042">
            <v>0.75180173173640275</v>
          </cell>
          <cell r="F3042">
            <v>88836.939518145315</v>
          </cell>
          <cell r="G3042">
            <v>66787.764971903714</v>
          </cell>
          <cell r="H3042">
            <v>44110</v>
          </cell>
          <cell r="I3042" t="str">
            <v>Coef Deflación = 1,9297</v>
          </cell>
        </row>
        <row r="3043">
          <cell r="B3043" t="str">
            <v>T1512</v>
          </cell>
          <cell r="C3043" t="str">
            <v>Piso De Hormigón</v>
          </cell>
          <cell r="D3043" t="str">
            <v>m2</v>
          </cell>
          <cell r="E3043">
            <v>0.75180173173640275</v>
          </cell>
          <cell r="F3043">
            <v>15114.417398512096</v>
          </cell>
          <cell r="G3043">
            <v>11363.045174388209</v>
          </cell>
          <cell r="H3043">
            <v>44136</v>
          </cell>
          <cell r="I3043" t="str">
            <v>Pase / Coef Defación = 0,743663889</v>
          </cell>
        </row>
        <row r="3044">
          <cell r="B3044" t="str">
            <v>T1498</v>
          </cell>
          <cell r="C3044" t="str">
            <v>Caño Pead 600 Mm</v>
          </cell>
          <cell r="D3044" t="str">
            <v>ml</v>
          </cell>
          <cell r="E3044">
            <v>0.75180173173640275</v>
          </cell>
          <cell r="F3044">
            <v>24797.883900411256</v>
          </cell>
          <cell r="G3044">
            <v>18643.092059727445</v>
          </cell>
          <cell r="H3044">
            <v>43904.458379629628</v>
          </cell>
        </row>
        <row r="3046">
          <cell r="A3046" t="str">
            <v>T1514</v>
          </cell>
          <cell r="C3046" t="str">
            <v>Descalce De Vias 1,2 Y 3 (600 Mts)</v>
          </cell>
          <cell r="D3046" t="str">
            <v>gl</v>
          </cell>
          <cell r="G3046">
            <v>198448.51571031872</v>
          </cell>
          <cell r="H3046">
            <v>44110</v>
          </cell>
          <cell r="I3046" t="str">
            <v>00 ADICIONAL ADIF</v>
          </cell>
        </row>
        <row r="3047">
          <cell r="B3047" t="str">
            <v>I1004</v>
          </cell>
          <cell r="C3047" t="str">
            <v>Oficial</v>
          </cell>
          <cell r="D3047" t="str">
            <v>hs</v>
          </cell>
          <cell r="E3047">
            <v>40</v>
          </cell>
          <cell r="F3047">
            <v>604.80605423376619</v>
          </cell>
          <cell r="G3047">
            <v>24192.242169350648</v>
          </cell>
          <cell r="H3047">
            <v>44136</v>
          </cell>
          <cell r="I3047" t="str">
            <v>1 of 5 dias x 8 hs</v>
          </cell>
        </row>
        <row r="3048">
          <cell r="B3048" t="str">
            <v>I1005</v>
          </cell>
          <cell r="C3048" t="str">
            <v>Ayudante</v>
          </cell>
          <cell r="D3048" t="str">
            <v>hs</v>
          </cell>
          <cell r="E3048">
            <v>200</v>
          </cell>
          <cell r="F3048">
            <v>522.10781423376613</v>
          </cell>
          <cell r="G3048">
            <v>104421.56284675322</v>
          </cell>
          <cell r="H3048">
            <v>44136</v>
          </cell>
          <cell r="I3048" t="str">
            <v>5 of 5 dias x 8 hs</v>
          </cell>
        </row>
        <row r="3049">
          <cell r="B3049" t="str">
            <v>I1538</v>
          </cell>
          <cell r="C3049" t="str">
            <v>Alquiler Bobcat Minipala Con Chofer Y Combustible</v>
          </cell>
          <cell r="D3049" t="str">
            <v>día</v>
          </cell>
          <cell r="E3049">
            <v>5</v>
          </cell>
          <cell r="F3049">
            <v>8264.4627999999993</v>
          </cell>
          <cell r="G3049">
            <v>41322.313999999998</v>
          </cell>
          <cell r="H3049">
            <v>44110</v>
          </cell>
          <cell r="I3049" t="str">
            <v>5 días</v>
          </cell>
        </row>
        <row r="3050">
          <cell r="B3050" t="str">
            <v>I1539</v>
          </cell>
          <cell r="C3050" t="str">
            <v>Alquiler De Martillo Demoledor</v>
          </cell>
          <cell r="D3050" t="str">
            <v>día</v>
          </cell>
          <cell r="E3050">
            <v>15</v>
          </cell>
          <cell r="F3050">
            <v>1900.8264462809918</v>
          </cell>
          <cell r="G3050">
            <v>28512.396694214876</v>
          </cell>
          <cell r="H3050">
            <v>44155</v>
          </cell>
          <cell r="I3050" t="str">
            <v>3 martillos x 5 días</v>
          </cell>
        </row>
        <row r="3052">
          <cell r="A3052" t="str">
            <v>T1515</v>
          </cell>
          <cell r="C3052" t="str">
            <v>Demolición De Bases De Hormigón Total 7 M3</v>
          </cell>
          <cell r="D3052" t="str">
            <v>gl</v>
          </cell>
          <cell r="G3052">
            <v>65284.972213361027</v>
          </cell>
          <cell r="H3052">
            <v>44136</v>
          </cell>
          <cell r="I3052" t="str">
            <v>01 DEMOLICIONES</v>
          </cell>
        </row>
        <row r="3053">
          <cell r="B3053" t="str">
            <v>I1004</v>
          </cell>
          <cell r="C3053" t="str">
            <v>Oficial</v>
          </cell>
          <cell r="D3053" t="str">
            <v>hs</v>
          </cell>
          <cell r="E3053">
            <v>32</v>
          </cell>
          <cell r="F3053">
            <v>604.80605423376619</v>
          </cell>
          <cell r="G3053">
            <v>19353.793735480518</v>
          </cell>
          <cell r="H3053">
            <v>44136</v>
          </cell>
          <cell r="I3053" t="str">
            <v>2 oficiales durante 2 días</v>
          </cell>
        </row>
        <row r="3054">
          <cell r="B3054" t="str">
            <v>I1005</v>
          </cell>
          <cell r="C3054" t="str">
            <v>Ayudante</v>
          </cell>
          <cell r="D3054" t="str">
            <v>hs</v>
          </cell>
          <cell r="E3054">
            <v>32</v>
          </cell>
          <cell r="F3054">
            <v>522.10781423376613</v>
          </cell>
          <cell r="G3054">
            <v>16707.450055480516</v>
          </cell>
          <cell r="H3054">
            <v>44136</v>
          </cell>
          <cell r="I3054" t="str">
            <v>2 oficiales durante 2 días</v>
          </cell>
        </row>
        <row r="3055">
          <cell r="B3055" t="str">
            <v>I1540</v>
          </cell>
          <cell r="C3055" t="str">
            <v>Martillo Eléctrico</v>
          </cell>
          <cell r="D3055" t="str">
            <v>hs</v>
          </cell>
          <cell r="E3055">
            <v>32</v>
          </cell>
          <cell r="F3055">
            <v>63.141750000000002</v>
          </cell>
          <cell r="G3055">
            <v>2020.5360000000001</v>
          </cell>
          <cell r="H3055">
            <v>44155</v>
          </cell>
          <cell r="I3055" t="str">
            <v>2 martillos, 2 dias</v>
          </cell>
        </row>
        <row r="3056">
          <cell r="B3056" t="str">
            <v>I1310</v>
          </cell>
          <cell r="C3056" t="str">
            <v>Bobcat</v>
          </cell>
          <cell r="D3056" t="str">
            <v>hs</v>
          </cell>
          <cell r="E3056">
            <v>16</v>
          </cell>
          <cell r="F3056">
            <v>932.05939199999989</v>
          </cell>
          <cell r="G3056">
            <v>14912.950271999998</v>
          </cell>
          <cell r="H3056">
            <v>44155</v>
          </cell>
          <cell r="I3056" t="str">
            <v>2 dias</v>
          </cell>
        </row>
        <row r="3057">
          <cell r="B3057" t="str">
            <v>I1311</v>
          </cell>
          <cell r="C3057" t="str">
            <v>Maquinista</v>
          </cell>
          <cell r="D3057" t="str">
            <v>hs</v>
          </cell>
          <cell r="E3057">
            <v>16</v>
          </cell>
          <cell r="F3057">
            <v>768.14013440000008</v>
          </cell>
          <cell r="G3057">
            <v>12290.242150400001</v>
          </cell>
          <cell r="H3057">
            <v>44155</v>
          </cell>
          <cell r="I3057" t="str">
            <v>2 dias</v>
          </cell>
        </row>
        <row r="3059">
          <cell r="A3059" t="str">
            <v>T1516</v>
          </cell>
          <cell r="C3059" t="str">
            <v>Demolición De Hormigón (Con Acarreo Y Retiro De Escombros Con Volquete)</v>
          </cell>
          <cell r="D3059" t="str">
            <v>m3</v>
          </cell>
          <cell r="G3059">
            <v>14244.90149181312</v>
          </cell>
          <cell r="H3059">
            <v>44136</v>
          </cell>
          <cell r="I3059" t="str">
            <v>01 DEMOLICIONES</v>
          </cell>
        </row>
        <row r="3060">
          <cell r="B3060" t="str">
            <v>I1402</v>
          </cell>
          <cell r="C3060" t="str">
            <v>Alquiler De Volquete</v>
          </cell>
          <cell r="D3060" t="str">
            <v>dia</v>
          </cell>
          <cell r="E3060">
            <v>0.25</v>
          </cell>
          <cell r="F3060">
            <v>3471.0743801652893</v>
          </cell>
          <cell r="G3060">
            <v>867.76859504132233</v>
          </cell>
          <cell r="H3060">
            <v>44155</v>
          </cell>
        </row>
        <row r="3061">
          <cell r="B3061" t="str">
            <v>T2331</v>
          </cell>
          <cell r="C3061" t="str">
            <v>Demolición De Hormigón Armado Con Martillo Eléctrico (Sin Acarreo)</v>
          </cell>
          <cell r="D3061" t="str">
            <v>m3</v>
          </cell>
          <cell r="E3061">
            <v>1</v>
          </cell>
          <cell r="F3061">
            <v>13377.132896771798</v>
          </cell>
          <cell r="G3061">
            <v>13377.132896771798</v>
          </cell>
          <cell r="H3061">
            <v>44136</v>
          </cell>
        </row>
        <row r="3063">
          <cell r="A3063" t="str">
            <v>T1517</v>
          </cell>
          <cell r="C3063" t="str">
            <v>Demolición De Pisos Y Contrapisos Con Bobcat (Con Acarreo Hasta Volquete)</v>
          </cell>
          <cell r="D3063" t="str">
            <v>m2</v>
          </cell>
          <cell r="E3063">
            <v>35</v>
          </cell>
          <cell r="F3063" t="str">
            <v>por día</v>
          </cell>
          <cell r="G3063">
            <v>388.61703460571425</v>
          </cell>
          <cell r="H3063">
            <v>44155</v>
          </cell>
          <cell r="I3063" t="str">
            <v>01 DEMOLICIONES</v>
          </cell>
        </row>
        <row r="3064">
          <cell r="B3064" t="str">
            <v>I1310</v>
          </cell>
          <cell r="C3064" t="str">
            <v>Bobcat</v>
          </cell>
          <cell r="D3064" t="str">
            <v>hs</v>
          </cell>
          <cell r="E3064">
            <v>0.22857142857142856</v>
          </cell>
          <cell r="F3064">
            <v>932.05939199999989</v>
          </cell>
          <cell r="G3064">
            <v>213.04214674285711</v>
          </cell>
          <cell r="H3064">
            <v>44155</v>
          </cell>
        </row>
        <row r="3065">
          <cell r="B3065" t="str">
            <v>I1311</v>
          </cell>
          <cell r="C3065" t="str">
            <v>Maquinista</v>
          </cell>
          <cell r="D3065" t="str">
            <v>hs</v>
          </cell>
          <cell r="E3065">
            <v>0.22857142857142856</v>
          </cell>
          <cell r="F3065">
            <v>768.14013440000008</v>
          </cell>
          <cell r="G3065">
            <v>175.57488786285717</v>
          </cell>
          <cell r="H3065">
            <v>44155</v>
          </cell>
        </row>
        <row r="3067">
          <cell r="A3067" t="str">
            <v>T1518</v>
          </cell>
          <cell r="C3067" t="str">
            <v>Demolición De Albañilería</v>
          </cell>
          <cell r="D3067" t="str">
            <v>m2</v>
          </cell>
          <cell r="G3067">
            <v>2136.7352237719679</v>
          </cell>
          <cell r="H3067">
            <v>44136</v>
          </cell>
          <cell r="I3067" t="str">
            <v>01 DEMOLICIONES</v>
          </cell>
        </row>
        <row r="3068">
          <cell r="B3068" t="str">
            <v>T1516</v>
          </cell>
          <cell r="C3068" t="str">
            <v>Demolición De Hormigón (Con Acarreo Y Retiro De Escombros Con Volquete)</v>
          </cell>
          <cell r="D3068" t="str">
            <v>m3</v>
          </cell>
          <cell r="E3068">
            <v>0.15</v>
          </cell>
          <cell r="F3068">
            <v>14244.90149181312</v>
          </cell>
          <cell r="G3068">
            <v>2136.7352237719679</v>
          </cell>
          <cell r="H3068">
            <v>44136</v>
          </cell>
          <cell r="I3068" t="str">
            <v>espesor 0,15</v>
          </cell>
        </row>
        <row r="3070">
          <cell r="A3070" t="str">
            <v>T1519</v>
          </cell>
          <cell r="C3070" t="str">
            <v>Demolición De Solados Y Contrapisos</v>
          </cell>
          <cell r="D3070" t="str">
            <v>m2</v>
          </cell>
          <cell r="G3070">
            <v>2525.3522583776821</v>
          </cell>
          <cell r="H3070">
            <v>44136</v>
          </cell>
          <cell r="I3070" t="str">
            <v>01 DEMOLICIONES</v>
          </cell>
        </row>
        <row r="3071">
          <cell r="B3071" t="str">
            <v>T1517</v>
          </cell>
          <cell r="C3071" t="str">
            <v>Demolición De Pisos Y Contrapisos Con Bobcat (Con Acarreo Hasta Volquete)</v>
          </cell>
          <cell r="D3071" t="str">
            <v>m2</v>
          </cell>
          <cell r="E3071">
            <v>1</v>
          </cell>
          <cell r="F3071">
            <v>388.61703460571425</v>
          </cell>
          <cell r="G3071">
            <v>388.61703460571425</v>
          </cell>
          <cell r="H3071">
            <v>44155</v>
          </cell>
        </row>
        <row r="3072">
          <cell r="B3072" t="str">
            <v>T1518</v>
          </cell>
          <cell r="C3072" t="str">
            <v>Demolición De Albañilería</v>
          </cell>
          <cell r="D3072" t="str">
            <v>m2</v>
          </cell>
          <cell r="E3072">
            <v>1</v>
          </cell>
          <cell r="F3072">
            <v>2136.7352237719679</v>
          </cell>
          <cell r="G3072">
            <v>2136.7352237719679</v>
          </cell>
          <cell r="H3072">
            <v>44136</v>
          </cell>
        </row>
        <row r="3074">
          <cell r="A3074" t="str">
            <v>T1520</v>
          </cell>
          <cell r="C3074" t="str">
            <v>Picado De Revoques Con Andamios</v>
          </cell>
          <cell r="D3074" t="str">
            <v>m2</v>
          </cell>
          <cell r="G3074">
            <v>341.33808964315529</v>
          </cell>
          <cell r="H3074">
            <v>44110</v>
          </cell>
          <cell r="I3074" t="str">
            <v>01 DEMOLICIONES</v>
          </cell>
        </row>
        <row r="3075">
          <cell r="B3075" t="str">
            <v>I1004</v>
          </cell>
          <cell r="C3075" t="str">
            <v>Oficial</v>
          </cell>
          <cell r="D3075" t="str">
            <v>hs</v>
          </cell>
          <cell r="E3075">
            <v>0.16494845360824742</v>
          </cell>
          <cell r="F3075">
            <v>604.80605423376619</v>
          </cell>
          <cell r="G3075">
            <v>99.761823378765556</v>
          </cell>
          <cell r="H3075">
            <v>44136</v>
          </cell>
          <cell r="I3075" t="str">
            <v>1 oficial, 4 dias, para 194 m2</v>
          </cell>
        </row>
        <row r="3076">
          <cell r="B3076" t="str">
            <v>I1005</v>
          </cell>
          <cell r="C3076" t="str">
            <v>Ayudante</v>
          </cell>
          <cell r="D3076" t="str">
            <v>hs</v>
          </cell>
          <cell r="E3076">
            <v>0.32989690721649484</v>
          </cell>
          <cell r="F3076">
            <v>522.10781423376613</v>
          </cell>
          <cell r="G3076">
            <v>172.24175314928368</v>
          </cell>
          <cell r="H3076">
            <v>44136</v>
          </cell>
          <cell r="I3076" t="str">
            <v>2  ayudantes</v>
          </cell>
        </row>
        <row r="3077">
          <cell r="B3077" t="str">
            <v>I1402</v>
          </cell>
          <cell r="C3077" t="str">
            <v>Alquiler De Volquete</v>
          </cell>
          <cell r="D3077" t="str">
            <v>dia</v>
          </cell>
          <cell r="E3077">
            <v>1.0309278350515464E-2</v>
          </cell>
          <cell r="F3077">
            <v>3471.0743801652893</v>
          </cell>
          <cell r="G3077">
            <v>35.784271960466903</v>
          </cell>
          <cell r="H3077">
            <v>44155</v>
          </cell>
          <cell r="I3077" t="str">
            <v>2 servicios para 194 m2</v>
          </cell>
        </row>
        <row r="3078">
          <cell r="B3078" t="str">
            <v>I1310</v>
          </cell>
          <cell r="C3078" t="str">
            <v>Bobcat</v>
          </cell>
          <cell r="D3078" t="str">
            <v>hs</v>
          </cell>
          <cell r="E3078">
            <v>1.0309278350515464E-2</v>
          </cell>
          <cell r="F3078">
            <v>932.05939199999989</v>
          </cell>
          <cell r="G3078">
            <v>9.6088597113402052</v>
          </cell>
          <cell r="H3078">
            <v>44155</v>
          </cell>
          <cell r="I3078" t="str">
            <v>2 hs para 194 m2</v>
          </cell>
        </row>
        <row r="3079">
          <cell r="B3079" t="str">
            <v>I1537</v>
          </cell>
          <cell r="C3079" t="str">
            <v>Alquiler Andamios 2 Cuerpos 2 Tablones + Entrega En C.A.B.A</v>
          </cell>
          <cell r="D3079" t="str">
            <v>día</v>
          </cell>
          <cell r="E3079">
            <v>2.0618556701030927E-2</v>
          </cell>
          <cell r="F3079">
            <v>1161.1569999999999</v>
          </cell>
          <cell r="G3079">
            <v>23.941381443298965</v>
          </cell>
          <cell r="H3079">
            <v>44110</v>
          </cell>
          <cell r="I3079" t="str">
            <v>4 días para 194 m2</v>
          </cell>
        </row>
        <row r="3081">
          <cell r="A3081" t="str">
            <v>T1521</v>
          </cell>
          <cell r="C3081" t="str">
            <v>Excavación A Máquina Para Trincheras De Cañerías</v>
          </cell>
          <cell r="D3081" t="str">
            <v>m3</v>
          </cell>
          <cell r="G3081">
            <v>1058.8874908958333</v>
          </cell>
          <cell r="H3081">
            <v>44155</v>
          </cell>
          <cell r="I3081" t="str">
            <v>03 MOVIMIENTO DE SUELOS</v>
          </cell>
        </row>
        <row r="3082">
          <cell r="B3082" t="str">
            <v>I1270</v>
          </cell>
          <cell r="C3082" t="str">
            <v>Retro Pala S/Ruedas Cat 416E 4X4</v>
          </cell>
          <cell r="D3082" t="str">
            <v>hs</v>
          </cell>
          <cell r="E3082">
            <v>0.41666666666666663</v>
          </cell>
          <cell r="F3082">
            <v>1773.1898437499999</v>
          </cell>
          <cell r="G3082">
            <v>738.82910156249989</v>
          </cell>
          <cell r="H3082">
            <v>44155</v>
          </cell>
          <cell r="I3082" t="str">
            <v>en 8 hs hago una zanja de 40 ml x 0,6 ml x 0,8 ml</v>
          </cell>
        </row>
        <row r="3083">
          <cell r="B3083" t="str">
            <v>I1311</v>
          </cell>
          <cell r="C3083" t="str">
            <v>Maquinista</v>
          </cell>
          <cell r="D3083" t="str">
            <v>hs</v>
          </cell>
          <cell r="E3083">
            <v>0.41666666666666663</v>
          </cell>
          <cell r="F3083">
            <v>768.14013440000008</v>
          </cell>
          <cell r="G3083">
            <v>320.05838933333337</v>
          </cell>
          <cell r="H3083">
            <v>44155</v>
          </cell>
        </row>
        <row r="3085">
          <cell r="A3085" t="str">
            <v>T1522</v>
          </cell>
          <cell r="C3085" t="str">
            <v>Relleno Y Compactación Con Tosca, Con Compactador Manual Y Retroexcavadora De Apoyo</v>
          </cell>
          <cell r="D3085" t="str">
            <v>m3</v>
          </cell>
          <cell r="G3085">
            <v>1848.2092720770511</v>
          </cell>
          <cell r="H3085">
            <v>44136</v>
          </cell>
          <cell r="I3085" t="str">
            <v>03 MOVIMIENTO DE SUELOS</v>
          </cell>
        </row>
        <row r="3086">
          <cell r="B3086" t="str">
            <v>I1192</v>
          </cell>
          <cell r="C3086" t="str">
            <v>Tosca Puesta En Obra</v>
          </cell>
          <cell r="D3086" t="str">
            <v>m3</v>
          </cell>
          <cell r="E3086">
            <v>1.3</v>
          </cell>
          <cell r="F3086">
            <v>516.52892561983469</v>
          </cell>
          <cell r="G3086">
            <v>671.48760330578511</v>
          </cell>
          <cell r="H3086">
            <v>44155</v>
          </cell>
          <cell r="I3086" t="str">
            <v>Cant: 32 m3, duración 1 dia, 4 ayudantes</v>
          </cell>
        </row>
        <row r="3087">
          <cell r="B3087" t="str">
            <v>I1433</v>
          </cell>
          <cell r="C3087" t="str">
            <v>Compactador Manual A Explosión Wacker</v>
          </cell>
          <cell r="D3087" t="str">
            <v>hs</v>
          </cell>
          <cell r="E3087">
            <v>0.5</v>
          </cell>
          <cell r="F3087">
            <v>38.562719999999999</v>
          </cell>
          <cell r="G3087">
            <v>19.281359999999999</v>
          </cell>
          <cell r="H3087">
            <v>44155</v>
          </cell>
          <cell r="I3087" t="str">
            <v>4 ayudantes compactan 32 m3  en 1 dia</v>
          </cell>
        </row>
        <row r="3088">
          <cell r="B3088" t="str">
            <v>I1270</v>
          </cell>
          <cell r="C3088" t="str">
            <v>Retro Pala S/Ruedas Cat 416E 4X4</v>
          </cell>
          <cell r="D3088" t="str">
            <v>hs</v>
          </cell>
          <cell r="E3088">
            <v>0.25</v>
          </cell>
          <cell r="F3088">
            <v>1773.1898437499999</v>
          </cell>
          <cell r="G3088">
            <v>443.29746093749998</v>
          </cell>
          <cell r="H3088">
            <v>44155</v>
          </cell>
        </row>
        <row r="3089">
          <cell r="B3089" t="str">
            <v>I1311</v>
          </cell>
          <cell r="C3089" t="str">
            <v>Maquinista</v>
          </cell>
          <cell r="D3089" t="str">
            <v>hs</v>
          </cell>
          <cell r="E3089">
            <v>0.25</v>
          </cell>
          <cell r="F3089">
            <v>768.14013440000008</v>
          </cell>
          <cell r="G3089">
            <v>192.03503360000002</v>
          </cell>
          <cell r="H3089">
            <v>44155</v>
          </cell>
        </row>
        <row r="3090">
          <cell r="B3090" t="str">
            <v>I1005</v>
          </cell>
          <cell r="C3090" t="str">
            <v>Ayudante</v>
          </cell>
          <cell r="D3090" t="str">
            <v>hs</v>
          </cell>
          <cell r="E3090">
            <v>1</v>
          </cell>
          <cell r="F3090">
            <v>522.10781423376613</v>
          </cell>
          <cell r="G3090">
            <v>522.10781423376613</v>
          </cell>
          <cell r="H3090">
            <v>44136</v>
          </cell>
        </row>
        <row r="3092">
          <cell r="A3092" t="str">
            <v>T1523</v>
          </cell>
          <cell r="C3092" t="str">
            <v>Losa De Plataformas De Hºaº H30 Con Naríz De Borde En Hº Visto Para Andenes</v>
          </cell>
          <cell r="D3092" t="str">
            <v>m3</v>
          </cell>
          <cell r="E3092">
            <v>44</v>
          </cell>
          <cell r="G3092">
            <v>53847.981561565422</v>
          </cell>
          <cell r="H3092">
            <v>44110</v>
          </cell>
          <cell r="I3092" t="str">
            <v>05 ESTRUCTURAS RESISTENTES</v>
          </cell>
        </row>
        <row r="3093">
          <cell r="B3093" t="str">
            <v>I1019</v>
          </cell>
          <cell r="C3093" t="str">
            <v>Hormigon Elaborado H30</v>
          </cell>
          <cell r="D3093" t="str">
            <v>m3</v>
          </cell>
          <cell r="E3093">
            <v>1.05</v>
          </cell>
          <cell r="F3093">
            <v>7429.7520661157023</v>
          </cell>
          <cell r="G3093">
            <v>7801.2396694214876</v>
          </cell>
          <cell r="H3093">
            <v>44155</v>
          </cell>
        </row>
        <row r="3094">
          <cell r="B3094" t="str">
            <v>I1315</v>
          </cell>
          <cell r="C3094" t="str">
            <v>Traslado De Bomba Con Pluma</v>
          </cell>
          <cell r="D3094" t="str">
            <v>u</v>
          </cell>
          <cell r="E3094">
            <v>1.6666666666666666E-2</v>
          </cell>
          <cell r="F3094">
            <v>30000</v>
          </cell>
          <cell r="G3094">
            <v>500</v>
          </cell>
          <cell r="H3094">
            <v>44136</v>
          </cell>
          <cell r="I3094" t="str">
            <v>1 servicio cada 60 m3</v>
          </cell>
        </row>
        <row r="3095">
          <cell r="B3095" t="str">
            <v>I1314</v>
          </cell>
          <cell r="C3095" t="str">
            <v>Servicio De Bombeado Con Pluma</v>
          </cell>
          <cell r="D3095" t="str">
            <v>m3</v>
          </cell>
          <cell r="E3095">
            <v>1.05</v>
          </cell>
          <cell r="F3095">
            <v>300</v>
          </cell>
          <cell r="G3095">
            <v>315</v>
          </cell>
          <cell r="H3095">
            <v>44136</v>
          </cell>
        </row>
        <row r="3096">
          <cell r="B3096" t="str">
            <v>I1011</v>
          </cell>
          <cell r="C3096" t="str">
            <v>Acero  Adn420 Diam 12 Mm</v>
          </cell>
          <cell r="D3096" t="str">
            <v>ton</v>
          </cell>
          <cell r="E3096">
            <v>4.7333333333333338E-2</v>
          </cell>
          <cell r="F3096">
            <v>209447.46945819791</v>
          </cell>
          <cell r="G3096">
            <v>9913.8468876880361</v>
          </cell>
          <cell r="H3096">
            <v>44155</v>
          </cell>
          <cell r="I3096" t="str">
            <v>7,1 kg/m2</v>
          </cell>
        </row>
        <row r="3097">
          <cell r="B3097" t="str">
            <v>I1010</v>
          </cell>
          <cell r="C3097" t="str">
            <v>Acero  Adn420 Diam 6 Mm</v>
          </cell>
          <cell r="D3097" t="str">
            <v>ton</v>
          </cell>
          <cell r="E3097">
            <v>7.3333333333333341E-3</v>
          </cell>
          <cell r="F3097">
            <v>216273.90549979807</v>
          </cell>
          <cell r="G3097">
            <v>1586.0086403318526</v>
          </cell>
          <cell r="H3097">
            <v>44155</v>
          </cell>
          <cell r="I3097" t="str">
            <v>1,1 kg/m2</v>
          </cell>
        </row>
        <row r="3098">
          <cell r="B3098" t="str">
            <v>I1020</v>
          </cell>
          <cell r="C3098" t="str">
            <v>Fenolico De 25 Mm 1.22X2.44 (2,97 M2)</v>
          </cell>
          <cell r="D3098" t="str">
            <v>m2</v>
          </cell>
          <cell r="E3098">
            <v>1.6666666666666667</v>
          </cell>
          <cell r="F3098">
            <v>909.09090909090912</v>
          </cell>
          <cell r="G3098">
            <v>1515.1515151515152</v>
          </cell>
          <cell r="H3098">
            <v>44155</v>
          </cell>
          <cell r="I3098" t="str">
            <v>amortizacion</v>
          </cell>
        </row>
        <row r="3099">
          <cell r="B3099" t="str">
            <v>I1013</v>
          </cell>
          <cell r="C3099" t="str">
            <v>Tirante 3X3 Saligna Bruto</v>
          </cell>
          <cell r="D3099" t="str">
            <v>ml</v>
          </cell>
          <cell r="E3099">
            <v>5</v>
          </cell>
          <cell r="F3099">
            <v>66.115700000000004</v>
          </cell>
          <cell r="G3099">
            <v>330.57850000000002</v>
          </cell>
          <cell r="H3099">
            <v>44110</v>
          </cell>
          <cell r="I3099" t="str">
            <v>amortizacion</v>
          </cell>
        </row>
        <row r="3100">
          <cell r="B3100" t="str">
            <v>I1015</v>
          </cell>
          <cell r="C3100" t="str">
            <v>Clavos De 2"</v>
          </cell>
          <cell r="D3100" t="str">
            <v>kg</v>
          </cell>
          <cell r="E3100">
            <v>1</v>
          </cell>
          <cell r="F3100">
            <v>234.15977961432509</v>
          </cell>
          <cell r="G3100">
            <v>234.15977961432509</v>
          </cell>
          <cell r="H3100">
            <v>44130</v>
          </cell>
        </row>
        <row r="3101">
          <cell r="B3101" t="str">
            <v>I1014</v>
          </cell>
          <cell r="C3101" t="str">
            <v>Alambre Negro Recocido N 16</v>
          </cell>
          <cell r="D3101" t="str">
            <v>kg</v>
          </cell>
          <cell r="E3101">
            <v>1</v>
          </cell>
          <cell r="F3101">
            <v>322.31404958677689</v>
          </cell>
          <cell r="G3101">
            <v>322.31404958677689</v>
          </cell>
          <cell r="H3101">
            <v>44155</v>
          </cell>
        </row>
        <row r="3102">
          <cell r="B3102" t="str">
            <v>I1016</v>
          </cell>
          <cell r="C3102" t="str">
            <v>Oficial Especializado</v>
          </cell>
          <cell r="D3102" t="str">
            <v>hs</v>
          </cell>
          <cell r="E3102">
            <v>22</v>
          </cell>
          <cell r="F3102">
            <v>698.30921309090911</v>
          </cell>
          <cell r="G3102">
            <v>15362.802688</v>
          </cell>
          <cell r="H3102">
            <v>44136</v>
          </cell>
        </row>
        <row r="3103">
          <cell r="B3103" t="str">
            <v>I1017</v>
          </cell>
          <cell r="C3103" t="str">
            <v>Oficial Hormigon</v>
          </cell>
          <cell r="D3103" t="str">
            <v>hs</v>
          </cell>
          <cell r="E3103">
            <v>22</v>
          </cell>
          <cell r="F3103">
            <v>725.76726508051945</v>
          </cell>
          <cell r="G3103">
            <v>15966.879831771428</v>
          </cell>
          <cell r="H3103">
            <v>44136</v>
          </cell>
        </row>
        <row r="3105">
          <cell r="A3105" t="str">
            <v>T1524</v>
          </cell>
          <cell r="C3105" t="str">
            <v>Losetas Premoldeada (Parametrizado Para 31 M2)</v>
          </cell>
          <cell r="D3105" t="str">
            <v>m2</v>
          </cell>
          <cell r="G3105">
            <v>4546.8709263687178</v>
          </cell>
          <cell r="H3105">
            <v>44155</v>
          </cell>
          <cell r="I3105" t="str">
            <v>05 ESTRUCTURAS RESISTENTES</v>
          </cell>
        </row>
        <row r="3106">
          <cell r="B3106" t="str">
            <v>I1462</v>
          </cell>
          <cell r="C3106" t="str">
            <v>Losa Hueca Pretensada Tipo 12 M1 (Sobrecarga 700 Kg/M2) Brawley Puesta En Obra (En Tortuguitas)</v>
          </cell>
          <cell r="D3106" t="str">
            <v>m2</v>
          </cell>
          <cell r="E3106">
            <v>1</v>
          </cell>
          <cell r="F3106">
            <v>2296.8709263687174</v>
          </cell>
          <cell r="G3106">
            <v>2296.8709263687174</v>
          </cell>
          <cell r="H3106">
            <v>44155</v>
          </cell>
        </row>
        <row r="3107">
          <cell r="B3107" t="str">
            <v>I1463</v>
          </cell>
          <cell r="C3107" t="str">
            <v>Cuadrilla Para Montaje Losa Shap 60</v>
          </cell>
          <cell r="D3107" t="str">
            <v>día</v>
          </cell>
          <cell r="E3107">
            <v>3.2258064516129031E-2</v>
          </cell>
          <cell r="F3107">
            <v>30420</v>
          </cell>
          <cell r="G3107">
            <v>981.29032258064512</v>
          </cell>
          <cell r="H3107">
            <v>44155</v>
          </cell>
          <cell r="I3107" t="str">
            <v>1 dia para hacer 31 m2</v>
          </cell>
        </row>
        <row r="3108">
          <cell r="B3108" t="str">
            <v>I1464</v>
          </cell>
          <cell r="C3108" t="str">
            <v>Alquiler Hidrogrua Para Montaje</v>
          </cell>
          <cell r="D3108" t="str">
            <v>hs</v>
          </cell>
          <cell r="E3108">
            <v>0.25806451612903225</v>
          </cell>
          <cell r="F3108">
            <v>4916.25</v>
          </cell>
          <cell r="G3108">
            <v>1268.7096774193549</v>
          </cell>
          <cell r="H3108">
            <v>44155</v>
          </cell>
          <cell r="I3108" t="str">
            <v>1 dia para hacer 31 m2</v>
          </cell>
        </row>
        <row r="3110">
          <cell r="A3110" t="str">
            <v>T1525</v>
          </cell>
          <cell r="C3110" t="str">
            <v xml:space="preserve"> Mampostería De Ladrillo Común De 0,15 Mts (Cámaras De Instalaciones)</v>
          </cell>
          <cell r="D3110" t="str">
            <v>m2</v>
          </cell>
          <cell r="G3110">
            <v>1798.7988633690675</v>
          </cell>
          <cell r="H3110">
            <v>44130</v>
          </cell>
          <cell r="I3110" t="str">
            <v>06 MAMPOSTERÍA, Y OTROS CERRAMIENTOS</v>
          </cell>
        </row>
        <row r="3111">
          <cell r="B3111" t="str">
            <v>I1003</v>
          </cell>
          <cell r="C3111" t="str">
            <v>Ladrillo Comun</v>
          </cell>
          <cell r="D3111" t="str">
            <v>u</v>
          </cell>
          <cell r="E3111">
            <v>60</v>
          </cell>
          <cell r="F3111">
            <v>12.396694214876034</v>
          </cell>
          <cell r="G3111">
            <v>743.80165289256206</v>
          </cell>
          <cell r="H3111">
            <v>44130</v>
          </cell>
        </row>
        <row r="3112">
          <cell r="B3112" t="str">
            <v>T1022</v>
          </cell>
          <cell r="C3112" t="str">
            <v>Mortero 1/4:1:4 (Mat)</v>
          </cell>
          <cell r="D3112" t="str">
            <v>m3</v>
          </cell>
          <cell r="E3112">
            <v>0.04</v>
          </cell>
          <cell r="F3112">
            <v>3836.6528925619837</v>
          </cell>
          <cell r="G3112">
            <v>153.46611570247936</v>
          </cell>
          <cell r="H3112">
            <v>44130</v>
          </cell>
        </row>
        <row r="3113">
          <cell r="B3113" t="str">
            <v>I1004</v>
          </cell>
          <cell r="C3113" t="str">
            <v>Oficial</v>
          </cell>
          <cell r="D3113" t="str">
            <v>hs</v>
          </cell>
          <cell r="E3113">
            <v>0.8</v>
          </cell>
          <cell r="F3113">
            <v>604.80605423376619</v>
          </cell>
          <cell r="G3113">
            <v>483.84484338701299</v>
          </cell>
          <cell r="H3113">
            <v>44136</v>
          </cell>
        </row>
        <row r="3114">
          <cell r="B3114" t="str">
            <v>I1005</v>
          </cell>
          <cell r="C3114" t="str">
            <v>Ayudante</v>
          </cell>
          <cell r="D3114" t="str">
            <v>hs</v>
          </cell>
          <cell r="E3114">
            <v>0.8</v>
          </cell>
          <cell r="F3114">
            <v>522.10781423376613</v>
          </cell>
          <cell r="G3114">
            <v>417.68625138701293</v>
          </cell>
          <cell r="H3114">
            <v>44136</v>
          </cell>
        </row>
        <row r="3116">
          <cell r="A3116" t="str">
            <v>T1526</v>
          </cell>
          <cell r="C3116" t="str">
            <v>Mampostería De Bloques De Hormigón De 10 X 20 X 40</v>
          </cell>
          <cell r="D3116" t="str">
            <v>m2</v>
          </cell>
          <cell r="G3116">
            <v>1564.1715906417944</v>
          </cell>
          <cell r="H3116">
            <v>44130</v>
          </cell>
          <cell r="I3116" t="str">
            <v>06 MAMPOSTERÍA, Y OTROS CERRAMIENTOS</v>
          </cell>
        </row>
        <row r="3117">
          <cell r="B3117" t="str">
            <v>I1542</v>
          </cell>
          <cell r="C3117" t="str">
            <v>Bloque De Cemento 10X20X40</v>
          </cell>
          <cell r="D3117" t="str">
            <v>u</v>
          </cell>
          <cell r="E3117">
            <v>12</v>
          </cell>
          <cell r="F3117">
            <v>49.173553719008268</v>
          </cell>
          <cell r="G3117">
            <v>590.08264462809916</v>
          </cell>
          <cell r="H3117">
            <v>44155</v>
          </cell>
        </row>
        <row r="3118">
          <cell r="B3118" t="str">
            <v>T1025</v>
          </cell>
          <cell r="C3118" t="str">
            <v>Mortero 1:3 (Mat)</v>
          </cell>
          <cell r="D3118" t="str">
            <v>m3</v>
          </cell>
          <cell r="E3118">
            <v>0.01</v>
          </cell>
          <cell r="F3118">
            <v>7255.7851239669426</v>
          </cell>
          <cell r="G3118">
            <v>72.557851239669432</v>
          </cell>
          <cell r="H3118">
            <v>44130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604.80605423376619</v>
          </cell>
          <cell r="G3119">
            <v>483.84484338701299</v>
          </cell>
          <cell r="H3119">
            <v>44136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522.10781423376613</v>
          </cell>
          <cell r="G3120">
            <v>417.68625138701293</v>
          </cell>
          <cell r="H3120">
            <v>44136</v>
          </cell>
        </row>
        <row r="3122">
          <cell r="A3122" t="str">
            <v>T1527</v>
          </cell>
          <cell r="C3122" t="str">
            <v>Relleno De Rdc Sobre Andenes Bajos</v>
          </cell>
          <cell r="D3122" t="str">
            <v>m3</v>
          </cell>
          <cell r="G3122">
            <v>12225.401897475323</v>
          </cell>
          <cell r="H3122">
            <v>44136</v>
          </cell>
          <cell r="I3122" t="str">
            <v>09 CONTRAPISOS</v>
          </cell>
        </row>
        <row r="3123">
          <cell r="B3123" t="str">
            <v>I1434</v>
          </cell>
          <cell r="C3123" t="str">
            <v>Rdc 3</v>
          </cell>
          <cell r="D3123" t="str">
            <v>m3</v>
          </cell>
          <cell r="E3123">
            <v>1.05</v>
          </cell>
          <cell r="F3123">
            <v>6770</v>
          </cell>
          <cell r="G3123">
            <v>7108.5</v>
          </cell>
          <cell r="H3123">
            <v>44136</v>
          </cell>
          <cell r="I3123" t="str">
            <v>parametrizar</v>
          </cell>
        </row>
        <row r="3124">
          <cell r="B3124" t="str">
            <v>I1004</v>
          </cell>
          <cell r="C3124" t="str">
            <v>Oficial</v>
          </cell>
          <cell r="D3124" t="str">
            <v>hs</v>
          </cell>
          <cell r="E3124">
            <v>2.2999999999999998</v>
          </cell>
          <cell r="F3124">
            <v>604.80605423376619</v>
          </cell>
          <cell r="G3124">
            <v>1391.0539247376621</v>
          </cell>
          <cell r="H3124">
            <v>44136</v>
          </cell>
          <cell r="I3124" t="str">
            <v>parametrizar</v>
          </cell>
        </row>
        <row r="3125">
          <cell r="B3125" t="str">
            <v>I1005</v>
          </cell>
          <cell r="C3125" t="str">
            <v>Ayudante</v>
          </cell>
          <cell r="D3125" t="str">
            <v>hs</v>
          </cell>
          <cell r="E3125">
            <v>2.2999999999999998</v>
          </cell>
          <cell r="F3125">
            <v>522.10781423376613</v>
          </cell>
          <cell r="G3125">
            <v>1200.8479727376621</v>
          </cell>
          <cell r="H3125">
            <v>44136</v>
          </cell>
          <cell r="I3125" t="str">
            <v>parametrizar</v>
          </cell>
        </row>
        <row r="3126">
          <cell r="B3126" t="str">
            <v>I1314</v>
          </cell>
          <cell r="C3126" t="str">
            <v>Servicio De Bombeado Con Pluma</v>
          </cell>
          <cell r="D3126" t="str">
            <v>m3</v>
          </cell>
          <cell r="E3126">
            <v>1.05</v>
          </cell>
          <cell r="F3126">
            <v>300</v>
          </cell>
          <cell r="G3126">
            <v>315</v>
          </cell>
          <cell r="H3126">
            <v>44136</v>
          </cell>
          <cell r="I3126" t="str">
            <v>parametrizar</v>
          </cell>
        </row>
        <row r="3127">
          <cell r="B3127" t="str">
            <v>I1315</v>
          </cell>
          <cell r="C3127" t="str">
            <v>Traslado De Bomba Con Pluma</v>
          </cell>
          <cell r="D3127" t="str">
            <v>u</v>
          </cell>
          <cell r="E3127">
            <v>1.6666666666666666E-2</v>
          </cell>
          <cell r="F3127">
            <v>30000</v>
          </cell>
          <cell r="G3127">
            <v>500</v>
          </cell>
          <cell r="H3127">
            <v>44136</v>
          </cell>
          <cell r="I3127" t="str">
            <v>parametrizar</v>
          </cell>
        </row>
        <row r="3128">
          <cell r="B3128" t="str">
            <v>I1543</v>
          </cell>
          <cell r="C3128" t="str">
            <v>Encofrado Metálico Amortización Por M3</v>
          </cell>
          <cell r="D3128" t="str">
            <v>m3</v>
          </cell>
          <cell r="E3128">
            <v>1</v>
          </cell>
          <cell r="F3128">
            <v>1710</v>
          </cell>
          <cell r="G3128">
            <v>1710</v>
          </cell>
          <cell r="H3128">
            <v>44155</v>
          </cell>
        </row>
        <row r="3130">
          <cell r="A3130" t="str">
            <v>T1528</v>
          </cell>
          <cell r="C3130" t="str">
            <v>Contrapiso De Rdc Esp 15 Cm</v>
          </cell>
          <cell r="D3130" t="str">
            <v>m2</v>
          </cell>
          <cell r="G3130">
            <v>2121.8374694687132</v>
          </cell>
          <cell r="H3130">
            <v>44136</v>
          </cell>
          <cell r="I3130" t="str">
            <v>09 CONTRAPISOS</v>
          </cell>
        </row>
        <row r="3131">
          <cell r="B3131" t="str">
            <v>I1434</v>
          </cell>
          <cell r="C3131" t="str">
            <v>Rdc 3</v>
          </cell>
          <cell r="D3131" t="str">
            <v>m3</v>
          </cell>
          <cell r="E3131">
            <v>0.16</v>
          </cell>
          <cell r="F3131">
            <v>6770</v>
          </cell>
          <cell r="G3131">
            <v>1083.2</v>
          </cell>
          <cell r="H3131">
            <v>44136</v>
          </cell>
        </row>
        <row r="3132">
          <cell r="B3132" t="str">
            <v>I1314</v>
          </cell>
          <cell r="C3132" t="str">
            <v>Servicio De Bombeado Con Pluma</v>
          </cell>
          <cell r="D3132" t="str">
            <v>m3</v>
          </cell>
          <cell r="E3132">
            <v>0.16</v>
          </cell>
          <cell r="F3132">
            <v>300</v>
          </cell>
          <cell r="G3132">
            <v>48</v>
          </cell>
          <cell r="H3132">
            <v>44136</v>
          </cell>
        </row>
        <row r="3133">
          <cell r="B3133" t="str">
            <v>I1315</v>
          </cell>
          <cell r="C3133" t="str">
            <v>Traslado De Bomba Con Pluma</v>
          </cell>
          <cell r="D3133" t="str">
            <v>u</v>
          </cell>
          <cell r="E3133">
            <v>2.6666666666666666E-3</v>
          </cell>
          <cell r="F3133">
            <v>30000</v>
          </cell>
          <cell r="G3133">
            <v>80</v>
          </cell>
          <cell r="H3133">
            <v>44136</v>
          </cell>
          <cell r="I3133" t="str">
            <v>1 servicio cada 60 m3</v>
          </cell>
        </row>
        <row r="3134">
          <cell r="B3134" t="str">
            <v>T2265</v>
          </cell>
          <cell r="C3134" t="str">
            <v>Ejecucíón De Contrapiso Esp 15 Cm (Mo)</v>
          </cell>
          <cell r="D3134" t="str">
            <v>m2</v>
          </cell>
          <cell r="E3134">
            <v>1</v>
          </cell>
          <cell r="F3134">
            <v>910.63746946871299</v>
          </cell>
          <cell r="G3134">
            <v>910.63746946871299</v>
          </cell>
          <cell r="H3134">
            <v>44136</v>
          </cell>
        </row>
        <row r="3136">
          <cell r="A3136" t="str">
            <v>T1529</v>
          </cell>
          <cell r="C3136" t="str">
            <v>Contrapiso De Rdc Bajo Solados De Mosaicos Graníticos En Acceso A Rampas</v>
          </cell>
          <cell r="D3136" t="str">
            <v>m3</v>
          </cell>
          <cell r="G3136">
            <v>10402.710510628571</v>
          </cell>
          <cell r="H3136">
            <v>44136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1.05</v>
          </cell>
          <cell r="F3137">
            <v>6770</v>
          </cell>
          <cell r="G3137">
            <v>7108.5</v>
          </cell>
          <cell r="H3137">
            <v>44136</v>
          </cell>
        </row>
        <row r="3138">
          <cell r="B3138" t="str">
            <v>I1314</v>
          </cell>
          <cell r="C3138" t="str">
            <v>Servicio De Bombeado Con Pluma</v>
          </cell>
          <cell r="D3138" t="str">
            <v>m3</v>
          </cell>
          <cell r="E3138">
            <v>1.05</v>
          </cell>
          <cell r="F3138">
            <v>300</v>
          </cell>
          <cell r="G3138">
            <v>315</v>
          </cell>
          <cell r="H3138">
            <v>44136</v>
          </cell>
        </row>
        <row r="3139">
          <cell r="B3139" t="str">
            <v>I1315</v>
          </cell>
          <cell r="C3139" t="str">
            <v>Traslado De Bomba Con Pluma</v>
          </cell>
          <cell r="D3139" t="str">
            <v>u</v>
          </cell>
          <cell r="E3139">
            <v>1.6666666666666666E-2</v>
          </cell>
          <cell r="F3139">
            <v>30000</v>
          </cell>
          <cell r="G3139">
            <v>500</v>
          </cell>
          <cell r="H3139">
            <v>44136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2.2000000000000002</v>
          </cell>
          <cell r="F3140">
            <v>604.80605423376619</v>
          </cell>
          <cell r="G3140">
            <v>1330.5733193142858</v>
          </cell>
          <cell r="H3140">
            <v>44136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2.2000000000000002</v>
          </cell>
          <cell r="F3141">
            <v>522.10781423376613</v>
          </cell>
          <cell r="G3141">
            <v>1148.6371913142857</v>
          </cell>
          <cell r="H3141">
            <v>44136</v>
          </cell>
        </row>
        <row r="3143">
          <cell r="A3143" t="str">
            <v>T1530</v>
          </cell>
          <cell r="C3143" t="str">
            <v xml:space="preserve"> Solado De Hormigón Peinado C/Bordes Llaneados - H: 7 Cm</v>
          </cell>
          <cell r="D3143" t="str">
            <v>m2</v>
          </cell>
          <cell r="G3143">
            <v>2519.8462206734353</v>
          </cell>
          <cell r="H3143">
            <v>44110</v>
          </cell>
          <cell r="I3143" t="str">
            <v>11 PISOS</v>
          </cell>
        </row>
        <row r="3144">
          <cell r="B3144" t="str">
            <v>I1009</v>
          </cell>
          <cell r="C3144" t="str">
            <v>Hormigon Elaborado H21</v>
          </cell>
          <cell r="D3144" t="str">
            <v>m3</v>
          </cell>
          <cell r="E3144">
            <v>7.4999999999999997E-2</v>
          </cell>
          <cell r="F3144">
            <v>7280</v>
          </cell>
          <cell r="G3144">
            <v>546</v>
          </cell>
          <cell r="H3144">
            <v>44136</v>
          </cell>
        </row>
        <row r="3145">
          <cell r="B3145" t="str">
            <v>I1314</v>
          </cell>
          <cell r="C3145" t="str">
            <v>Servicio De Bombeado Con Pluma</v>
          </cell>
          <cell r="D3145" t="str">
            <v>m3</v>
          </cell>
          <cell r="E3145">
            <v>7.4999999999999997E-2</v>
          </cell>
          <cell r="F3145">
            <v>300</v>
          </cell>
          <cell r="G3145">
            <v>22.5</v>
          </cell>
          <cell r="H3145">
            <v>44136</v>
          </cell>
        </row>
        <row r="3146">
          <cell r="B3146" t="str">
            <v>I1315</v>
          </cell>
          <cell r="C3146" t="str">
            <v>Traslado De Bomba Con Pluma</v>
          </cell>
          <cell r="D3146" t="str">
            <v>u</v>
          </cell>
          <cell r="E3146">
            <v>1.3333333333333333E-3</v>
          </cell>
          <cell r="F3146">
            <v>30000</v>
          </cell>
          <cell r="G3146">
            <v>40</v>
          </cell>
          <cell r="H3146">
            <v>44136</v>
          </cell>
          <cell r="I3146" t="str">
            <v>1 servicio cada 60 m3</v>
          </cell>
        </row>
        <row r="3147">
          <cell r="B3147" t="str">
            <v>I1318</v>
          </cell>
          <cell r="C3147" t="str">
            <v>Film Polietileno Nylon Negro De 2X50Mts Espesor 200 Micrones</v>
          </cell>
          <cell r="D3147" t="str">
            <v>u</v>
          </cell>
          <cell r="E3147">
            <v>1.1000000000000001E-2</v>
          </cell>
          <cell r="F3147">
            <v>2024.7933884297522</v>
          </cell>
          <cell r="G3147">
            <v>22.272727272727277</v>
          </cell>
          <cell r="H3147">
            <v>44155</v>
          </cell>
        </row>
        <row r="3148">
          <cell r="B3148" t="str">
            <v>I1207</v>
          </cell>
          <cell r="C3148" t="str">
            <v>Poliestireno Expandido 20 Kg/M3 Esp 20 Mm</v>
          </cell>
          <cell r="D3148" t="str">
            <v>m2</v>
          </cell>
          <cell r="E3148">
            <v>0.05</v>
          </cell>
          <cell r="F3148">
            <v>214.876</v>
          </cell>
          <cell r="G3148">
            <v>10.7438</v>
          </cell>
          <cell r="H3148">
            <v>44110</v>
          </cell>
        </row>
        <row r="3149">
          <cell r="B3149" t="str">
            <v>I1544</v>
          </cell>
          <cell r="C3149" t="str">
            <v>Sika Flex Sellador Gris X 300 Grs (600 Cc)</v>
          </cell>
          <cell r="D3149" t="str">
            <v>u</v>
          </cell>
          <cell r="E3149">
            <v>0.5</v>
          </cell>
          <cell r="F3149">
            <v>985.95039999999995</v>
          </cell>
          <cell r="G3149">
            <v>492.97519999999997</v>
          </cell>
          <cell r="H3149">
            <v>44110</v>
          </cell>
        </row>
        <row r="3150">
          <cell r="B3150" t="str">
            <v>I1472</v>
          </cell>
          <cell r="C3150" t="str">
            <v>Endurecedor No Metálico Para Pisos De Hormigón Bolsa 30 Kg</v>
          </cell>
          <cell r="D3150" t="str">
            <v>u</v>
          </cell>
          <cell r="E3150">
            <v>0.2</v>
          </cell>
          <cell r="F3150">
            <v>165.28925619834712</v>
          </cell>
          <cell r="G3150">
            <v>33.057851239669425</v>
          </cell>
          <cell r="H3150">
            <v>44155</v>
          </cell>
        </row>
        <row r="3151">
          <cell r="B3151" t="str">
            <v>I1004</v>
          </cell>
          <cell r="C3151" t="str">
            <v>Oficial</v>
          </cell>
          <cell r="D3151" t="str">
            <v>hs</v>
          </cell>
          <cell r="E3151">
            <v>1.2</v>
          </cell>
          <cell r="F3151">
            <v>604.80605423376619</v>
          </cell>
          <cell r="G3151">
            <v>725.76726508051945</v>
          </cell>
          <cell r="H3151">
            <v>44136</v>
          </cell>
        </row>
        <row r="3152">
          <cell r="B3152" t="str">
            <v>I1005</v>
          </cell>
          <cell r="C3152" t="str">
            <v>Ayudante</v>
          </cell>
          <cell r="D3152" t="str">
            <v>hs</v>
          </cell>
          <cell r="E3152">
            <v>1.2</v>
          </cell>
          <cell r="F3152">
            <v>522.10781423376613</v>
          </cell>
          <cell r="G3152">
            <v>626.52937708051934</v>
          </cell>
          <cell r="H3152">
            <v>44136</v>
          </cell>
        </row>
        <row r="3154">
          <cell r="A3154" t="str">
            <v>T1531</v>
          </cell>
          <cell r="C3154" t="str">
            <v>Carpeta De Cemento Esp.3 Cm</v>
          </cell>
          <cell r="D3154" t="str">
            <v>m2</v>
          </cell>
          <cell r="G3154">
            <v>777.90941357260908</v>
          </cell>
          <cell r="H3154">
            <v>44130</v>
          </cell>
          <cell r="I3154" t="str">
            <v>10 CARPETAS</v>
          </cell>
        </row>
        <row r="3155">
          <cell r="B3155" t="str">
            <v>T1025</v>
          </cell>
          <cell r="C3155" t="str">
            <v>Mortero 1:3 (Mat)</v>
          </cell>
          <cell r="D3155" t="str">
            <v>m3</v>
          </cell>
          <cell r="E3155">
            <v>2.5000000000000001E-2</v>
          </cell>
          <cell r="F3155">
            <v>7255.7851239669426</v>
          </cell>
          <cell r="G3155">
            <v>181.39462809917359</v>
          </cell>
          <cell r="H3155">
            <v>44130</v>
          </cell>
        </row>
        <row r="3156">
          <cell r="B3156" t="str">
            <v>T1291</v>
          </cell>
          <cell r="C3156" t="str">
            <v>Ejecución De Carpeta Esp 2 Cm (Mo)</v>
          </cell>
          <cell r="D3156" t="str">
            <v>m2</v>
          </cell>
          <cell r="E3156">
            <v>1</v>
          </cell>
          <cell r="F3156">
            <v>563.45693423376611</v>
          </cell>
          <cell r="G3156">
            <v>563.45693423376611</v>
          </cell>
          <cell r="H3156">
            <v>44136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165.28925619834712</v>
          </cell>
          <cell r="G3157">
            <v>33.057851239669425</v>
          </cell>
          <cell r="H3157">
            <v>44155</v>
          </cell>
        </row>
        <row r="3159">
          <cell r="A3159" t="str">
            <v>T1532</v>
          </cell>
          <cell r="C3159" t="str">
            <v>Tratamiento De Juntas Anchas Con Grouter Uretánico</v>
          </cell>
          <cell r="D3159" t="str">
            <v>ml</v>
          </cell>
          <cell r="G3159">
            <v>595.26026457709554</v>
          </cell>
          <cell r="H3159">
            <v>43892.517627314817</v>
          </cell>
          <cell r="I3159" t="str">
            <v>07 AISLACIONES</v>
          </cell>
        </row>
        <row r="3160">
          <cell r="B3160" t="str">
            <v>I1461</v>
          </cell>
          <cell r="C3160" t="str">
            <v>Aserradora De Hormigón</v>
          </cell>
          <cell r="D3160" t="str">
            <v>hs</v>
          </cell>
          <cell r="E3160">
            <v>0.4</v>
          </cell>
          <cell r="F3160">
            <v>162.69794999999999</v>
          </cell>
          <cell r="G3160">
            <v>65.079179999999994</v>
          </cell>
          <cell r="H3160">
            <v>43892.517627314817</v>
          </cell>
          <cell r="I3160" t="str">
            <v>20 ML POR DIA</v>
          </cell>
        </row>
        <row r="3161">
          <cell r="B3161" t="str">
            <v>I1004</v>
          </cell>
          <cell r="C3161" t="str">
            <v>Oficial</v>
          </cell>
          <cell r="D3161" t="str">
            <v>hs</v>
          </cell>
          <cell r="E3161">
            <v>0.4</v>
          </cell>
          <cell r="F3161">
            <v>604.80605423376619</v>
          </cell>
          <cell r="G3161">
            <v>241.92242169350649</v>
          </cell>
          <cell r="H3161">
            <v>44136</v>
          </cell>
        </row>
        <row r="3162">
          <cell r="B3162" t="str">
            <v>I1005</v>
          </cell>
          <cell r="C3162" t="str">
            <v>Ayudante</v>
          </cell>
          <cell r="D3162" t="str">
            <v>hs</v>
          </cell>
          <cell r="E3162">
            <v>0.4</v>
          </cell>
          <cell r="F3162">
            <v>522.10781423376613</v>
          </cell>
          <cell r="G3162">
            <v>208.84312569350647</v>
          </cell>
          <cell r="H3162">
            <v>44136</v>
          </cell>
        </row>
        <row r="3163">
          <cell r="B3163" t="str">
            <v>I1473</v>
          </cell>
          <cell r="C3163" t="str">
            <v>Sika Grout 212 X 25 Kg Mortero Fluido Anclaje Y Nivelación</v>
          </cell>
          <cell r="D3163" t="str">
            <v>u</v>
          </cell>
          <cell r="E3163">
            <v>0.08</v>
          </cell>
          <cell r="F3163">
            <v>992.69421487603313</v>
          </cell>
          <cell r="G3163">
            <v>79.415537190082645</v>
          </cell>
          <cell r="H3163">
            <v>44155</v>
          </cell>
          <cell r="I3163" t="str">
            <v>2 KG/ML</v>
          </cell>
        </row>
        <row r="3165">
          <cell r="A3165" t="str">
            <v>T1534</v>
          </cell>
          <cell r="C3165" t="str">
            <v>Colocación De Mosaicos De 30X30 (Mo)</v>
          </cell>
          <cell r="D3165" t="str">
            <v>m2</v>
          </cell>
          <cell r="E3165">
            <v>10</v>
          </cell>
          <cell r="G3165">
            <v>901.53109477402586</v>
          </cell>
          <cell r="H3165">
            <v>44136</v>
          </cell>
          <cell r="I3165" t="str">
            <v>11 PISOS</v>
          </cell>
        </row>
        <row r="3166">
          <cell r="B3166" t="str">
            <v>I1004</v>
          </cell>
          <cell r="C3166" t="str">
            <v>Oficial</v>
          </cell>
          <cell r="D3166" t="str">
            <v>hs</v>
          </cell>
          <cell r="E3166">
            <v>0.8</v>
          </cell>
          <cell r="F3166">
            <v>604.80605423376619</v>
          </cell>
          <cell r="G3166">
            <v>483.84484338701299</v>
          </cell>
          <cell r="H3166">
            <v>44136</v>
          </cell>
          <cell r="I3166" t="str">
            <v>ejecuta 10 m2 en 8 hs</v>
          </cell>
        </row>
        <row r="3167">
          <cell r="B3167" t="str">
            <v>I1005</v>
          </cell>
          <cell r="C3167" t="str">
            <v>Ayudante</v>
          </cell>
          <cell r="D3167" t="str">
            <v>hs</v>
          </cell>
          <cell r="E3167">
            <v>0.8</v>
          </cell>
          <cell r="F3167">
            <v>522.10781423376613</v>
          </cell>
          <cell r="G3167">
            <v>417.68625138701293</v>
          </cell>
          <cell r="H3167">
            <v>44136</v>
          </cell>
        </row>
        <row r="3169">
          <cell r="A3169" t="str">
            <v>T1535</v>
          </cell>
          <cell r="C3169" t="str">
            <v>Mosaicos Cementicios De 0,30 Mts X 0,30 Mts (Botoners Amarillos - Precaución)</v>
          </cell>
          <cell r="D3169" t="str">
            <v>m2</v>
          </cell>
          <cell r="G3169">
            <v>1693.0393592368357</v>
          </cell>
          <cell r="H3169">
            <v>44130</v>
          </cell>
          <cell r="I3169" t="str">
            <v>11 PISOS</v>
          </cell>
        </row>
        <row r="3170">
          <cell r="B3170" t="str">
            <v>I1492</v>
          </cell>
          <cell r="C3170" t="str">
            <v>Mosaico 40X40  Haptico Amarillo</v>
          </cell>
          <cell r="D3170" t="str">
            <v>m2</v>
          </cell>
          <cell r="E3170">
            <v>1.03</v>
          </cell>
          <cell r="F3170">
            <v>570.24793388429748</v>
          </cell>
          <cell r="G3170">
            <v>587.35537190082641</v>
          </cell>
          <cell r="H3170">
            <v>44155</v>
          </cell>
        </row>
        <row r="3171">
          <cell r="B3171" t="str">
            <v>T1015</v>
          </cell>
          <cell r="C3171" t="str">
            <v xml:space="preserve"> Mortero Mhmr 1/4:1:4 (Mat)</v>
          </cell>
          <cell r="D3171" t="str">
            <v>m3</v>
          </cell>
          <cell r="E3171">
            <v>0.05</v>
          </cell>
          <cell r="F3171">
            <v>4083.0578512396696</v>
          </cell>
          <cell r="G3171">
            <v>204.15289256198349</v>
          </cell>
          <cell r="H3171">
            <v>44130</v>
          </cell>
        </row>
        <row r="3172">
          <cell r="B3172" t="str">
            <v>T1534</v>
          </cell>
          <cell r="C3172" t="str">
            <v>Colocación De Mosaicos De 30X30 (Mo)</v>
          </cell>
          <cell r="D3172" t="str">
            <v>m2</v>
          </cell>
          <cell r="E3172">
            <v>1</v>
          </cell>
          <cell r="F3172">
            <v>901.53109477402586</v>
          </cell>
          <cell r="G3172">
            <v>901.53109477402586</v>
          </cell>
          <cell r="H3172">
            <v>44136</v>
          </cell>
        </row>
        <row r="3174">
          <cell r="A3174" t="str">
            <v>T1536</v>
          </cell>
          <cell r="C3174" t="str">
            <v>Mosaicos Cementicios De 0,30 Mts X 0,30 Mts (Liso Gris)</v>
          </cell>
          <cell r="D3174" t="str">
            <v>m2</v>
          </cell>
          <cell r="G3174">
            <v>1658.9897724599764</v>
          </cell>
          <cell r="H3174">
            <v>44130</v>
          </cell>
          <cell r="I3174" t="str">
            <v>11 PISOS</v>
          </cell>
        </row>
        <row r="3175">
          <cell r="B3175" t="str">
            <v>I1050</v>
          </cell>
          <cell r="C3175" t="str">
            <v>Mosaico Cementicio 40 X 40 Liso</v>
          </cell>
          <cell r="D3175" t="str">
            <v>m2</v>
          </cell>
          <cell r="E3175">
            <v>1.03</v>
          </cell>
          <cell r="F3175">
            <v>537.19008264462809</v>
          </cell>
          <cell r="G3175">
            <v>553.30578512396698</v>
          </cell>
          <cell r="H3175">
            <v>44155</v>
          </cell>
        </row>
        <row r="3176">
          <cell r="B3176" t="str">
            <v>T1015</v>
          </cell>
          <cell r="C3176" t="str">
            <v xml:space="preserve"> Mortero Mhmr 1/4:1:4 (Mat)</v>
          </cell>
          <cell r="D3176" t="str">
            <v>m3</v>
          </cell>
          <cell r="E3176">
            <v>0.05</v>
          </cell>
          <cell r="F3176">
            <v>4083.0578512396696</v>
          </cell>
          <cell r="G3176">
            <v>204.15289256198349</v>
          </cell>
          <cell r="H3176">
            <v>44130</v>
          </cell>
        </row>
        <row r="3177">
          <cell r="B3177" t="str">
            <v>T1534</v>
          </cell>
          <cell r="C3177" t="str">
            <v>Colocación De Mosaicos De 30X30 (Mo)</v>
          </cell>
          <cell r="D3177" t="str">
            <v>m2</v>
          </cell>
          <cell r="E3177">
            <v>1</v>
          </cell>
          <cell r="F3177">
            <v>901.53109477402586</v>
          </cell>
          <cell r="G3177">
            <v>901.53109477402586</v>
          </cell>
          <cell r="H3177">
            <v>44136</v>
          </cell>
        </row>
        <row r="3179">
          <cell r="A3179" t="str">
            <v>T1537</v>
          </cell>
          <cell r="C3179" t="str">
            <v>Mosaicos Cementicios De 0,40 Mts X 0,40 Mts (Bastones Grises - Guía Ciego)</v>
          </cell>
          <cell r="D3179" t="str">
            <v>m2</v>
          </cell>
          <cell r="G3179">
            <v>2665.2695169370891</v>
          </cell>
          <cell r="H3179">
            <v>44130</v>
          </cell>
          <cell r="I3179" t="str">
            <v>11 PISOS</v>
          </cell>
        </row>
        <row r="3180">
          <cell r="B3180" t="str">
            <v>I1545</v>
          </cell>
          <cell r="C3180" t="str">
            <v>Mosaico Granítico 40 X 40</v>
          </cell>
          <cell r="D3180" t="str">
            <v>m2</v>
          </cell>
          <cell r="E3180">
            <v>1.03</v>
          </cell>
          <cell r="F3180">
            <v>826.44628099173553</v>
          </cell>
          <cell r="G3180">
            <v>851.23966942148763</v>
          </cell>
          <cell r="H3180">
            <v>44155</v>
          </cell>
        </row>
        <row r="3181">
          <cell r="B3181" t="str">
            <v>T1015</v>
          </cell>
          <cell r="C3181" t="str">
            <v xml:space="preserve"> Mortero Mhmr 1/4:1:4 (Mat)</v>
          </cell>
          <cell r="D3181" t="str">
            <v>m3</v>
          </cell>
          <cell r="E3181">
            <v>0.05</v>
          </cell>
          <cell r="F3181">
            <v>4083.0578512396696</v>
          </cell>
          <cell r="G3181">
            <v>204.15289256198349</v>
          </cell>
          <cell r="H3181">
            <v>44130</v>
          </cell>
        </row>
        <row r="3182">
          <cell r="B3182" t="str">
            <v>T2269</v>
          </cell>
          <cell r="C3182" t="str">
            <v>Colocación De Mosaicos 40X40 En Anden (Mo)</v>
          </cell>
          <cell r="D3182" t="str">
            <v>m2</v>
          </cell>
          <cell r="E3182">
            <v>1</v>
          </cell>
          <cell r="F3182">
            <v>1609.8769549536178</v>
          </cell>
          <cell r="G3182">
            <v>1609.8769549536178</v>
          </cell>
          <cell r="H3182">
            <v>44136</v>
          </cell>
        </row>
        <row r="3184">
          <cell r="A3184" t="str">
            <v>T1538</v>
          </cell>
          <cell r="C3184" t="str">
            <v>Desague Pvc 63 Mm En Anden</v>
          </cell>
          <cell r="D3184" t="str">
            <v>ml</v>
          </cell>
          <cell r="E3184">
            <v>20</v>
          </cell>
          <cell r="F3184" t="str">
            <v>por día</v>
          </cell>
          <cell r="G3184">
            <v>960.35449883693013</v>
          </cell>
          <cell r="H3184">
            <v>44110</v>
          </cell>
          <cell r="I3184" t="str">
            <v>23.2 DESAGUES CLOACALES</v>
          </cell>
        </row>
        <row r="3185">
          <cell r="B3185" t="str">
            <v>I1136</v>
          </cell>
          <cell r="C3185" t="str">
            <v>Cano Pvc 63X4 Mts (3,2) Aprob.Cloacal Iram</v>
          </cell>
          <cell r="D3185" t="str">
            <v>u</v>
          </cell>
          <cell r="E3185">
            <v>0.25</v>
          </cell>
          <cell r="F3185">
            <v>1123.1404958677685</v>
          </cell>
          <cell r="G3185">
            <v>280.78512396694214</v>
          </cell>
          <cell r="H3185">
            <v>44155</v>
          </cell>
        </row>
        <row r="3186">
          <cell r="B3186" t="str">
            <v>I1546</v>
          </cell>
          <cell r="C3186" t="str">
            <v>Grampa Omega 3 Pulgadas Galvanizada</v>
          </cell>
          <cell r="D3186" t="str">
            <v>u</v>
          </cell>
          <cell r="E3186">
            <v>1</v>
          </cell>
          <cell r="F3186">
            <v>31.405000000000001</v>
          </cell>
          <cell r="G3186">
            <v>31.405000000000001</v>
          </cell>
          <cell r="H3186">
            <v>44110</v>
          </cell>
        </row>
        <row r="3187">
          <cell r="B3187" t="str">
            <v>I1193</v>
          </cell>
          <cell r="C3187" t="str">
            <v>Tacos De Nylon De 8 Mm</v>
          </cell>
          <cell r="D3187" t="str">
            <v>u</v>
          </cell>
          <cell r="E3187">
            <v>2</v>
          </cell>
          <cell r="F3187">
            <v>3.3522727272727275</v>
          </cell>
          <cell r="G3187">
            <v>6.704545454545455</v>
          </cell>
          <cell r="H3187">
            <v>44136</v>
          </cell>
        </row>
        <row r="3188">
          <cell r="B3188" t="str">
            <v>I1194</v>
          </cell>
          <cell r="C3188" t="str">
            <v>Tornillo De 40 Mm Para Taco De 8</v>
          </cell>
          <cell r="D3188" t="str">
            <v>u</v>
          </cell>
          <cell r="E3188">
            <v>2</v>
          </cell>
          <cell r="F3188">
            <v>3.4214876033057853</v>
          </cell>
          <cell r="G3188">
            <v>6.8429752066115705</v>
          </cell>
          <cell r="H3188">
            <v>44136</v>
          </cell>
        </row>
        <row r="3189">
          <cell r="B3189" t="str">
            <v>I1069</v>
          </cell>
          <cell r="C3189" t="str">
            <v>Oficial Sanitarista, Gasista</v>
          </cell>
          <cell r="D3189" t="str">
            <v>hs</v>
          </cell>
          <cell r="E3189">
            <v>0.4</v>
          </cell>
          <cell r="F3189">
            <v>907.80197701818179</v>
          </cell>
          <cell r="G3189">
            <v>363.12079080727273</v>
          </cell>
          <cell r="H3189">
            <v>44136</v>
          </cell>
        </row>
        <row r="3190">
          <cell r="B3190" t="str">
            <v>I1070</v>
          </cell>
          <cell r="C3190" t="str">
            <v>Ayudante Sanitarista, Gasista</v>
          </cell>
          <cell r="D3190" t="str">
            <v>hs</v>
          </cell>
          <cell r="E3190">
            <v>0.4</v>
          </cell>
          <cell r="F3190">
            <v>678.74015850389594</v>
          </cell>
          <cell r="G3190">
            <v>271.49606340155839</v>
          </cell>
          <cell r="H3190">
            <v>44136</v>
          </cell>
        </row>
        <row r="3192">
          <cell r="A3192" t="str">
            <v>T1539</v>
          </cell>
          <cell r="C3192" t="str">
            <v>Desague Pvc 110 Mm En Anden</v>
          </cell>
          <cell r="D3192" t="str">
            <v>ml</v>
          </cell>
          <cell r="E3192">
            <v>20</v>
          </cell>
          <cell r="F3192" t="str">
            <v>por día</v>
          </cell>
          <cell r="G3192">
            <v>1204.4949533823847</v>
          </cell>
          <cell r="H3192">
            <v>44136</v>
          </cell>
          <cell r="I3192" t="str">
            <v>23.2 DESAGUES CLOACALES</v>
          </cell>
        </row>
        <row r="3193">
          <cell r="B3193" t="str">
            <v>I1137</v>
          </cell>
          <cell r="C3193" t="str">
            <v>Cano Pvc 110X4 Mts (3,2) Aprob.Cloacal Iram</v>
          </cell>
          <cell r="D3193" t="str">
            <v>u</v>
          </cell>
          <cell r="E3193">
            <v>0.25</v>
          </cell>
          <cell r="F3193">
            <v>1900</v>
          </cell>
          <cell r="G3193">
            <v>475</v>
          </cell>
          <cell r="H3193">
            <v>44136</v>
          </cell>
        </row>
        <row r="3194">
          <cell r="B3194" t="str">
            <v>I1547</v>
          </cell>
          <cell r="C3194" t="str">
            <v>Grampa Omega 4 Pulgadas Galvanizada</v>
          </cell>
          <cell r="D3194" t="str">
            <v>u</v>
          </cell>
          <cell r="E3194">
            <v>1</v>
          </cell>
          <cell r="F3194">
            <v>81.330578512396698</v>
          </cell>
          <cell r="G3194">
            <v>81.330578512396698</v>
          </cell>
          <cell r="H3194">
            <v>44155</v>
          </cell>
        </row>
        <row r="3195">
          <cell r="B3195" t="str">
            <v>I1193</v>
          </cell>
          <cell r="C3195" t="str">
            <v>Tacos De Nylon De 8 Mm</v>
          </cell>
          <cell r="D3195" t="str">
            <v>u</v>
          </cell>
          <cell r="E3195">
            <v>2</v>
          </cell>
          <cell r="F3195">
            <v>3.3522727272727275</v>
          </cell>
          <cell r="G3195">
            <v>6.704545454545455</v>
          </cell>
          <cell r="H3195">
            <v>44136</v>
          </cell>
        </row>
        <row r="3196">
          <cell r="B3196" t="str">
            <v>I1194</v>
          </cell>
          <cell r="C3196" t="str">
            <v>Tornillo De 40 Mm Para Taco De 8</v>
          </cell>
          <cell r="D3196" t="str">
            <v>u</v>
          </cell>
          <cell r="E3196">
            <v>2</v>
          </cell>
          <cell r="F3196">
            <v>3.4214876033057853</v>
          </cell>
          <cell r="G3196">
            <v>6.8429752066115705</v>
          </cell>
          <cell r="H3196">
            <v>44136</v>
          </cell>
        </row>
        <row r="3197">
          <cell r="B3197" t="str">
            <v>I1069</v>
          </cell>
          <cell r="C3197" t="str">
            <v>Oficial Sanitarista, Gasista</v>
          </cell>
          <cell r="D3197" t="str">
            <v>hs</v>
          </cell>
          <cell r="E3197">
            <v>0.4</v>
          </cell>
          <cell r="F3197">
            <v>907.80197701818179</v>
          </cell>
          <cell r="G3197">
            <v>363.12079080727273</v>
          </cell>
          <cell r="H3197">
            <v>44136</v>
          </cell>
        </row>
        <row r="3198">
          <cell r="B3198" t="str">
            <v>I1070</v>
          </cell>
          <cell r="C3198" t="str">
            <v>Ayudante Sanitarista, Gasista</v>
          </cell>
          <cell r="D3198" t="str">
            <v>hs</v>
          </cell>
          <cell r="E3198">
            <v>0.4</v>
          </cell>
          <cell r="F3198">
            <v>678.74015850389594</v>
          </cell>
          <cell r="G3198">
            <v>271.49606340155839</v>
          </cell>
          <cell r="H3198">
            <v>44136</v>
          </cell>
        </row>
        <row r="3200">
          <cell r="A3200" t="str">
            <v>T1540</v>
          </cell>
          <cell r="C3200" t="str">
            <v>Boca De Acceso 20 X 20</v>
          </cell>
          <cell r="D3200" t="str">
            <v>u</v>
          </cell>
          <cell r="E3200">
            <v>6</v>
          </cell>
          <cell r="G3200">
            <v>3986.3316140294373</v>
          </cell>
          <cell r="H3200">
            <v>44110</v>
          </cell>
          <cell r="I3200" t="str">
            <v>23.2 DESAGUES CLOACALES</v>
          </cell>
        </row>
        <row r="3201">
          <cell r="B3201" t="str">
            <v>I1152</v>
          </cell>
          <cell r="C3201" t="str">
            <v>Boca Acceso Pvc Ent-Sal 110 Tapa 20X20</v>
          </cell>
          <cell r="D3201" t="str">
            <v>u</v>
          </cell>
          <cell r="E3201">
            <v>1</v>
          </cell>
          <cell r="F3201">
            <v>1870.9421</v>
          </cell>
          <cell r="G3201">
            <v>1870.9421</v>
          </cell>
          <cell r="H3201">
            <v>44110</v>
          </cell>
        </row>
        <row r="3202">
          <cell r="B3202" t="str">
            <v>I1069</v>
          </cell>
          <cell r="C3202" t="str">
            <v>Oficial Sanitarista, Gasista</v>
          </cell>
          <cell r="D3202" t="str">
            <v>hs</v>
          </cell>
          <cell r="E3202">
            <v>1.3333333333333333</v>
          </cell>
          <cell r="F3202">
            <v>907.80197701818179</v>
          </cell>
          <cell r="G3202">
            <v>1210.4026360242424</v>
          </cell>
          <cell r="H3202">
            <v>44136</v>
          </cell>
          <cell r="I3202" t="str">
            <v>ejecuta 6 u en 8 hs</v>
          </cell>
        </row>
        <row r="3203">
          <cell r="B3203" t="str">
            <v>I1070</v>
          </cell>
          <cell r="C3203" t="str">
            <v>Ayudante Sanitarista, Gasista</v>
          </cell>
          <cell r="D3203" t="str">
            <v>hs</v>
          </cell>
          <cell r="E3203">
            <v>1.3333333333333333</v>
          </cell>
          <cell r="F3203">
            <v>678.74015850389594</v>
          </cell>
          <cell r="G3203">
            <v>904.98687800519451</v>
          </cell>
          <cell r="H3203">
            <v>44136</v>
          </cell>
        </row>
        <row r="3205">
          <cell r="A3205" t="str">
            <v>T1541</v>
          </cell>
          <cell r="C3205" t="str">
            <v>Rejillas De Acero Galvanizado De 15 Cm De Ancho</v>
          </cell>
          <cell r="D3205" t="str">
            <v>ml</v>
          </cell>
          <cell r="E3205">
            <v>10</v>
          </cell>
          <cell r="G3205">
            <v>4132.027108417662</v>
          </cell>
          <cell r="H3205">
            <v>44110</v>
          </cell>
          <cell r="I3205" t="str">
            <v>23.3 DESAGUES PLUVIALES</v>
          </cell>
        </row>
        <row r="3206">
          <cell r="B3206" t="str">
            <v>I1548</v>
          </cell>
          <cell r="C3206" t="str">
            <v>Rejilla De Acero Galvanizada Ancho 15 Cm Con Marco</v>
          </cell>
          <cell r="D3206" t="str">
            <v>ml</v>
          </cell>
          <cell r="E3206">
            <v>1</v>
          </cell>
          <cell r="F3206">
            <v>2862.7934</v>
          </cell>
          <cell r="G3206">
            <v>2862.7934</v>
          </cell>
          <cell r="H3206">
            <v>44110</v>
          </cell>
        </row>
        <row r="3207">
          <cell r="B3207" t="str">
            <v>I1069</v>
          </cell>
          <cell r="C3207" t="str">
            <v>Oficial Sanitarista, Gasista</v>
          </cell>
          <cell r="D3207" t="str">
            <v>hs</v>
          </cell>
          <cell r="E3207">
            <v>0.8</v>
          </cell>
          <cell r="F3207">
            <v>907.80197701818179</v>
          </cell>
          <cell r="G3207">
            <v>726.24158161454545</v>
          </cell>
          <cell r="H3207">
            <v>44136</v>
          </cell>
          <cell r="I3207" t="str">
            <v>ejecuta 10 ml en 8 hs</v>
          </cell>
        </row>
        <row r="3208">
          <cell r="B3208" t="str">
            <v>I1070</v>
          </cell>
          <cell r="C3208" t="str">
            <v>Ayudante Sanitarista, Gasista</v>
          </cell>
          <cell r="D3208" t="str">
            <v>hs</v>
          </cell>
          <cell r="E3208">
            <v>0.8</v>
          </cell>
          <cell r="F3208">
            <v>678.74015850389594</v>
          </cell>
          <cell r="G3208">
            <v>542.99212680311678</v>
          </cell>
          <cell r="H3208">
            <v>44136</v>
          </cell>
        </row>
        <row r="3210">
          <cell r="A3210" t="str">
            <v>T1542</v>
          </cell>
          <cell r="C3210" t="str">
            <v>Rejillas De Acero Inoxidable De 15X15</v>
          </cell>
          <cell r="D3210" t="str">
            <v>u</v>
          </cell>
          <cell r="E3210">
            <v>10</v>
          </cell>
          <cell r="G3210">
            <v>1512.2089150292325</v>
          </cell>
          <cell r="H3210">
            <v>44136</v>
          </cell>
          <cell r="I3210" t="str">
            <v>23.3 DESAGUES PLUVIALES</v>
          </cell>
        </row>
        <row r="3211">
          <cell r="B3211" t="str">
            <v>I1549</v>
          </cell>
          <cell r="C3211" t="str">
            <v>Rejilla De Acero Inoxidable De 15 X 15 Cm</v>
          </cell>
          <cell r="D3211" t="str">
            <v>ml</v>
          </cell>
          <cell r="E3211">
            <v>1</v>
          </cell>
          <cell r="F3211">
            <v>242.97520661157026</v>
          </cell>
          <cell r="G3211">
            <v>242.97520661157026</v>
          </cell>
          <cell r="H3211">
            <v>44155</v>
          </cell>
        </row>
        <row r="3212">
          <cell r="B3212" t="str">
            <v>I1069</v>
          </cell>
          <cell r="C3212" t="str">
            <v>Oficial Sanitarista, Gasista</v>
          </cell>
          <cell r="D3212" t="str">
            <v>hs</v>
          </cell>
          <cell r="E3212">
            <v>0.8</v>
          </cell>
          <cell r="F3212">
            <v>907.80197701818179</v>
          </cell>
          <cell r="G3212">
            <v>726.24158161454545</v>
          </cell>
          <cell r="H3212">
            <v>44136</v>
          </cell>
          <cell r="I3212" t="str">
            <v>ejecuta 10 u en 8 hs</v>
          </cell>
        </row>
        <row r="3213">
          <cell r="B3213" t="str">
            <v>I1070</v>
          </cell>
          <cell r="C3213" t="str">
            <v>Ayudante Sanitarista, Gasista</v>
          </cell>
          <cell r="D3213" t="str">
            <v>hs</v>
          </cell>
          <cell r="E3213">
            <v>0.8</v>
          </cell>
          <cell r="F3213">
            <v>678.74015850389594</v>
          </cell>
          <cell r="G3213">
            <v>542.99212680311678</v>
          </cell>
          <cell r="H3213">
            <v>44136</v>
          </cell>
        </row>
        <row r="3215">
          <cell r="A3215" t="str">
            <v>T1543</v>
          </cell>
          <cell r="C3215" t="str">
            <v>Tanque De Reserva De Acero Inoxidable - Capacidad 1000 Lts En Subsuelo</v>
          </cell>
          <cell r="D3215" t="str">
            <v>u</v>
          </cell>
          <cell r="E3215">
            <v>2</v>
          </cell>
          <cell r="G3215">
            <v>22518.069409030461</v>
          </cell>
          <cell r="H3215">
            <v>44110</v>
          </cell>
          <cell r="I3215" t="str">
            <v>23.1 AGUA FRIA Y CALIENTE</v>
          </cell>
        </row>
        <row r="3216">
          <cell r="B3216" t="str">
            <v>I1550</v>
          </cell>
          <cell r="C3216" t="str">
            <v>Tanque De Acero Inoxidable De 1000 Litros</v>
          </cell>
          <cell r="D3216" t="str">
            <v>u</v>
          </cell>
          <cell r="E3216">
            <v>1</v>
          </cell>
          <cell r="F3216">
            <v>15785.123966942148</v>
          </cell>
          <cell r="G3216">
            <v>15785.123966942148</v>
          </cell>
          <cell r="H3216">
            <v>44155</v>
          </cell>
        </row>
        <row r="3217">
          <cell r="B3217" t="str">
            <v>I1551</v>
          </cell>
          <cell r="C3217" t="str">
            <v>Flotante Mecánico De Tanque</v>
          </cell>
          <cell r="D3217" t="str">
            <v>u</v>
          </cell>
          <cell r="E3217">
            <v>1</v>
          </cell>
          <cell r="F3217">
            <v>386.77690000000001</v>
          </cell>
          <cell r="G3217">
            <v>386.77690000000001</v>
          </cell>
          <cell r="H3217">
            <v>44110</v>
          </cell>
        </row>
        <row r="3218">
          <cell r="B3218" t="str">
            <v>I1069</v>
          </cell>
          <cell r="C3218" t="str">
            <v>Oficial Sanitarista, Gasista</v>
          </cell>
          <cell r="D3218" t="str">
            <v>hs</v>
          </cell>
          <cell r="E3218">
            <v>4</v>
          </cell>
          <cell r="F3218">
            <v>907.80197701818179</v>
          </cell>
          <cell r="G3218">
            <v>3631.2079080727272</v>
          </cell>
          <cell r="H3218">
            <v>44136</v>
          </cell>
          <cell r="I3218" t="str">
            <v>ejecuta 2 u en 8 hs</v>
          </cell>
        </row>
        <row r="3219">
          <cell r="B3219" t="str">
            <v>I1070</v>
          </cell>
          <cell r="C3219" t="str">
            <v>Ayudante Sanitarista, Gasista</v>
          </cell>
          <cell r="D3219" t="str">
            <v>hs</v>
          </cell>
          <cell r="E3219">
            <v>4</v>
          </cell>
          <cell r="F3219">
            <v>678.74015850389594</v>
          </cell>
          <cell r="G3219">
            <v>2714.9606340155838</v>
          </cell>
          <cell r="H3219">
            <v>44136</v>
          </cell>
        </row>
        <row r="3221">
          <cell r="A3221" t="str">
            <v>T1544</v>
          </cell>
          <cell r="C3221" t="str">
            <v>Baranda Estación 3 Tubos Y 1 Soporte Cada 3 Ml (Mat)</v>
          </cell>
          <cell r="D3221" t="str">
            <v>ml</v>
          </cell>
          <cell r="G3221">
            <v>16274.388596335401</v>
          </cell>
          <cell r="H3221">
            <v>44110</v>
          </cell>
          <cell r="I3221" t="str">
            <v>19 HERRERÍA</v>
          </cell>
        </row>
        <row r="3222">
          <cell r="B3222" t="str">
            <v>I1552</v>
          </cell>
          <cell r="C3222" t="str">
            <v>Caño De Acero Inoxidable De 2" Esp 2,5 Mm (3,10 Kg/Ml)</v>
          </cell>
          <cell r="D3222" t="str">
            <v>ml</v>
          </cell>
          <cell r="E3222">
            <v>3</v>
          </cell>
          <cell r="F3222">
            <v>4131.4049999999997</v>
          </cell>
          <cell r="G3222">
            <v>12394.215</v>
          </cell>
          <cell r="H3222">
            <v>44110</v>
          </cell>
          <cell r="I3222" t="str">
            <v>3 TUBOS POR ML</v>
          </cell>
        </row>
        <row r="3223">
          <cell r="B3223" t="str">
            <v>I1554</v>
          </cell>
          <cell r="C3223" t="str">
            <v>Chapa Lisa Esp. 1/2" (98,13 Kg/M2)</v>
          </cell>
          <cell r="D3223" t="str">
            <v>kg</v>
          </cell>
          <cell r="E3223">
            <v>5</v>
          </cell>
          <cell r="F3223">
            <v>195.45454545454544</v>
          </cell>
          <cell r="G3223">
            <v>977.27272727272725</v>
          </cell>
          <cell r="H3223">
            <v>44155</v>
          </cell>
          <cell r="I3223">
            <v>4.9064999999999994</v>
          </cell>
        </row>
        <row r="3224">
          <cell r="B3224" t="str">
            <v>I1340</v>
          </cell>
          <cell r="C3224" t="str">
            <v>Esmalte Sintético X 4 Litros</v>
          </cell>
          <cell r="D3224" t="str">
            <v>u</v>
          </cell>
          <cell r="E3224">
            <v>2.2499999999999999E-2</v>
          </cell>
          <cell r="F3224">
            <v>1673.5536999999999</v>
          </cell>
          <cell r="G3224">
            <v>37.65495825</v>
          </cell>
          <cell r="H3224">
            <v>44110</v>
          </cell>
          <cell r="I3224" t="str">
            <v>sup = 0,15 x 1 x 2 = 0,3 m2, 0,3 lts/m2</v>
          </cell>
        </row>
        <row r="3225">
          <cell r="B3225" t="str">
            <v>I1341</v>
          </cell>
          <cell r="C3225" t="str">
            <v>Aguarras X 18 Litros</v>
          </cell>
          <cell r="D3225" t="str">
            <v>u</v>
          </cell>
          <cell r="E3225">
            <v>2.2499999999999999E-2</v>
          </cell>
          <cell r="F3225">
            <v>2549.5867768595044</v>
          </cell>
          <cell r="G3225">
            <v>57.36570247933885</v>
          </cell>
          <cell r="H3225">
            <v>44155</v>
          </cell>
        </row>
        <row r="3226">
          <cell r="B3226" t="str">
            <v>I1507</v>
          </cell>
          <cell r="C3226" t="str">
            <v>Fabricación De Estructuras Metálicas En Taller Pintado</v>
          </cell>
          <cell r="D3226" t="str">
            <v>kg</v>
          </cell>
          <cell r="E3226">
            <v>14.3</v>
          </cell>
          <cell r="F3226">
            <v>187.03125</v>
          </cell>
          <cell r="G3226">
            <v>2674.546875</v>
          </cell>
          <cell r="H3226">
            <v>44155</v>
          </cell>
        </row>
        <row r="3227">
          <cell r="B3227" t="str">
            <v>I1578</v>
          </cell>
          <cell r="C3227" t="str">
            <v xml:space="preserve">Anclajes Hiliti </v>
          </cell>
          <cell r="D3227" t="str">
            <v>u</v>
          </cell>
          <cell r="E3227">
            <v>1.3333333333333333</v>
          </cell>
          <cell r="F3227">
            <v>100</v>
          </cell>
          <cell r="G3227">
            <v>133.33333333333331</v>
          </cell>
          <cell r="H3227">
            <v>44136</v>
          </cell>
          <cell r="I3227" t="str">
            <v>4 anclajes cada 3 ml</v>
          </cell>
        </row>
        <row r="3229">
          <cell r="A3229" t="str">
            <v>T1545</v>
          </cell>
          <cell r="C3229" t="str">
            <v>Baranda Estación 4 Tubos Y 1 Soporte Cada 3 Ml (Mat)</v>
          </cell>
          <cell r="D3229" t="str">
            <v>ml</v>
          </cell>
          <cell r="G3229">
            <v>22310.316641789945</v>
          </cell>
          <cell r="H3229">
            <v>44110</v>
          </cell>
          <cell r="I3229" t="str">
            <v>19 HERRERÍA</v>
          </cell>
        </row>
        <row r="3230">
          <cell r="B3230" t="str">
            <v>I1552</v>
          </cell>
          <cell r="C3230" t="str">
            <v>Caño De Acero Inoxidable De 2" Esp 2,5 Mm (3,10 Kg/Ml)</v>
          </cell>
          <cell r="D3230" t="str">
            <v>ml</v>
          </cell>
          <cell r="E3230">
            <v>4.2</v>
          </cell>
          <cell r="F3230">
            <v>4131.4049999999997</v>
          </cell>
          <cell r="G3230">
            <v>17351.900999999998</v>
          </cell>
          <cell r="H3230">
            <v>44110</v>
          </cell>
          <cell r="I3230" t="str">
            <v>4 TUBOS POR ML</v>
          </cell>
        </row>
        <row r="3231">
          <cell r="B3231" t="str">
            <v>I1554</v>
          </cell>
          <cell r="C3231" t="str">
            <v>Chapa Lisa Esp. 1/2" (98,13 Kg/M2)</v>
          </cell>
          <cell r="D3231" t="str">
            <v>kg</v>
          </cell>
          <cell r="E3231">
            <v>6</v>
          </cell>
          <cell r="F3231">
            <v>195.45454545454544</v>
          </cell>
          <cell r="G3231">
            <v>1172.7272727272725</v>
          </cell>
          <cell r="H3231">
            <v>44155</v>
          </cell>
          <cell r="I3231">
            <v>4.9064999999999994</v>
          </cell>
        </row>
        <row r="3232">
          <cell r="B3232" t="str">
            <v>I1340</v>
          </cell>
          <cell r="C3232" t="str">
            <v>Esmalte Sintético X 4 Litros</v>
          </cell>
          <cell r="D3232" t="str">
            <v>u</v>
          </cell>
          <cell r="E3232">
            <v>2.2499999999999999E-2</v>
          </cell>
          <cell r="F3232">
            <v>1673.5536999999999</v>
          </cell>
          <cell r="G3232">
            <v>37.65495825</v>
          </cell>
          <cell r="H3232">
            <v>44110</v>
          </cell>
          <cell r="I3232" t="str">
            <v>sup = 0,15 x 1 x 2 = 0,3 m2, 0,3 lts/m2</v>
          </cell>
        </row>
        <row r="3233">
          <cell r="B3233" t="str">
            <v>I1341</v>
          </cell>
          <cell r="C3233" t="str">
            <v>Aguarras X 18 Litros</v>
          </cell>
          <cell r="D3233" t="str">
            <v>u</v>
          </cell>
          <cell r="E3233">
            <v>2.2499999999999999E-2</v>
          </cell>
          <cell r="F3233">
            <v>2549.5867768595044</v>
          </cell>
          <cell r="G3233">
            <v>57.36570247933885</v>
          </cell>
          <cell r="H3233">
            <v>44155</v>
          </cell>
        </row>
        <row r="3234">
          <cell r="B3234" t="str">
            <v>I1507</v>
          </cell>
          <cell r="C3234" t="str">
            <v>Fabricación De Estructuras Metálicas En Taller Pintado</v>
          </cell>
          <cell r="D3234" t="str">
            <v>kg</v>
          </cell>
          <cell r="E3234">
            <v>19.020000000000003</v>
          </cell>
          <cell r="F3234">
            <v>187.03125</v>
          </cell>
          <cell r="G3234">
            <v>3557.3343750000004</v>
          </cell>
          <cell r="H3234">
            <v>44155</v>
          </cell>
        </row>
        <row r="3235">
          <cell r="B3235" t="str">
            <v>I1578</v>
          </cell>
          <cell r="C3235" t="str">
            <v xml:space="preserve">Anclajes Hiliti </v>
          </cell>
          <cell r="D3235" t="str">
            <v>u</v>
          </cell>
          <cell r="E3235">
            <v>1.3333333333333333</v>
          </cell>
          <cell r="F3235">
            <v>100</v>
          </cell>
          <cell r="G3235">
            <v>133.33333333333331</v>
          </cell>
          <cell r="H3235">
            <v>44136</v>
          </cell>
          <cell r="I3235" t="str">
            <v>4 anclajes cada 3 ml</v>
          </cell>
        </row>
        <row r="3237">
          <cell r="A3237" t="str">
            <v>T1546</v>
          </cell>
          <cell r="C3237" t="str">
            <v>Colocación De Soportes De Barandas De Estación</v>
          </cell>
          <cell r="D3237" t="str">
            <v>u</v>
          </cell>
          <cell r="E3237">
            <v>20</v>
          </cell>
          <cell r="G3237">
            <v>477.86058870932703</v>
          </cell>
          <cell r="H3237">
            <v>44136</v>
          </cell>
          <cell r="I3237" t="str">
            <v>19 HERRERÍA</v>
          </cell>
        </row>
        <row r="3238">
          <cell r="B3238" t="str">
            <v>I1193</v>
          </cell>
          <cell r="C3238" t="str">
            <v>Tacos De Nylon De 8 Mm</v>
          </cell>
          <cell r="D3238" t="str">
            <v>u</v>
          </cell>
          <cell r="E3238">
            <v>4</v>
          </cell>
          <cell r="F3238">
            <v>3.3522727272727275</v>
          </cell>
          <cell r="G3238">
            <v>13.40909090909091</v>
          </cell>
          <cell r="H3238">
            <v>44136</v>
          </cell>
        </row>
        <row r="3239">
          <cell r="B3239" t="str">
            <v>I1194</v>
          </cell>
          <cell r="C3239" t="str">
            <v>Tornillo De 40 Mm Para Taco De 8</v>
          </cell>
          <cell r="D3239" t="str">
            <v>u</v>
          </cell>
          <cell r="E3239">
            <v>4</v>
          </cell>
          <cell r="F3239">
            <v>3.4214876033057853</v>
          </cell>
          <cell r="G3239">
            <v>13.685950413223141</v>
          </cell>
          <cell r="H3239">
            <v>44136</v>
          </cell>
        </row>
        <row r="3240">
          <cell r="B3240" t="str">
            <v>I1004</v>
          </cell>
          <cell r="C3240" t="str">
            <v>Oficial</v>
          </cell>
          <cell r="D3240" t="str">
            <v>hs</v>
          </cell>
          <cell r="E3240">
            <v>0.4</v>
          </cell>
          <cell r="F3240">
            <v>604.80605423376619</v>
          </cell>
          <cell r="G3240">
            <v>241.92242169350649</v>
          </cell>
          <cell r="H3240">
            <v>44136</v>
          </cell>
          <cell r="I3240" t="str">
            <v>ejecuta 20 u en 8 hs</v>
          </cell>
        </row>
        <row r="3241">
          <cell r="B3241" t="str">
            <v>I1005</v>
          </cell>
          <cell r="C3241" t="str">
            <v>Ayudante</v>
          </cell>
          <cell r="D3241" t="str">
            <v>hs</v>
          </cell>
          <cell r="E3241">
            <v>0.4</v>
          </cell>
          <cell r="F3241">
            <v>522.10781423376613</v>
          </cell>
          <cell r="G3241">
            <v>208.84312569350647</v>
          </cell>
          <cell r="H3241">
            <v>44136</v>
          </cell>
        </row>
        <row r="3243">
          <cell r="A3243" t="str">
            <v>T1547</v>
          </cell>
          <cell r="C3243" t="str">
            <v>Baranda Simple De Acero Inoxidable 3 Tubos De 2" Y Soportes Verticales</v>
          </cell>
          <cell r="D3243" t="str">
            <v>ml</v>
          </cell>
          <cell r="E3243">
            <v>20</v>
          </cell>
          <cell r="G3243">
            <v>17560.589327706039</v>
          </cell>
          <cell r="H3243">
            <v>44110</v>
          </cell>
          <cell r="I3243" t="str">
            <v>19 HERRERÍA</v>
          </cell>
        </row>
        <row r="3244">
          <cell r="B3244" t="str">
            <v>T1544</v>
          </cell>
          <cell r="C3244" t="str">
            <v>Baranda Estación 3 Tubos Y 1 Soporte Cada 3 Ml (Mat)</v>
          </cell>
          <cell r="D3244" t="str">
            <v>ml</v>
          </cell>
          <cell r="E3244">
            <v>1</v>
          </cell>
          <cell r="F3244">
            <v>16274.388596335401</v>
          </cell>
          <cell r="G3244">
            <v>16274.388596335401</v>
          </cell>
          <cell r="H3244">
            <v>44110</v>
          </cell>
        </row>
        <row r="3245">
          <cell r="B3245" t="str">
            <v>T1546</v>
          </cell>
          <cell r="C3245" t="str">
            <v>Colocación De Soportes De Barandas De Estación</v>
          </cell>
          <cell r="D3245" t="str">
            <v>u</v>
          </cell>
          <cell r="E3245">
            <v>0.33333333333333331</v>
          </cell>
          <cell r="F3245">
            <v>477.86058870932703</v>
          </cell>
          <cell r="G3245">
            <v>159.28686290310901</v>
          </cell>
          <cell r="H3245">
            <v>44136</v>
          </cell>
        </row>
        <row r="3246">
          <cell r="B3246" t="str">
            <v>I1004</v>
          </cell>
          <cell r="C3246" t="str">
            <v>Oficial</v>
          </cell>
          <cell r="D3246" t="str">
            <v>hs</v>
          </cell>
          <cell r="E3246">
            <v>1</v>
          </cell>
          <cell r="F3246">
            <v>604.80605423376619</v>
          </cell>
          <cell r="G3246">
            <v>604.80605423376619</v>
          </cell>
          <cell r="H3246">
            <v>44136</v>
          </cell>
        </row>
        <row r="3247">
          <cell r="B3247" t="str">
            <v>I1005</v>
          </cell>
          <cell r="C3247" t="str">
            <v>Ayudante</v>
          </cell>
          <cell r="D3247" t="str">
            <v>hs</v>
          </cell>
          <cell r="E3247">
            <v>1</v>
          </cell>
          <cell r="F3247">
            <v>522.10781423376613</v>
          </cell>
          <cell r="G3247">
            <v>522.10781423376613</v>
          </cell>
          <cell r="H3247">
            <v>44136</v>
          </cell>
        </row>
        <row r="3249">
          <cell r="A3249" t="str">
            <v>T1548</v>
          </cell>
          <cell r="C3249" t="str">
            <v>Baranda Doble De Acero Inoxidable 4 Tubos De 2" Y Soportes Verticales</v>
          </cell>
          <cell r="D3249" t="str">
            <v>ml</v>
          </cell>
          <cell r="E3249">
            <v>20</v>
          </cell>
          <cell r="G3249">
            <v>23934.591533700845</v>
          </cell>
          <cell r="H3249">
            <v>44110</v>
          </cell>
          <cell r="I3249" t="str">
            <v>19 HERRERÍA</v>
          </cell>
        </row>
        <row r="3250">
          <cell r="B3250" t="str">
            <v>T1545</v>
          </cell>
          <cell r="C3250" t="str">
            <v>Baranda Estación 4 Tubos Y 1 Soporte Cada 3 Ml (Mat)</v>
          </cell>
          <cell r="D3250" t="str">
            <v>ml</v>
          </cell>
          <cell r="E3250">
            <v>1</v>
          </cell>
          <cell r="F3250">
            <v>22310.316641789945</v>
          </cell>
          <cell r="G3250">
            <v>22310.316641789945</v>
          </cell>
          <cell r="H3250">
            <v>44110</v>
          </cell>
        </row>
        <row r="3251">
          <cell r="B3251" t="str">
            <v>T1546</v>
          </cell>
          <cell r="C3251" t="str">
            <v>Colocación De Soportes De Barandas De Estación</v>
          </cell>
          <cell r="D3251" t="str">
            <v>u</v>
          </cell>
          <cell r="E3251">
            <v>0.33333333333333331</v>
          </cell>
          <cell r="F3251">
            <v>477.86058870932703</v>
          </cell>
          <cell r="G3251">
            <v>159.28686290310901</v>
          </cell>
          <cell r="H3251">
            <v>44136</v>
          </cell>
        </row>
        <row r="3252">
          <cell r="B3252" t="str">
            <v>I1004</v>
          </cell>
          <cell r="C3252" t="str">
            <v>Oficial</v>
          </cell>
          <cell r="D3252" t="str">
            <v>hs</v>
          </cell>
          <cell r="E3252">
            <v>1.3</v>
          </cell>
          <cell r="F3252">
            <v>604.80605423376619</v>
          </cell>
          <cell r="G3252">
            <v>786.24787050389602</v>
          </cell>
          <cell r="H3252">
            <v>44136</v>
          </cell>
        </row>
        <row r="3253">
          <cell r="B3253" t="str">
            <v>I1005</v>
          </cell>
          <cell r="C3253" t="str">
            <v>Ayudante</v>
          </cell>
          <cell r="D3253" t="str">
            <v>hs</v>
          </cell>
          <cell r="E3253">
            <v>1.3</v>
          </cell>
          <cell r="F3253">
            <v>522.10781423376613</v>
          </cell>
          <cell r="G3253">
            <v>678.74015850389605</v>
          </cell>
          <cell r="H3253">
            <v>44136</v>
          </cell>
        </row>
        <row r="3255">
          <cell r="A3255" t="str">
            <v>T1549</v>
          </cell>
          <cell r="C3255" t="str">
            <v>Perfil Ipn 160</v>
          </cell>
          <cell r="D3255" t="str">
            <v>ml</v>
          </cell>
          <cell r="G3255">
            <v>7917.9637701223946</v>
          </cell>
          <cell r="H3255">
            <v>44110</v>
          </cell>
          <cell r="I3255" t="str">
            <v>05 ESTRUCTURAS RESISTENTES</v>
          </cell>
        </row>
        <row r="3256">
          <cell r="B3256" t="str">
            <v>I1555</v>
          </cell>
          <cell r="C3256" t="str">
            <v>Ipn 160 X 6 Mts (17,9 Kg/Ml)</v>
          </cell>
          <cell r="D3256" t="str">
            <v>u</v>
          </cell>
          <cell r="E3256">
            <v>0.16666666666666666</v>
          </cell>
          <cell r="F3256">
            <v>17933.884297520661</v>
          </cell>
          <cell r="G3256">
            <v>2988.9807162534435</v>
          </cell>
          <cell r="H3256">
            <v>44155</v>
          </cell>
        </row>
        <row r="3257">
          <cell r="B3257" t="str">
            <v>I1507</v>
          </cell>
          <cell r="C3257" t="str">
            <v>Fabricación De Estructuras Metálicas En Taller Pintado</v>
          </cell>
          <cell r="D3257" t="str">
            <v>kg</v>
          </cell>
          <cell r="E3257">
            <v>17.899999999999999</v>
          </cell>
          <cell r="F3257">
            <v>187.03125</v>
          </cell>
          <cell r="G3257">
            <v>3347.8593749999995</v>
          </cell>
          <cell r="H3257">
            <v>44155</v>
          </cell>
        </row>
        <row r="3258">
          <cell r="B3258" t="str">
            <v>I1340</v>
          </cell>
          <cell r="C3258" t="str">
            <v>Esmalte Sintético X 4 Litros</v>
          </cell>
          <cell r="D3258" t="str">
            <v>u</v>
          </cell>
          <cell r="E3258">
            <v>3.5099999999999999E-2</v>
          </cell>
          <cell r="F3258">
            <v>1673.5536999999999</v>
          </cell>
          <cell r="G3258">
            <v>58.741734869999995</v>
          </cell>
          <cell r="H3258">
            <v>44110</v>
          </cell>
          <cell r="I3258" t="str">
            <v>Sup pint = 2x(0,16+0,074)= 0,47 m2/ml</v>
          </cell>
        </row>
        <row r="3259">
          <cell r="B3259" t="str">
            <v>I1341</v>
          </cell>
          <cell r="C3259" t="str">
            <v>Aguarras X 18 Litros</v>
          </cell>
          <cell r="D3259" t="str">
            <v>u</v>
          </cell>
          <cell r="E3259">
            <v>7.7777777777777784E-3</v>
          </cell>
          <cell r="F3259">
            <v>2549.5867768595044</v>
          </cell>
          <cell r="G3259">
            <v>19.830119375573926</v>
          </cell>
          <cell r="H3259">
            <v>44155</v>
          </cell>
          <cell r="I3259" t="str">
            <v>0,3 litros / m2 para pintura y para aguarras</v>
          </cell>
        </row>
        <row r="3260">
          <cell r="B3260" t="str">
            <v>I1004</v>
          </cell>
          <cell r="C3260" t="str">
            <v>Oficial</v>
          </cell>
          <cell r="D3260" t="str">
            <v>hs</v>
          </cell>
          <cell r="E3260">
            <v>1.3333333333333333</v>
          </cell>
          <cell r="F3260">
            <v>604.80605423376619</v>
          </cell>
          <cell r="G3260">
            <v>806.40807231168822</v>
          </cell>
          <cell r="H3260">
            <v>44136</v>
          </cell>
          <cell r="I3260" t="str">
            <v>En 8 hs coloco 6 ml</v>
          </cell>
        </row>
        <row r="3261">
          <cell r="B3261" t="str">
            <v>I1005</v>
          </cell>
          <cell r="C3261" t="str">
            <v>Ayudante</v>
          </cell>
          <cell r="D3261" t="str">
            <v>hs</v>
          </cell>
          <cell r="E3261">
            <v>1.3333333333333333</v>
          </cell>
          <cell r="F3261">
            <v>522.10781423376613</v>
          </cell>
          <cell r="G3261">
            <v>696.1437523116881</v>
          </cell>
          <cell r="H3261">
            <v>44136</v>
          </cell>
        </row>
        <row r="3263">
          <cell r="A3263" t="str">
            <v>T1550</v>
          </cell>
          <cell r="C3263" t="str">
            <v>Caño Polipropileno Termo Fusión Diam 50 Mm, Con Accesorios Y Sin Excavación</v>
          </cell>
          <cell r="D3263" t="str">
            <v>ml</v>
          </cell>
          <cell r="G3263">
            <v>1207.1969161923021</v>
          </cell>
          <cell r="H3263">
            <v>44136</v>
          </cell>
          <cell r="I3263" t="str">
            <v>23.1 AGUA FRIA Y CALIENTE</v>
          </cell>
        </row>
        <row r="3264">
          <cell r="B3264" t="str">
            <v>I1556</v>
          </cell>
          <cell r="C3264" t="str">
            <v>Caño Acqua System Pn20 50 Mm X 4 Metros</v>
          </cell>
          <cell r="D3264" t="str">
            <v>u</v>
          </cell>
          <cell r="E3264">
            <v>0.3125</v>
          </cell>
          <cell r="F3264">
            <v>1832.2561983471076</v>
          </cell>
          <cell r="G3264">
            <v>572.58006198347107</v>
          </cell>
          <cell r="H3264">
            <v>44155</v>
          </cell>
          <cell r="I3264" t="str">
            <v>25% por accesorios 1,25 mts/ml</v>
          </cell>
        </row>
        <row r="3265">
          <cell r="B3265" t="str">
            <v>I1069</v>
          </cell>
          <cell r="C3265" t="str">
            <v>Oficial Sanitarista, Gasista</v>
          </cell>
          <cell r="D3265" t="str">
            <v>hs</v>
          </cell>
          <cell r="E3265">
            <v>0.4</v>
          </cell>
          <cell r="F3265">
            <v>907.80197701818179</v>
          </cell>
          <cell r="G3265">
            <v>363.12079080727273</v>
          </cell>
          <cell r="H3265">
            <v>44136</v>
          </cell>
          <cell r="I3265" t="str">
            <v>en 8 hs, 20 mts</v>
          </cell>
        </row>
        <row r="3266">
          <cell r="B3266" t="str">
            <v>I1070</v>
          </cell>
          <cell r="C3266" t="str">
            <v>Ayudante Sanitarista, Gasista</v>
          </cell>
          <cell r="D3266" t="str">
            <v>hs</v>
          </cell>
          <cell r="E3266">
            <v>0.4</v>
          </cell>
          <cell r="F3266">
            <v>678.74015850389594</v>
          </cell>
          <cell r="G3266">
            <v>271.49606340155839</v>
          </cell>
          <cell r="H3266">
            <v>44136</v>
          </cell>
        </row>
        <row r="3268">
          <cell r="A3268" t="str">
            <v>T1551</v>
          </cell>
          <cell r="C3268" t="str">
            <v>Caño Polipropileno Termo Fusión Diam 40 Mm, Con Accesorios Y Sin Excavación</v>
          </cell>
          <cell r="D3268" t="str">
            <v>ml</v>
          </cell>
          <cell r="G3268">
            <v>988.18090379560795</v>
          </cell>
          <cell r="H3268">
            <v>44136</v>
          </cell>
          <cell r="I3268" t="str">
            <v>23.1 AGUA FRIA Y CALIENTE</v>
          </cell>
        </row>
        <row r="3269">
          <cell r="B3269" t="str">
            <v>I1557</v>
          </cell>
          <cell r="C3269" t="str">
            <v>Caño Acqua System Pn20 40 Mm X 4 Metros</v>
          </cell>
          <cell r="D3269" t="str">
            <v>u</v>
          </cell>
          <cell r="E3269">
            <v>0.3125</v>
          </cell>
          <cell r="F3269">
            <v>1131.404958677686</v>
          </cell>
          <cell r="G3269">
            <v>353.56404958677683</v>
          </cell>
          <cell r="H3269">
            <v>44155</v>
          </cell>
          <cell r="I3269" t="str">
            <v>25% por accesorios 1,25 mts/ml</v>
          </cell>
        </row>
        <row r="3270">
          <cell r="B3270" t="str">
            <v>I1069</v>
          </cell>
          <cell r="C3270" t="str">
            <v>Oficial Sanitarista, Gasista</v>
          </cell>
          <cell r="D3270" t="str">
            <v>hs</v>
          </cell>
          <cell r="E3270">
            <v>0.4</v>
          </cell>
          <cell r="F3270">
            <v>907.80197701818179</v>
          </cell>
          <cell r="G3270">
            <v>363.12079080727273</v>
          </cell>
          <cell r="H3270">
            <v>44136</v>
          </cell>
          <cell r="I3270" t="str">
            <v>en 8 hs, 20 mts</v>
          </cell>
        </row>
        <row r="3271">
          <cell r="B3271" t="str">
            <v>I1070</v>
          </cell>
          <cell r="C3271" t="str">
            <v>Ayudante Sanitarista, Gasista</v>
          </cell>
          <cell r="D3271" t="str">
            <v>hs</v>
          </cell>
          <cell r="E3271">
            <v>0.4</v>
          </cell>
          <cell r="F3271">
            <v>678.74015850389594</v>
          </cell>
          <cell r="G3271">
            <v>271.49606340155839</v>
          </cell>
          <cell r="H3271">
            <v>44136</v>
          </cell>
        </row>
        <row r="3273">
          <cell r="A3273" t="str">
            <v>T1552</v>
          </cell>
          <cell r="C3273" t="str">
            <v>Caño Polipropileno Termo Fusión Diam 25 Mm (3/4"), Con Accesorios Y Sin Excavación</v>
          </cell>
          <cell r="D3273" t="str">
            <v>ml</v>
          </cell>
          <cell r="G3273">
            <v>681.22341156521043</v>
          </cell>
          <cell r="H3273">
            <v>44136</v>
          </cell>
          <cell r="I3273" t="str">
            <v>23.1 AGUA FRIA Y CALIENTE</v>
          </cell>
        </row>
        <row r="3274">
          <cell r="B3274" t="str">
            <v>I1558</v>
          </cell>
          <cell r="C3274" t="str">
            <v>Caño Acqua System Pn20 25 Mm X 4 Metros</v>
          </cell>
          <cell r="D3274" t="str">
            <v>u</v>
          </cell>
          <cell r="E3274">
            <v>0.3125</v>
          </cell>
          <cell r="F3274">
            <v>487.60330578512401</v>
          </cell>
          <cell r="G3274">
            <v>152.37603305785126</v>
          </cell>
          <cell r="H3274">
            <v>44155</v>
          </cell>
          <cell r="I3274" t="str">
            <v>25% por accesorios 1,25 mts/ml</v>
          </cell>
        </row>
        <row r="3275">
          <cell r="B3275" t="str">
            <v>I1069</v>
          </cell>
          <cell r="C3275" t="str">
            <v>Oficial Sanitarista, Gasista</v>
          </cell>
          <cell r="D3275" t="str">
            <v>hs</v>
          </cell>
          <cell r="E3275">
            <v>0.33333333333333331</v>
          </cell>
          <cell r="F3275">
            <v>907.80197701818179</v>
          </cell>
          <cell r="G3275">
            <v>302.6006590060606</v>
          </cell>
          <cell r="H3275">
            <v>44136</v>
          </cell>
          <cell r="I3275" t="str">
            <v>en 8 hs, 24 mts</v>
          </cell>
        </row>
        <row r="3276">
          <cell r="B3276" t="str">
            <v>I1070</v>
          </cell>
          <cell r="C3276" t="str">
            <v>Ayudante Sanitarista, Gasista</v>
          </cell>
          <cell r="D3276" t="str">
            <v>hs</v>
          </cell>
          <cell r="E3276">
            <v>0.33333333333333331</v>
          </cell>
          <cell r="F3276">
            <v>678.74015850389594</v>
          </cell>
          <cell r="G3276">
            <v>226.24671950129863</v>
          </cell>
          <cell r="H3276">
            <v>44136</v>
          </cell>
        </row>
        <row r="3278">
          <cell r="A3278" t="str">
            <v>T1553</v>
          </cell>
          <cell r="C3278" t="str">
            <v>Caño Polipropileno Termo Fusión Diam 20 Mm, Con Accesorios Y Sin Excavación</v>
          </cell>
          <cell r="D3278" t="str">
            <v>ml</v>
          </cell>
          <cell r="G3278">
            <v>653.84737850735928</v>
          </cell>
          <cell r="H3278">
            <v>44136</v>
          </cell>
          <cell r="I3278" t="str">
            <v>23.1 AGUA FRIA Y CALIENTE</v>
          </cell>
        </row>
        <row r="3279">
          <cell r="B3279" t="str">
            <v>I1559</v>
          </cell>
          <cell r="C3279" t="str">
            <v>Caño Acqua System Pn20 20 Mm X 4 Metros</v>
          </cell>
          <cell r="D3279" t="str">
            <v>u</v>
          </cell>
          <cell r="E3279">
            <v>0.3125</v>
          </cell>
          <cell r="F3279">
            <v>400</v>
          </cell>
          <cell r="G3279">
            <v>125</v>
          </cell>
          <cell r="H3279">
            <v>44155</v>
          </cell>
          <cell r="I3279" t="str">
            <v>25% por accesorios 1,25 mts/ml</v>
          </cell>
        </row>
        <row r="3280">
          <cell r="B3280" t="str">
            <v>I1069</v>
          </cell>
          <cell r="C3280" t="str">
            <v>Oficial Sanitarista, Gasista</v>
          </cell>
          <cell r="D3280" t="str">
            <v>hs</v>
          </cell>
          <cell r="E3280">
            <v>0.33333333333333331</v>
          </cell>
          <cell r="F3280">
            <v>907.80197701818179</v>
          </cell>
          <cell r="G3280">
            <v>302.6006590060606</v>
          </cell>
          <cell r="H3280">
            <v>44136</v>
          </cell>
          <cell r="I3280" t="str">
            <v>en 8 hs, 24 mts</v>
          </cell>
        </row>
        <row r="3281">
          <cell r="B3281" t="str">
            <v>I1070</v>
          </cell>
          <cell r="C3281" t="str">
            <v>Ayudante Sanitarista, Gasista</v>
          </cell>
          <cell r="D3281" t="str">
            <v>hs</v>
          </cell>
          <cell r="E3281">
            <v>0.33333333333333331</v>
          </cell>
          <cell r="F3281">
            <v>678.74015850389594</v>
          </cell>
          <cell r="G3281">
            <v>226.24671950129863</v>
          </cell>
          <cell r="H3281">
            <v>44136</v>
          </cell>
        </row>
        <row r="3283">
          <cell r="A3283" t="str">
            <v>T1554</v>
          </cell>
          <cell r="C3283" t="str">
            <v>Caja De Toma Para Conexión De Hidrolavadoras - Galvanizada, Con Canilla 3/4"</v>
          </cell>
          <cell r="D3283" t="str">
            <v>u</v>
          </cell>
          <cell r="G3283">
            <v>23077.440921962694</v>
          </cell>
          <cell r="H3283">
            <v>44136</v>
          </cell>
          <cell r="I3283" t="str">
            <v>23.1 AGUA FRIA Y CALIENTE</v>
          </cell>
        </row>
        <row r="3284">
          <cell r="B3284" t="str">
            <v>I1562</v>
          </cell>
          <cell r="C3284" t="str">
            <v>Canilla De Riego 3/4"</v>
          </cell>
          <cell r="D3284" t="str">
            <v>u</v>
          </cell>
          <cell r="E3284">
            <v>1</v>
          </cell>
          <cell r="F3284">
            <v>561.98347107438019</v>
          </cell>
          <cell r="G3284">
            <v>561.98347107438019</v>
          </cell>
          <cell r="H3284">
            <v>44155</v>
          </cell>
        </row>
        <row r="3285">
          <cell r="B3285" t="str">
            <v>I1560</v>
          </cell>
          <cell r="C3285" t="str">
            <v>Marco Y Tapa Caja De Toma Para Conexión De Hidrolavadoras - Galvanizada En Caliente</v>
          </cell>
          <cell r="D3285" t="str">
            <v>u</v>
          </cell>
          <cell r="E3285">
            <v>1</v>
          </cell>
          <cell r="F3285">
            <v>17100</v>
          </cell>
          <cell r="G3285">
            <v>17100</v>
          </cell>
          <cell r="H3285">
            <v>44155</v>
          </cell>
        </row>
        <row r="3286">
          <cell r="B3286" t="str">
            <v>I1004</v>
          </cell>
          <cell r="C3286" t="str">
            <v>Oficial</v>
          </cell>
          <cell r="D3286" t="str">
            <v>hs</v>
          </cell>
          <cell r="E3286">
            <v>4</v>
          </cell>
          <cell r="F3286">
            <v>604.80605423376619</v>
          </cell>
          <cell r="G3286">
            <v>2419.2242169350648</v>
          </cell>
          <cell r="H3286">
            <v>44136</v>
          </cell>
          <cell r="I3286" t="str">
            <v>Coloc marco y tapa</v>
          </cell>
        </row>
        <row r="3287">
          <cell r="B3287" t="str">
            <v>I1005</v>
          </cell>
          <cell r="C3287" t="str">
            <v>Ayudante</v>
          </cell>
          <cell r="D3287" t="str">
            <v>hs</v>
          </cell>
          <cell r="E3287">
            <v>4</v>
          </cell>
          <cell r="F3287">
            <v>522.10781423376613</v>
          </cell>
          <cell r="G3287">
            <v>2088.4312569350645</v>
          </cell>
          <cell r="H3287">
            <v>44136</v>
          </cell>
          <cell r="I3287" t="str">
            <v>Coloc marco y tapa</v>
          </cell>
        </row>
        <row r="3288">
          <cell r="B3288" t="str">
            <v>I1069</v>
          </cell>
          <cell r="C3288" t="str">
            <v>Oficial Sanitarista, Gasista</v>
          </cell>
          <cell r="D3288" t="str">
            <v>hs</v>
          </cell>
          <cell r="E3288">
            <v>1</v>
          </cell>
          <cell r="F3288">
            <v>907.80197701818179</v>
          </cell>
          <cell r="G3288">
            <v>907.80197701818179</v>
          </cell>
          <cell r="H3288">
            <v>44136</v>
          </cell>
          <cell r="I3288" t="str">
            <v>Coloc de canilla</v>
          </cell>
        </row>
        <row r="3290">
          <cell r="A3290" t="str">
            <v>T1555</v>
          </cell>
          <cell r="C3290" t="str">
            <v>Válvula Esferica En Conexión De Hidrolavadora</v>
          </cell>
          <cell r="D3290" t="str">
            <v>u</v>
          </cell>
          <cell r="G3290">
            <v>1473.9176770181816</v>
          </cell>
          <cell r="H3290">
            <v>44110</v>
          </cell>
          <cell r="I3290" t="str">
            <v>23.1 AGUA FRIA Y CALIENTE</v>
          </cell>
        </row>
        <row r="3291">
          <cell r="B3291" t="str">
            <v>I1563</v>
          </cell>
          <cell r="C3291" t="str">
            <v>Válvula Esclusa Bronce 3/4"</v>
          </cell>
          <cell r="D3291" t="str">
            <v>u</v>
          </cell>
          <cell r="E3291">
            <v>1</v>
          </cell>
          <cell r="F3291">
            <v>566.11569999999995</v>
          </cell>
          <cell r="G3291">
            <v>566.11569999999995</v>
          </cell>
          <cell r="H3291">
            <v>44110</v>
          </cell>
        </row>
        <row r="3292">
          <cell r="B3292" t="str">
            <v>I1069</v>
          </cell>
          <cell r="C3292" t="str">
            <v>Oficial Sanitarista, Gasista</v>
          </cell>
          <cell r="D3292" t="str">
            <v>hs</v>
          </cell>
          <cell r="E3292">
            <v>1</v>
          </cell>
          <cell r="F3292">
            <v>907.80197701818179</v>
          </cell>
          <cell r="G3292">
            <v>907.80197701818179</v>
          </cell>
          <cell r="H3292">
            <v>44136</v>
          </cell>
          <cell r="I3292" t="str">
            <v>Coloc de válvula</v>
          </cell>
        </row>
        <row r="3294">
          <cell r="A3294" t="str">
            <v>T1556</v>
          </cell>
          <cell r="C3294" t="str">
            <v xml:space="preserve">Cañería De Incendio De 6" Supendida De La Losa </v>
          </cell>
          <cell r="D3294" t="str">
            <v>ml</v>
          </cell>
          <cell r="G3294">
            <v>7975.7780562336629</v>
          </cell>
          <cell r="H3294">
            <v>44110</v>
          </cell>
          <cell r="I3294" t="str">
            <v>24 INSTALACIÓN CONTRA INCENDIO</v>
          </cell>
        </row>
        <row r="3295">
          <cell r="B3295" t="str">
            <v>I1568</v>
          </cell>
          <cell r="C3295" t="str">
            <v>Caño Negro Iram 2502 -6" X 6.4 M - P/Red De Incendio</v>
          </cell>
          <cell r="D3295" t="str">
            <v>u</v>
          </cell>
          <cell r="E3295">
            <v>0.1953125</v>
          </cell>
          <cell r="F3295">
            <v>25650</v>
          </cell>
          <cell r="G3295">
            <v>5009.765625</v>
          </cell>
          <cell r="H3295">
            <v>44155</v>
          </cell>
          <cell r="I3295" t="str">
            <v>25% de accesorios</v>
          </cell>
        </row>
        <row r="3296">
          <cell r="B3296" t="str">
            <v>I1569</v>
          </cell>
          <cell r="C3296" t="str">
            <v>Perfil L  1/2 X 1/8 X 12 Mts (0,56 Kg/Ml)</v>
          </cell>
          <cell r="D3296" t="str">
            <v>ml</v>
          </cell>
          <cell r="E3296">
            <v>1</v>
          </cell>
          <cell r="F3296">
            <v>68.870523415977956</v>
          </cell>
          <cell r="G3296">
            <v>68.870523415977956</v>
          </cell>
          <cell r="H3296">
            <v>44155</v>
          </cell>
          <cell r="I3296" t="str">
            <v>Perfilería de soporte</v>
          </cell>
        </row>
        <row r="3297">
          <cell r="B3297" t="str">
            <v>I1507</v>
          </cell>
          <cell r="C3297" t="str">
            <v>Fabricación De Estructuras Metálicas En Taller Pintado</v>
          </cell>
          <cell r="D3297" t="str">
            <v>kg</v>
          </cell>
          <cell r="E3297">
            <v>0.56000000000000005</v>
          </cell>
          <cell r="F3297">
            <v>187.03125</v>
          </cell>
          <cell r="G3297">
            <v>104.73750000000001</v>
          </cell>
          <cell r="H3297">
            <v>44155</v>
          </cell>
        </row>
        <row r="3298">
          <cell r="B3298" t="str">
            <v>I1340</v>
          </cell>
          <cell r="C3298" t="str">
            <v>Esmalte Sintético X 4 Litros</v>
          </cell>
          <cell r="D3298" t="str">
            <v>u</v>
          </cell>
          <cell r="E3298">
            <v>3.5324999999999995E-2</v>
          </cell>
          <cell r="F3298">
            <v>1673.5536999999999</v>
          </cell>
          <cell r="G3298">
            <v>59.118284452499992</v>
          </cell>
          <cell r="H3298">
            <v>44110</v>
          </cell>
          <cell r="I3298" t="str">
            <v>0,15 x 3,14 = 0,47 m2/ml, 0,3 litros x m2 = 0,14 litros/m2</v>
          </cell>
        </row>
        <row r="3299">
          <cell r="B3299" t="str">
            <v>I1341</v>
          </cell>
          <cell r="C3299" t="str">
            <v>Aguarras X 18 Litros</v>
          </cell>
          <cell r="D3299" t="str">
            <v>u</v>
          </cell>
          <cell r="E3299">
            <v>7.7777777777777784E-3</v>
          </cell>
          <cell r="F3299">
            <v>2549.5867768595044</v>
          </cell>
          <cell r="G3299">
            <v>19.830119375573926</v>
          </cell>
          <cell r="H3299">
            <v>44155</v>
          </cell>
          <cell r="I3299" t="str">
            <v>0,14 litros / m2</v>
          </cell>
        </row>
        <row r="3300">
          <cell r="B3300" t="str">
            <v>I1069</v>
          </cell>
          <cell r="C3300" t="str">
            <v>Oficial Sanitarista, Gasista</v>
          </cell>
          <cell r="D3300" t="str">
            <v>hs</v>
          </cell>
          <cell r="E3300">
            <v>1</v>
          </cell>
          <cell r="F3300">
            <v>907.80197701818179</v>
          </cell>
          <cell r="G3300">
            <v>907.80197701818179</v>
          </cell>
          <cell r="H3300">
            <v>44136</v>
          </cell>
          <cell r="I3300" t="str">
            <v>en 8 hs coloca 20 ml</v>
          </cell>
        </row>
        <row r="3301">
          <cell r="B3301" t="str">
            <v>I1070</v>
          </cell>
          <cell r="C3301" t="str">
            <v>Ayudante Sanitarista, Gasista</v>
          </cell>
          <cell r="D3301" t="str">
            <v>hs</v>
          </cell>
          <cell r="E3301">
            <v>1</v>
          </cell>
          <cell r="F3301">
            <v>678.74015850389594</v>
          </cell>
          <cell r="G3301">
            <v>678.74015850389594</v>
          </cell>
          <cell r="H3301">
            <v>44136</v>
          </cell>
        </row>
        <row r="3302">
          <cell r="B3302" t="str">
            <v>I1004</v>
          </cell>
          <cell r="C3302" t="str">
            <v>Oficial</v>
          </cell>
          <cell r="D3302" t="str">
            <v>hs</v>
          </cell>
          <cell r="E3302">
            <v>1</v>
          </cell>
          <cell r="F3302">
            <v>604.80605423376619</v>
          </cell>
          <cell r="G3302">
            <v>604.80605423376619</v>
          </cell>
          <cell r="H3302">
            <v>44136</v>
          </cell>
          <cell r="I3302" t="str">
            <v>Coloc perfiles y pintura</v>
          </cell>
        </row>
        <row r="3303">
          <cell r="B3303" t="str">
            <v>I1005</v>
          </cell>
          <cell r="C3303" t="str">
            <v>Ayudante</v>
          </cell>
          <cell r="D3303" t="str">
            <v>hs</v>
          </cell>
          <cell r="E3303">
            <v>1</v>
          </cell>
          <cell r="F3303">
            <v>522.10781423376613</v>
          </cell>
          <cell r="G3303">
            <v>522.10781423376613</v>
          </cell>
          <cell r="H3303">
            <v>44136</v>
          </cell>
        </row>
        <row r="3305">
          <cell r="A3305" t="str">
            <v>T1557</v>
          </cell>
          <cell r="C3305" t="str">
            <v xml:space="preserve">Cañería De Incendio De 5" Supendida De La Losa </v>
          </cell>
          <cell r="D3305" t="str">
            <v>ml</v>
          </cell>
          <cell r="G3305">
            <v>7023.7777842294408</v>
          </cell>
          <cell r="H3305">
            <v>44110</v>
          </cell>
          <cell r="I3305" t="str">
            <v>24 INSTALACIÓN CONTRA INCENDIO</v>
          </cell>
        </row>
        <row r="3306">
          <cell r="B3306" t="str">
            <v>I1570</v>
          </cell>
          <cell r="C3306" t="str">
            <v>Caño Negro Iram 2502 -5" X 6.4 M - P/Red De Incendio</v>
          </cell>
          <cell r="D3306" t="str">
            <v>u</v>
          </cell>
          <cell r="E3306">
            <v>0.1953125</v>
          </cell>
          <cell r="F3306">
            <v>22230</v>
          </cell>
          <cell r="G3306">
            <v>4341.796875</v>
          </cell>
          <cell r="H3306">
            <v>44155</v>
          </cell>
          <cell r="I3306" t="str">
            <v>25% de accesorios</v>
          </cell>
        </row>
        <row r="3307">
          <cell r="B3307" t="str">
            <v>I1569</v>
          </cell>
          <cell r="C3307" t="str">
            <v>Perfil L  1/2 X 1/8 X 12 Mts (0,56 Kg/Ml)</v>
          </cell>
          <cell r="D3307" t="str">
            <v>ml</v>
          </cell>
          <cell r="E3307">
            <v>1</v>
          </cell>
          <cell r="F3307">
            <v>68.870523415977956</v>
          </cell>
          <cell r="G3307">
            <v>68.870523415977956</v>
          </cell>
          <cell r="H3307">
            <v>44155</v>
          </cell>
          <cell r="I3307" t="str">
            <v>Perfilería de soporte</v>
          </cell>
        </row>
        <row r="3308">
          <cell r="B3308" t="str">
            <v>I1507</v>
          </cell>
          <cell r="C3308" t="str">
            <v>Fabricación De Estructuras Metálicas En Taller Pintado</v>
          </cell>
          <cell r="D3308" t="str">
            <v>kg</v>
          </cell>
          <cell r="E3308">
            <v>0.56000000000000005</v>
          </cell>
          <cell r="F3308">
            <v>187.03125</v>
          </cell>
          <cell r="G3308">
            <v>104.73750000000001</v>
          </cell>
          <cell r="H3308">
            <v>44155</v>
          </cell>
        </row>
        <row r="3309">
          <cell r="B3309" t="str">
            <v>I1340</v>
          </cell>
          <cell r="C3309" t="str">
            <v>Esmalte Sintético X 4 Litros</v>
          </cell>
          <cell r="D3309" t="str">
            <v>u</v>
          </cell>
          <cell r="E3309">
            <v>2.9437499999999998E-2</v>
          </cell>
          <cell r="F3309">
            <v>1673.5536999999999</v>
          </cell>
          <cell r="G3309">
            <v>49.265237043749998</v>
          </cell>
          <cell r="H3309">
            <v>44110</v>
          </cell>
          <cell r="I3309" t="str">
            <v>0,125 x 3,14 = 0,39 m2/ml, 0,3 litros x m2 = 0,12 litros/m2</v>
          </cell>
        </row>
        <row r="3310">
          <cell r="B3310" t="str">
            <v>I1341</v>
          </cell>
          <cell r="C3310" t="str">
            <v>Aguarras X 18 Litros</v>
          </cell>
          <cell r="D3310" t="str">
            <v>u</v>
          </cell>
          <cell r="E3310">
            <v>6.6666666666666662E-3</v>
          </cell>
          <cell r="F3310">
            <v>2549.5867768595044</v>
          </cell>
          <cell r="G3310">
            <v>16.997245179063363</v>
          </cell>
          <cell r="H3310">
            <v>44155</v>
          </cell>
          <cell r="I3310" t="str">
            <v>0,14 litros / m2</v>
          </cell>
        </row>
        <row r="3311">
          <cell r="B3311" t="str">
            <v>I1069</v>
          </cell>
          <cell r="C3311" t="str">
            <v>Oficial Sanitarista, Gasista</v>
          </cell>
          <cell r="D3311" t="str">
            <v>hs</v>
          </cell>
          <cell r="E3311">
            <v>0.9</v>
          </cell>
          <cell r="F3311">
            <v>907.80197701818179</v>
          </cell>
          <cell r="G3311">
            <v>817.02177931636368</v>
          </cell>
          <cell r="H3311">
            <v>44136</v>
          </cell>
          <cell r="I3311" t="str">
            <v>en 8 hs coloca 20 ml</v>
          </cell>
        </row>
        <row r="3312">
          <cell r="B3312" t="str">
            <v>I1070</v>
          </cell>
          <cell r="C3312" t="str">
            <v>Ayudante Sanitarista, Gasista</v>
          </cell>
          <cell r="D3312" t="str">
            <v>hs</v>
          </cell>
          <cell r="E3312">
            <v>0.9</v>
          </cell>
          <cell r="F3312">
            <v>678.74015850389594</v>
          </cell>
          <cell r="G3312">
            <v>610.86614265350636</v>
          </cell>
          <cell r="H3312">
            <v>44136</v>
          </cell>
        </row>
        <row r="3313">
          <cell r="B3313" t="str">
            <v>I1004</v>
          </cell>
          <cell r="C3313" t="str">
            <v>Oficial</v>
          </cell>
          <cell r="D3313" t="str">
            <v>hs</v>
          </cell>
          <cell r="E3313">
            <v>0.9</v>
          </cell>
          <cell r="F3313">
            <v>604.80605423376619</v>
          </cell>
          <cell r="G3313">
            <v>544.32544881038962</v>
          </cell>
          <cell r="H3313">
            <v>44136</v>
          </cell>
          <cell r="I3313" t="str">
            <v>Coloc perfiles y pintura</v>
          </cell>
        </row>
        <row r="3314">
          <cell r="B3314" t="str">
            <v>I1005</v>
          </cell>
          <cell r="C3314" t="str">
            <v>Ayudante</v>
          </cell>
          <cell r="D3314" t="str">
            <v>hs</v>
          </cell>
          <cell r="E3314">
            <v>0.9</v>
          </cell>
          <cell r="F3314">
            <v>522.10781423376613</v>
          </cell>
          <cell r="G3314">
            <v>469.89703281038953</v>
          </cell>
          <cell r="H3314">
            <v>44136</v>
          </cell>
        </row>
        <row r="3316">
          <cell r="A3316" t="str">
            <v>T1558</v>
          </cell>
          <cell r="C3316" t="str">
            <v xml:space="preserve">Cañería De Incendio De 4" Por Contrapiso </v>
          </cell>
          <cell r="D3316" t="str">
            <v>ml</v>
          </cell>
          <cell r="G3316">
            <v>4191.4998054830075</v>
          </cell>
          <cell r="H3316">
            <v>44110</v>
          </cell>
          <cell r="I3316" t="str">
            <v>24 INSTALACIÓN CONTRA INCENDIO</v>
          </cell>
        </row>
        <row r="3317">
          <cell r="B3317" t="str">
            <v>I1565</v>
          </cell>
          <cell r="C3317" t="str">
            <v>Caño Negro Iram 2502 - 4" X 6.4 M - P/Red De Incendio</v>
          </cell>
          <cell r="D3317" t="str">
            <v>u</v>
          </cell>
          <cell r="E3317">
            <v>0.1953125</v>
          </cell>
          <cell r="F3317">
            <v>15500</v>
          </cell>
          <cell r="G3317">
            <v>3027.34375</v>
          </cell>
          <cell r="H3317">
            <v>44155</v>
          </cell>
          <cell r="I3317" t="str">
            <v>25% de accesorios</v>
          </cell>
        </row>
        <row r="3318">
          <cell r="B3318" t="str">
            <v>I1340</v>
          </cell>
          <cell r="C3318" t="str">
            <v>Esmalte Sintético X 4 Litros</v>
          </cell>
          <cell r="D3318" t="str">
            <v>u</v>
          </cell>
          <cell r="E3318">
            <v>2.3550000000000005E-2</v>
          </cell>
          <cell r="F3318">
            <v>1673.5536999999999</v>
          </cell>
          <cell r="G3318">
            <v>39.412189635000004</v>
          </cell>
          <cell r="H3318">
            <v>44110</v>
          </cell>
          <cell r="I3318" t="str">
            <v>0,10 x 3,14 = 0,31 m2/ml, 0,3 litros x m2 = 0,10 litros/m2</v>
          </cell>
        </row>
        <row r="3319">
          <cell r="B3319" t="str">
            <v>I1341</v>
          </cell>
          <cell r="C3319" t="str">
            <v>Aguarras X 18 Litros</v>
          </cell>
          <cell r="D3319" t="str">
            <v>u</v>
          </cell>
          <cell r="E3319">
            <v>5.5555555555555558E-3</v>
          </cell>
          <cell r="F3319">
            <v>2549.5867768595044</v>
          </cell>
          <cell r="G3319">
            <v>14.164370982552803</v>
          </cell>
          <cell r="H3319">
            <v>44155</v>
          </cell>
          <cell r="I3319" t="str">
            <v>0,10 litros/m2</v>
          </cell>
        </row>
        <row r="3320">
          <cell r="B3320" t="str">
            <v>I1069</v>
          </cell>
          <cell r="C3320" t="str">
            <v>Oficial Sanitarista, Gasista</v>
          </cell>
          <cell r="D3320" t="str">
            <v>hs</v>
          </cell>
          <cell r="E3320">
            <v>0.7</v>
          </cell>
          <cell r="F3320">
            <v>907.80197701818179</v>
          </cell>
          <cell r="G3320">
            <v>635.46138391272723</v>
          </cell>
          <cell r="H3320">
            <v>44136</v>
          </cell>
        </row>
        <row r="3321">
          <cell r="B3321" t="str">
            <v>I1070</v>
          </cell>
          <cell r="C3321" t="str">
            <v>Ayudante Sanitarista, Gasista</v>
          </cell>
          <cell r="D3321" t="str">
            <v>hs</v>
          </cell>
          <cell r="E3321">
            <v>0.7</v>
          </cell>
          <cell r="F3321">
            <v>678.74015850389594</v>
          </cell>
          <cell r="G3321">
            <v>475.11811095272714</v>
          </cell>
          <cell r="H3321">
            <v>44136</v>
          </cell>
        </row>
        <row r="3323">
          <cell r="A3323" t="str">
            <v>T1559</v>
          </cell>
          <cell r="C3323" t="str">
            <v>Bocas De Incendio</v>
          </cell>
          <cell r="D3323" t="str">
            <v>u</v>
          </cell>
          <cell r="G3323">
            <v>33851.36191400425</v>
          </cell>
          <cell r="H3323">
            <v>44110</v>
          </cell>
          <cell r="I3323" t="str">
            <v>24 INSTALACIÓN CONTRA INCENDIO</v>
          </cell>
        </row>
        <row r="3324">
          <cell r="B3324" t="str">
            <v>I1571</v>
          </cell>
          <cell r="C3324" t="str">
            <v>Gabinete De Incendio Para Manguera</v>
          </cell>
          <cell r="D3324" t="str">
            <v>u</v>
          </cell>
          <cell r="E3324">
            <v>1</v>
          </cell>
          <cell r="F3324">
            <v>4212.3967000000002</v>
          </cell>
          <cell r="G3324">
            <v>4212.3967000000002</v>
          </cell>
          <cell r="H3324">
            <v>44110</v>
          </cell>
        </row>
        <row r="3325">
          <cell r="B3325" t="str">
            <v>I1572</v>
          </cell>
          <cell r="C3325" t="str">
            <v>Válvula Tipo Teatro De Incendio 2 1/2"</v>
          </cell>
          <cell r="D3325" t="str">
            <v>u</v>
          </cell>
          <cell r="E3325">
            <v>1</v>
          </cell>
          <cell r="F3325">
            <v>4686.7768595041325</v>
          </cell>
          <cell r="G3325">
            <v>4686.7768595041325</v>
          </cell>
          <cell r="H3325">
            <v>44155</v>
          </cell>
        </row>
        <row r="3326">
          <cell r="B3326" t="str">
            <v>I1573</v>
          </cell>
          <cell r="C3326" t="str">
            <v>Manguera De Incendio 30 Mts</v>
          </cell>
          <cell r="D3326" t="str">
            <v>u</v>
          </cell>
          <cell r="E3326">
            <v>1</v>
          </cell>
          <cell r="F3326">
            <v>16768.595041322315</v>
          </cell>
          <cell r="G3326">
            <v>16768.595041322315</v>
          </cell>
          <cell r="H3326">
            <v>44155</v>
          </cell>
        </row>
        <row r="3327">
          <cell r="B3327" t="str">
            <v>I1574</v>
          </cell>
          <cell r="C3327" t="str">
            <v>Lanza Contra Incendio + Boquilla Chorro Niebla Bronce 1 3/4</v>
          </cell>
          <cell r="D3327" t="str">
            <v>u</v>
          </cell>
          <cell r="E3327">
            <v>1</v>
          </cell>
          <cell r="F3327">
            <v>3242.9752066115702</v>
          </cell>
          <cell r="G3327">
            <v>3242.9752066115702</v>
          </cell>
          <cell r="H3327">
            <v>44155</v>
          </cell>
        </row>
        <row r="3328">
          <cell r="B3328" t="str">
            <v>I1575</v>
          </cell>
          <cell r="C3328" t="str">
            <v>Llave Ajuste Uniones Manguera Incendio Gabinete</v>
          </cell>
          <cell r="D3328" t="str">
            <v>u</v>
          </cell>
          <cell r="E3328">
            <v>1</v>
          </cell>
          <cell r="F3328">
            <v>180.99170000000001</v>
          </cell>
          <cell r="G3328">
            <v>180.99170000000001</v>
          </cell>
          <cell r="H3328">
            <v>44110</v>
          </cell>
        </row>
        <row r="3329">
          <cell r="B3329" t="str">
            <v>I1069</v>
          </cell>
          <cell r="C3329" t="str">
            <v>Oficial Sanitarista, Gasista</v>
          </cell>
          <cell r="D3329" t="str">
            <v>hs</v>
          </cell>
          <cell r="E3329">
            <v>3</v>
          </cell>
          <cell r="F3329">
            <v>907.80197701818179</v>
          </cell>
          <cell r="G3329">
            <v>2723.4059310545454</v>
          </cell>
          <cell r="H3329">
            <v>44136</v>
          </cell>
        </row>
        <row r="3330">
          <cell r="B3330" t="str">
            <v>I1070</v>
          </cell>
          <cell r="C3330" t="str">
            <v>Ayudante Sanitarista, Gasista</v>
          </cell>
          <cell r="D3330" t="str">
            <v>hs</v>
          </cell>
          <cell r="E3330">
            <v>3</v>
          </cell>
          <cell r="F3330">
            <v>678.74015850389594</v>
          </cell>
          <cell r="G3330">
            <v>2036.2204755116877</v>
          </cell>
          <cell r="H3330">
            <v>44136</v>
          </cell>
        </row>
        <row r="3332">
          <cell r="A3332" t="str">
            <v>T1560</v>
          </cell>
          <cell r="C3332" t="str">
            <v>Rejas De Planchuelas Y Barrotes En Cierre De Extremos De Andenes (H:2,00Mts)</v>
          </cell>
          <cell r="D3332" t="str">
            <v>ml</v>
          </cell>
          <cell r="G3332">
            <v>40792.364428107372</v>
          </cell>
          <cell r="H3332">
            <v>44136</v>
          </cell>
          <cell r="I3332" t="str">
            <v>19 HERRERÍA</v>
          </cell>
        </row>
        <row r="3333">
          <cell r="B3333" t="str">
            <v>I1493</v>
          </cell>
          <cell r="C3333" t="str">
            <v>Hierro Procesado En Taller Y Pintado En Obra, Sin Colocar</v>
          </cell>
          <cell r="D3333" t="str">
            <v>kg</v>
          </cell>
          <cell r="E3333">
            <v>93.000000000000014</v>
          </cell>
          <cell r="F3333">
            <v>427.5</v>
          </cell>
          <cell r="G3333">
            <v>39757.500000000007</v>
          </cell>
          <cell r="H3333">
            <v>44155</v>
          </cell>
          <cell r="I3333" t="str">
            <v>1860 kg para 22 ml</v>
          </cell>
        </row>
        <row r="3334">
          <cell r="B3334" t="str">
            <v>I1004</v>
          </cell>
          <cell r="C3334" t="str">
            <v>Oficial</v>
          </cell>
          <cell r="D3334" t="str">
            <v>hs</v>
          </cell>
          <cell r="E3334">
            <v>0.8</v>
          </cell>
          <cell r="F3334">
            <v>604.80605423376619</v>
          </cell>
          <cell r="G3334">
            <v>483.84484338701299</v>
          </cell>
          <cell r="H3334">
            <v>44136</v>
          </cell>
          <cell r="I3334" t="str">
            <v>en 8 hs coloco 10 ml</v>
          </cell>
        </row>
        <row r="3335">
          <cell r="B3335" t="str">
            <v>I1005</v>
          </cell>
          <cell r="C3335" t="str">
            <v>Ayudante</v>
          </cell>
          <cell r="D3335" t="str">
            <v>hs</v>
          </cell>
          <cell r="E3335">
            <v>0.8</v>
          </cell>
          <cell r="F3335">
            <v>522.10781423376613</v>
          </cell>
          <cell r="G3335">
            <v>417.68625138701293</v>
          </cell>
          <cell r="H3335">
            <v>44136</v>
          </cell>
        </row>
        <row r="3336">
          <cell r="B3336" t="str">
            <v>I1578</v>
          </cell>
          <cell r="C3336" t="str">
            <v xml:space="preserve">Anclajes Hiliti </v>
          </cell>
          <cell r="D3336" t="str">
            <v>u</v>
          </cell>
          <cell r="E3336">
            <v>1.3333333333333333</v>
          </cell>
          <cell r="F3336">
            <v>100</v>
          </cell>
          <cell r="G3336">
            <v>133.33333333333331</v>
          </cell>
          <cell r="H3336">
            <v>44136</v>
          </cell>
          <cell r="I3336" t="str">
            <v>4 cada 3 ml</v>
          </cell>
        </row>
        <row r="3338">
          <cell r="A3338" t="str">
            <v>T1561</v>
          </cell>
          <cell r="C3338" t="str">
            <v>Puertas Y Portones De Barrotes De Abrir En Extremos De Andenes (H:2,00Mts)</v>
          </cell>
          <cell r="D3338" t="str">
            <v>ml</v>
          </cell>
          <cell r="G3338">
            <v>36849.531094774036</v>
          </cell>
          <cell r="H3338">
            <v>44136</v>
          </cell>
          <cell r="I3338" t="str">
            <v>19 HERRERÍA</v>
          </cell>
        </row>
        <row r="3339">
          <cell r="B3339" t="str">
            <v>I1493</v>
          </cell>
          <cell r="C3339" t="str">
            <v>Hierro Procesado En Taller Y Pintado En Obra, Sin Colocar</v>
          </cell>
          <cell r="D3339" t="str">
            <v>kg</v>
          </cell>
          <cell r="E3339">
            <v>84.088888888888903</v>
          </cell>
          <cell r="F3339">
            <v>427.5</v>
          </cell>
          <cell r="G3339">
            <v>35948.000000000007</v>
          </cell>
          <cell r="H3339">
            <v>44155</v>
          </cell>
          <cell r="I3339" t="str">
            <v>688 kg para 9 ml</v>
          </cell>
        </row>
        <row r="3340">
          <cell r="B3340" t="str">
            <v>I1004</v>
          </cell>
          <cell r="C3340" t="str">
            <v>Oficial</v>
          </cell>
          <cell r="D3340" t="str">
            <v>hs</v>
          </cell>
          <cell r="E3340">
            <v>0.8</v>
          </cell>
          <cell r="F3340">
            <v>604.80605423376619</v>
          </cell>
          <cell r="G3340">
            <v>483.84484338701299</v>
          </cell>
          <cell r="H3340">
            <v>44136</v>
          </cell>
          <cell r="I3340" t="str">
            <v>en 8 hs coloco 10 ml</v>
          </cell>
        </row>
        <row r="3341">
          <cell r="B3341" t="str">
            <v>I1005</v>
          </cell>
          <cell r="C3341" t="str">
            <v>Ayudante</v>
          </cell>
          <cell r="D3341" t="str">
            <v>hs</v>
          </cell>
          <cell r="E3341">
            <v>0.8</v>
          </cell>
          <cell r="F3341">
            <v>522.10781423376613</v>
          </cell>
          <cell r="G3341">
            <v>417.68625138701293</v>
          </cell>
          <cell r="H3341">
            <v>44136</v>
          </cell>
        </row>
        <row r="3343">
          <cell r="A3343" t="str">
            <v>T1562</v>
          </cell>
          <cell r="C3343" t="str">
            <v>Tapas Para Cámaras</v>
          </cell>
          <cell r="D3343" t="str">
            <v>m2</v>
          </cell>
          <cell r="G3343">
            <v>30331.794316845338</v>
          </cell>
          <cell r="H3343">
            <v>44130</v>
          </cell>
          <cell r="I3343" t="str">
            <v>19 HERRERÍA</v>
          </cell>
        </row>
        <row r="3344">
          <cell r="B3344" t="str">
            <v>I1493</v>
          </cell>
          <cell r="C3344" t="str">
            <v>Hierro Procesado En Taller Y Pintado En Obra, Sin Colocar</v>
          </cell>
          <cell r="D3344" t="str">
            <v>kg</v>
          </cell>
          <cell r="E3344">
            <v>60</v>
          </cell>
          <cell r="F3344">
            <v>427.5</v>
          </cell>
          <cell r="G3344">
            <v>25650</v>
          </cell>
          <cell r="H3344">
            <v>44155</v>
          </cell>
        </row>
        <row r="3345">
          <cell r="B3345" t="str">
            <v>I1004</v>
          </cell>
          <cell r="C3345" t="str">
            <v>Oficial</v>
          </cell>
          <cell r="D3345" t="str">
            <v>hs</v>
          </cell>
          <cell r="E3345">
            <v>4</v>
          </cell>
          <cell r="F3345">
            <v>604.80605423376619</v>
          </cell>
          <cell r="G3345">
            <v>2419.2242169350648</v>
          </cell>
          <cell r="H3345">
            <v>44136</v>
          </cell>
        </row>
        <row r="3346">
          <cell r="B3346" t="str">
            <v>I1005</v>
          </cell>
          <cell r="C3346" t="str">
            <v>Ayudante</v>
          </cell>
          <cell r="D3346" t="str">
            <v>hs</v>
          </cell>
          <cell r="E3346">
            <v>4</v>
          </cell>
          <cell r="F3346">
            <v>522.10781423376613</v>
          </cell>
          <cell r="G3346">
            <v>2088.4312569350645</v>
          </cell>
          <cell r="H3346">
            <v>44136</v>
          </cell>
        </row>
        <row r="3347">
          <cell r="B3347" t="str">
            <v>T1025</v>
          </cell>
          <cell r="C3347" t="str">
            <v>Mortero 1:3 (Mat)</v>
          </cell>
          <cell r="D3347" t="str">
            <v>m3</v>
          </cell>
          <cell r="E3347">
            <v>2.4E-2</v>
          </cell>
          <cell r="F3347">
            <v>7255.7851239669426</v>
          </cell>
          <cell r="G3347">
            <v>174.13884297520661</v>
          </cell>
          <cell r="H3347">
            <v>44130</v>
          </cell>
        </row>
        <row r="3349">
          <cell r="A3349" t="str">
            <v>T1563</v>
          </cell>
          <cell r="C3349" t="str">
            <v>Tapas De Cámaras De Inspección De 0,60 X 0,60</v>
          </cell>
          <cell r="D3349" t="str">
            <v>u</v>
          </cell>
          <cell r="G3349">
            <v>17012.755970593247</v>
          </cell>
          <cell r="H3349">
            <v>44136</v>
          </cell>
          <cell r="I3349" t="str">
            <v>19 HERRERÍA</v>
          </cell>
        </row>
        <row r="3350">
          <cell r="B3350" t="str">
            <v>I1493</v>
          </cell>
          <cell r="C3350" t="str">
            <v>Hierro Procesado En Taller Y Pintado En Obra, Sin Colocar</v>
          </cell>
          <cell r="D3350" t="str">
            <v>kg</v>
          </cell>
          <cell r="E3350">
            <v>36</v>
          </cell>
          <cell r="F3350">
            <v>427.5</v>
          </cell>
          <cell r="G3350">
            <v>15390</v>
          </cell>
          <cell r="H3350">
            <v>44155</v>
          </cell>
          <cell r="I3350">
            <v>100</v>
          </cell>
        </row>
        <row r="3351">
          <cell r="B3351" t="str">
            <v>I1004</v>
          </cell>
          <cell r="C3351" t="str">
            <v>Oficial</v>
          </cell>
          <cell r="D3351" t="str">
            <v>hs</v>
          </cell>
          <cell r="E3351">
            <v>1.44</v>
          </cell>
          <cell r="F3351">
            <v>604.80605423376619</v>
          </cell>
          <cell r="G3351">
            <v>870.92071809662332</v>
          </cell>
          <cell r="H3351">
            <v>44136</v>
          </cell>
        </row>
        <row r="3352">
          <cell r="B3352" t="str">
            <v>I1005</v>
          </cell>
          <cell r="C3352" t="str">
            <v>Ayudante</v>
          </cell>
          <cell r="D3352" t="str">
            <v>hs</v>
          </cell>
          <cell r="E3352">
            <v>1.44</v>
          </cell>
          <cell r="F3352">
            <v>522.10781423376613</v>
          </cell>
          <cell r="G3352">
            <v>751.83525249662318</v>
          </cell>
          <cell r="H3352">
            <v>44136</v>
          </cell>
        </row>
        <row r="3354">
          <cell r="A3354" t="str">
            <v>T1564</v>
          </cell>
          <cell r="C3354" t="str">
            <v>Tapas Para Acceso A Bocas De Acceso De 0,30 X 0,30</v>
          </cell>
          <cell r="D3354" t="str">
            <v>u</v>
          </cell>
          <cell r="G3354">
            <v>4253.1889926483118</v>
          </cell>
          <cell r="H3354">
            <v>44136</v>
          </cell>
          <cell r="I3354" t="str">
            <v>19 HERRERÍA</v>
          </cell>
        </row>
        <row r="3355">
          <cell r="B3355" t="str">
            <v>I1493</v>
          </cell>
          <cell r="C3355" t="str">
            <v>Hierro Procesado En Taller Y Pintado En Obra, Sin Colocar</v>
          </cell>
          <cell r="D3355" t="str">
            <v>kg</v>
          </cell>
          <cell r="E3355">
            <v>9</v>
          </cell>
          <cell r="F3355">
            <v>427.5</v>
          </cell>
          <cell r="G3355">
            <v>3847.5</v>
          </cell>
          <cell r="H3355">
            <v>44155</v>
          </cell>
          <cell r="I3355">
            <v>100</v>
          </cell>
        </row>
        <row r="3356">
          <cell r="B3356" t="str">
            <v>I1004</v>
          </cell>
          <cell r="C3356" t="str">
            <v>Oficial</v>
          </cell>
          <cell r="D3356" t="str">
            <v>hs</v>
          </cell>
          <cell r="E3356">
            <v>0.36</v>
          </cell>
          <cell r="F3356">
            <v>604.80605423376619</v>
          </cell>
          <cell r="G3356">
            <v>217.73017952415583</v>
          </cell>
          <cell r="H3356">
            <v>44136</v>
          </cell>
        </row>
        <row r="3357">
          <cell r="B3357" t="str">
            <v>I1005</v>
          </cell>
          <cell r="C3357" t="str">
            <v>Ayudante</v>
          </cell>
          <cell r="D3357" t="str">
            <v>hs</v>
          </cell>
          <cell r="E3357">
            <v>0.36</v>
          </cell>
          <cell r="F3357">
            <v>522.10781423376613</v>
          </cell>
          <cell r="G3357">
            <v>187.9588131241558</v>
          </cell>
          <cell r="H3357">
            <v>44136</v>
          </cell>
        </row>
        <row r="3359">
          <cell r="A3359" t="str">
            <v>T1565</v>
          </cell>
          <cell r="C3359" t="str">
            <v>Tapas De Cámaras Cruces Generales - Tipo 1 - 1,05 X 1,05</v>
          </cell>
          <cell r="D3359" t="str">
            <v>u</v>
          </cell>
          <cell r="G3359">
            <v>52101.56515994182</v>
          </cell>
          <cell r="H3359">
            <v>44136</v>
          </cell>
          <cell r="I3359" t="str">
            <v>19 HERRERÍA</v>
          </cell>
        </row>
        <row r="3360">
          <cell r="B3360" t="str">
            <v>I1493</v>
          </cell>
          <cell r="C3360" t="str">
            <v>Hierro Procesado En Taller Y Pintado En Obra, Sin Colocar</v>
          </cell>
          <cell r="D3360" t="str">
            <v>kg</v>
          </cell>
          <cell r="E3360">
            <v>110.25</v>
          </cell>
          <cell r="F3360">
            <v>427.5</v>
          </cell>
          <cell r="G3360">
            <v>47131.875</v>
          </cell>
          <cell r="H3360">
            <v>44155</v>
          </cell>
          <cell r="I3360">
            <v>100</v>
          </cell>
        </row>
        <row r="3361">
          <cell r="B3361" t="str">
            <v>I1004</v>
          </cell>
          <cell r="C3361" t="str">
            <v>Oficial</v>
          </cell>
          <cell r="D3361" t="str">
            <v>hs</v>
          </cell>
          <cell r="E3361">
            <v>4.41</v>
          </cell>
          <cell r="F3361">
            <v>604.80605423376619</v>
          </cell>
          <cell r="G3361">
            <v>2667.1946991709092</v>
          </cell>
          <cell r="H3361">
            <v>44136</v>
          </cell>
        </row>
        <row r="3362">
          <cell r="B3362" t="str">
            <v>I1005</v>
          </cell>
          <cell r="C3362" t="str">
            <v>Ayudante</v>
          </cell>
          <cell r="D3362" t="str">
            <v>hs</v>
          </cell>
          <cell r="E3362">
            <v>4.41</v>
          </cell>
          <cell r="F3362">
            <v>522.10781423376613</v>
          </cell>
          <cell r="G3362">
            <v>2302.4954607709087</v>
          </cell>
          <cell r="H3362">
            <v>44136</v>
          </cell>
        </row>
        <row r="3364">
          <cell r="A3364" t="str">
            <v>T1566</v>
          </cell>
          <cell r="C3364" t="str">
            <v>Tapas De Cámaras Cruces Generales - Tipo 2 - 0,45 X 1,05</v>
          </cell>
          <cell r="D3364" t="str">
            <v>u</v>
          </cell>
          <cell r="G3364">
            <v>22329.242211403638</v>
          </cell>
          <cell r="H3364">
            <v>44136</v>
          </cell>
          <cell r="I3364" t="str">
            <v>19 HERRERÍA</v>
          </cell>
        </row>
        <row r="3365">
          <cell r="B3365" t="str">
            <v>I1493</v>
          </cell>
          <cell r="C3365" t="str">
            <v>Hierro Procesado En Taller Y Pintado En Obra, Sin Colocar</v>
          </cell>
          <cell r="D3365" t="str">
            <v>kg</v>
          </cell>
          <cell r="E3365">
            <v>47.25</v>
          </cell>
          <cell r="F3365">
            <v>427.5</v>
          </cell>
          <cell r="G3365">
            <v>20199.375</v>
          </cell>
          <cell r="H3365">
            <v>44155</v>
          </cell>
          <cell r="I3365">
            <v>100</v>
          </cell>
        </row>
        <row r="3366">
          <cell r="B3366" t="str">
            <v>I1004</v>
          </cell>
          <cell r="C3366" t="str">
            <v>Oficial</v>
          </cell>
          <cell r="D3366" t="str">
            <v>hs</v>
          </cell>
          <cell r="E3366">
            <v>1.89</v>
          </cell>
          <cell r="F3366">
            <v>604.80605423376619</v>
          </cell>
          <cell r="G3366">
            <v>1143.0834425018181</v>
          </cell>
          <cell r="H3366">
            <v>44136</v>
          </cell>
        </row>
        <row r="3367">
          <cell r="B3367" t="str">
            <v>I1005</v>
          </cell>
          <cell r="C3367" t="str">
            <v>Ayudante</v>
          </cell>
          <cell r="D3367" t="str">
            <v>hs</v>
          </cell>
          <cell r="E3367">
            <v>1.89</v>
          </cell>
          <cell r="F3367">
            <v>522.10781423376613</v>
          </cell>
          <cell r="G3367">
            <v>986.78376890181789</v>
          </cell>
          <cell r="H3367">
            <v>44136</v>
          </cell>
        </row>
        <row r="3369">
          <cell r="A3369" t="str">
            <v>T1567</v>
          </cell>
          <cell r="C3369" t="str">
            <v>Tapas De Cámaras Cruces Generales - Tipo 3 - 0,45 X 0,45</v>
          </cell>
          <cell r="D3369" t="str">
            <v>u</v>
          </cell>
          <cell r="G3369">
            <v>9569.6752334587018</v>
          </cell>
          <cell r="H3369">
            <v>44136</v>
          </cell>
          <cell r="I3369" t="str">
            <v>19 HERRERÍA</v>
          </cell>
        </row>
        <row r="3370">
          <cell r="B3370" t="str">
            <v>I1493</v>
          </cell>
          <cell r="C3370" t="str">
            <v>Hierro Procesado En Taller Y Pintado En Obra, Sin Colocar</v>
          </cell>
          <cell r="D3370" t="str">
            <v>kg</v>
          </cell>
          <cell r="E3370">
            <v>20.25</v>
          </cell>
          <cell r="F3370">
            <v>427.5</v>
          </cell>
          <cell r="G3370">
            <v>8656.875</v>
          </cell>
          <cell r="H3370">
            <v>44155</v>
          </cell>
          <cell r="I3370">
            <v>100</v>
          </cell>
        </row>
        <row r="3371">
          <cell r="B3371" t="str">
            <v>I1004</v>
          </cell>
          <cell r="C3371" t="str">
            <v>Oficial</v>
          </cell>
          <cell r="D3371" t="str">
            <v>hs</v>
          </cell>
          <cell r="E3371">
            <v>0.81</v>
          </cell>
          <cell r="F3371">
            <v>604.80605423376619</v>
          </cell>
          <cell r="G3371">
            <v>489.89290392935067</v>
          </cell>
          <cell r="H3371">
            <v>44136</v>
          </cell>
        </row>
        <row r="3372">
          <cell r="B3372" t="str">
            <v>I1005</v>
          </cell>
          <cell r="C3372" t="str">
            <v>Ayudante</v>
          </cell>
          <cell r="D3372" t="str">
            <v>hs</v>
          </cell>
          <cell r="E3372">
            <v>0.81</v>
          </cell>
          <cell r="F3372">
            <v>522.10781423376613</v>
          </cell>
          <cell r="G3372">
            <v>422.90732952935059</v>
          </cell>
          <cell r="H3372">
            <v>44136</v>
          </cell>
        </row>
        <row r="3374">
          <cell r="A3374" t="str">
            <v>T1568</v>
          </cell>
          <cell r="C3374" t="str">
            <v>Tapas De Cámaras Elec/Datos Principales C/30 Mts 0,95 X 0,45</v>
          </cell>
          <cell r="D3374" t="str">
            <v>u</v>
          </cell>
          <cell r="G3374">
            <v>20202.647715079478</v>
          </cell>
          <cell r="H3374">
            <v>44136</v>
          </cell>
          <cell r="I3374" t="str">
            <v>19 HERRERÍA</v>
          </cell>
        </row>
        <row r="3375">
          <cell r="B3375" t="str">
            <v>I1493</v>
          </cell>
          <cell r="C3375" t="str">
            <v>Hierro Procesado En Taller Y Pintado En Obra, Sin Colocar</v>
          </cell>
          <cell r="D3375" t="str">
            <v>kg</v>
          </cell>
          <cell r="E3375">
            <v>42.75</v>
          </cell>
          <cell r="F3375">
            <v>427.5</v>
          </cell>
          <cell r="G3375">
            <v>18275.625</v>
          </cell>
          <cell r="H3375">
            <v>44155</v>
          </cell>
          <cell r="I3375">
            <v>100</v>
          </cell>
        </row>
        <row r="3376">
          <cell r="B3376" t="str">
            <v>I1004</v>
          </cell>
          <cell r="C3376" t="str">
            <v>Oficial</v>
          </cell>
          <cell r="D3376" t="str">
            <v>hs</v>
          </cell>
          <cell r="E3376">
            <v>1.71</v>
          </cell>
          <cell r="F3376">
            <v>604.80605423376619</v>
          </cell>
          <cell r="G3376">
            <v>1034.2183527397401</v>
          </cell>
          <cell r="H3376">
            <v>44136</v>
          </cell>
        </row>
        <row r="3377">
          <cell r="B3377" t="str">
            <v>I1005</v>
          </cell>
          <cell r="C3377" t="str">
            <v>Ayudante</v>
          </cell>
          <cell r="D3377" t="str">
            <v>hs</v>
          </cell>
          <cell r="E3377">
            <v>1.71</v>
          </cell>
          <cell r="F3377">
            <v>522.10781423376613</v>
          </cell>
          <cell r="G3377">
            <v>892.80436233974012</v>
          </cell>
          <cell r="H3377">
            <v>44136</v>
          </cell>
        </row>
        <row r="3379">
          <cell r="A3379" t="str">
            <v>T1569</v>
          </cell>
          <cell r="C3379" t="str">
            <v>Tapas De Cámaras Audio/Cctv Principales C/30 Mts 0,45 X 0,45</v>
          </cell>
          <cell r="D3379" t="str">
            <v>u</v>
          </cell>
          <cell r="G3379">
            <v>9569.6752334587018</v>
          </cell>
          <cell r="H3379">
            <v>44136</v>
          </cell>
          <cell r="I3379" t="str">
            <v>19 HERRERÍA</v>
          </cell>
        </row>
        <row r="3380">
          <cell r="B3380" t="str">
            <v>I1493</v>
          </cell>
          <cell r="C3380" t="str">
            <v>Hierro Procesado En Taller Y Pintado En Obra, Sin Colocar</v>
          </cell>
          <cell r="D3380" t="str">
            <v>kg</v>
          </cell>
          <cell r="E3380">
            <v>20.25</v>
          </cell>
          <cell r="F3380">
            <v>427.5</v>
          </cell>
          <cell r="G3380">
            <v>8656.875</v>
          </cell>
          <cell r="H3380">
            <v>44155</v>
          </cell>
          <cell r="I3380">
            <v>100</v>
          </cell>
        </row>
        <row r="3381">
          <cell r="B3381" t="str">
            <v>I1004</v>
          </cell>
          <cell r="C3381" t="str">
            <v>Oficial</v>
          </cell>
          <cell r="D3381" t="str">
            <v>hs</v>
          </cell>
          <cell r="E3381">
            <v>0.81</v>
          </cell>
          <cell r="F3381">
            <v>604.80605423376619</v>
          </cell>
          <cell r="G3381">
            <v>489.89290392935067</v>
          </cell>
          <cell r="H3381">
            <v>44136</v>
          </cell>
        </row>
        <row r="3382">
          <cell r="B3382" t="str">
            <v>I1005</v>
          </cell>
          <cell r="C3382" t="str">
            <v>Ayudante</v>
          </cell>
          <cell r="D3382" t="str">
            <v>hs</v>
          </cell>
          <cell r="E3382">
            <v>0.81</v>
          </cell>
          <cell r="F3382">
            <v>522.10781423376613</v>
          </cell>
          <cell r="G3382">
            <v>422.90732952935059</v>
          </cell>
          <cell r="H3382">
            <v>44136</v>
          </cell>
        </row>
        <row r="3384">
          <cell r="A3384" t="str">
            <v>T1570</v>
          </cell>
          <cell r="C3384" t="str">
            <v>Tapas De Cámaras De Señalamiento De 0,45 X 0,45</v>
          </cell>
          <cell r="D3384" t="str">
            <v>u</v>
          </cell>
          <cell r="G3384">
            <v>9569.6752334587018</v>
          </cell>
          <cell r="H3384">
            <v>44136</v>
          </cell>
          <cell r="I3384" t="str">
            <v>19 HERRERÍA</v>
          </cell>
        </row>
        <row r="3385">
          <cell r="B3385" t="str">
            <v>I1493</v>
          </cell>
          <cell r="C3385" t="str">
            <v>Hierro Procesado En Taller Y Pintado En Obra, Sin Colocar</v>
          </cell>
          <cell r="D3385" t="str">
            <v>kg</v>
          </cell>
          <cell r="E3385">
            <v>20.25</v>
          </cell>
          <cell r="F3385">
            <v>427.5</v>
          </cell>
          <cell r="G3385">
            <v>8656.875</v>
          </cell>
          <cell r="H3385">
            <v>44155</v>
          </cell>
          <cell r="I3385">
            <v>100</v>
          </cell>
        </row>
        <row r="3386">
          <cell r="B3386" t="str">
            <v>I1004</v>
          </cell>
          <cell r="C3386" t="str">
            <v>Oficial</v>
          </cell>
          <cell r="D3386" t="str">
            <v>hs</v>
          </cell>
          <cell r="E3386">
            <v>0.81</v>
          </cell>
          <cell r="F3386">
            <v>604.80605423376619</v>
          </cell>
          <cell r="G3386">
            <v>489.89290392935067</v>
          </cell>
          <cell r="H3386">
            <v>44136</v>
          </cell>
        </row>
        <row r="3387">
          <cell r="B3387" t="str">
            <v>I1005</v>
          </cell>
          <cell r="C3387" t="str">
            <v>Ayudante</v>
          </cell>
          <cell r="D3387" t="str">
            <v>hs</v>
          </cell>
          <cell r="E3387">
            <v>0.81</v>
          </cell>
          <cell r="F3387">
            <v>522.10781423376613</v>
          </cell>
          <cell r="G3387">
            <v>422.90732952935059</v>
          </cell>
          <cell r="H3387">
            <v>44136</v>
          </cell>
        </row>
        <row r="3389">
          <cell r="A3389" t="str">
            <v>T1571</v>
          </cell>
          <cell r="C3389" t="str">
            <v>Tapas De Cámaras Sanit Locales De 1,05 X 0,45</v>
          </cell>
          <cell r="D3389" t="str">
            <v>u</v>
          </cell>
          <cell r="G3389">
            <v>22329.242211403638</v>
          </cell>
          <cell r="H3389">
            <v>44136</v>
          </cell>
          <cell r="I3389" t="str">
            <v>19 HERRERÍA</v>
          </cell>
        </row>
        <row r="3390">
          <cell r="B3390" t="str">
            <v>I1493</v>
          </cell>
          <cell r="C3390" t="str">
            <v>Hierro Procesado En Taller Y Pintado En Obra, Sin Colocar</v>
          </cell>
          <cell r="D3390" t="str">
            <v>kg</v>
          </cell>
          <cell r="E3390">
            <v>47.25</v>
          </cell>
          <cell r="F3390">
            <v>427.5</v>
          </cell>
          <cell r="G3390">
            <v>20199.375</v>
          </cell>
          <cell r="H3390">
            <v>44155</v>
          </cell>
          <cell r="I3390">
            <v>100</v>
          </cell>
        </row>
        <row r="3391">
          <cell r="B3391" t="str">
            <v>I1004</v>
          </cell>
          <cell r="C3391" t="str">
            <v>Oficial</v>
          </cell>
          <cell r="D3391" t="str">
            <v>hs</v>
          </cell>
          <cell r="E3391">
            <v>1.89</v>
          </cell>
          <cell r="F3391">
            <v>604.80605423376619</v>
          </cell>
          <cell r="G3391">
            <v>1143.0834425018181</v>
          </cell>
          <cell r="H3391">
            <v>44136</v>
          </cell>
        </row>
        <row r="3392">
          <cell r="B3392" t="str">
            <v>I1005</v>
          </cell>
          <cell r="C3392" t="str">
            <v>Ayudante</v>
          </cell>
          <cell r="D3392" t="str">
            <v>hs</v>
          </cell>
          <cell r="E3392">
            <v>1.89</v>
          </cell>
          <cell r="F3392">
            <v>522.10781423376613</v>
          </cell>
          <cell r="G3392">
            <v>986.78376890181789</v>
          </cell>
          <cell r="H3392">
            <v>44136</v>
          </cell>
        </row>
        <row r="3394">
          <cell r="A3394" t="str">
            <v>T1572</v>
          </cell>
          <cell r="C3394" t="str">
            <v>Tapas De Cámaras Electricas Locales De 0,40 X 0,40</v>
          </cell>
          <cell r="D3394" t="str">
            <v>u</v>
          </cell>
          <cell r="G3394">
            <v>7561.2248758192227</v>
          </cell>
          <cell r="H3394">
            <v>44136</v>
          </cell>
          <cell r="I3394" t="str">
            <v>19 HERRERÍA</v>
          </cell>
        </row>
        <row r="3395">
          <cell r="B3395" t="str">
            <v>I1493</v>
          </cell>
          <cell r="C3395" t="str">
            <v>Hierro Procesado En Taller Y Pintado En Obra, Sin Colocar</v>
          </cell>
          <cell r="D3395" t="str">
            <v>kg</v>
          </cell>
          <cell r="E3395">
            <v>16.000000000000004</v>
          </cell>
          <cell r="F3395">
            <v>427.5</v>
          </cell>
          <cell r="G3395">
            <v>6840.0000000000018</v>
          </cell>
          <cell r="H3395">
            <v>44155</v>
          </cell>
          <cell r="I3395">
            <v>100</v>
          </cell>
        </row>
        <row r="3396">
          <cell r="B3396" t="str">
            <v>I1004</v>
          </cell>
          <cell r="C3396" t="str">
            <v>Oficial</v>
          </cell>
          <cell r="D3396" t="str">
            <v>hs</v>
          </cell>
          <cell r="E3396">
            <v>0.64000000000000012</v>
          </cell>
          <cell r="F3396">
            <v>604.80605423376619</v>
          </cell>
          <cell r="G3396">
            <v>387.07587470961045</v>
          </cell>
          <cell r="H3396">
            <v>44136</v>
          </cell>
        </row>
        <row r="3397">
          <cell r="B3397" t="str">
            <v>I1005</v>
          </cell>
          <cell r="C3397" t="str">
            <v>Ayudante</v>
          </cell>
          <cell r="D3397" t="str">
            <v>hs</v>
          </cell>
          <cell r="E3397">
            <v>0.64000000000000012</v>
          </cell>
          <cell r="F3397">
            <v>522.10781423376613</v>
          </cell>
          <cell r="G3397">
            <v>334.14900110961037</v>
          </cell>
          <cell r="H3397">
            <v>44136</v>
          </cell>
        </row>
        <row r="3399">
          <cell r="A3399" t="str">
            <v>T1573</v>
          </cell>
          <cell r="C3399" t="str">
            <v>Tapas De Cámaras Canillas Hidros De 0,45 X 0,30</v>
          </cell>
          <cell r="D3399" t="str">
            <v>u</v>
          </cell>
          <cell r="G3399">
            <v>6379.7834889724672</v>
          </cell>
          <cell r="H3399">
            <v>44136</v>
          </cell>
          <cell r="I3399" t="str">
            <v>19 HERRERÍA</v>
          </cell>
        </row>
        <row r="3400">
          <cell r="B3400" t="str">
            <v>I1493</v>
          </cell>
          <cell r="C3400" t="str">
            <v>Hierro Procesado En Taller Y Pintado En Obra, Sin Colocar</v>
          </cell>
          <cell r="D3400" t="str">
            <v>kg</v>
          </cell>
          <cell r="E3400">
            <v>13.5</v>
          </cell>
          <cell r="F3400">
            <v>427.5</v>
          </cell>
          <cell r="G3400">
            <v>5771.25</v>
          </cell>
          <cell r="H3400">
            <v>44155</v>
          </cell>
          <cell r="I3400">
            <v>100</v>
          </cell>
        </row>
        <row r="3401">
          <cell r="B3401" t="str">
            <v>I1004</v>
          </cell>
          <cell r="C3401" t="str">
            <v>Oficial</v>
          </cell>
          <cell r="D3401" t="str">
            <v>hs</v>
          </cell>
          <cell r="E3401">
            <v>0.54</v>
          </cell>
          <cell r="F3401">
            <v>604.80605423376619</v>
          </cell>
          <cell r="G3401">
            <v>326.59526928623376</v>
          </cell>
          <cell r="H3401">
            <v>44136</v>
          </cell>
        </row>
        <row r="3402">
          <cell r="B3402" t="str">
            <v>I1005</v>
          </cell>
          <cell r="C3402" t="str">
            <v>Ayudante</v>
          </cell>
          <cell r="D3402" t="str">
            <v>hs</v>
          </cell>
          <cell r="E3402">
            <v>0.54</v>
          </cell>
          <cell r="F3402">
            <v>522.10781423376613</v>
          </cell>
          <cell r="G3402">
            <v>281.93821968623371</v>
          </cell>
          <cell r="H3402">
            <v>44136</v>
          </cell>
        </row>
        <row r="3404">
          <cell r="A3404" t="str">
            <v>T1574</v>
          </cell>
          <cell r="C3404" t="str">
            <v>Tapas De Cámaras Tomas Hidros De 0,30 X 0,30</v>
          </cell>
          <cell r="D3404" t="str">
            <v>u</v>
          </cell>
          <cell r="G3404">
            <v>4253.1889926483118</v>
          </cell>
          <cell r="H3404">
            <v>44136</v>
          </cell>
          <cell r="I3404" t="str">
            <v>19 HERRERÍA</v>
          </cell>
        </row>
        <row r="3405">
          <cell r="B3405" t="str">
            <v>I1493</v>
          </cell>
          <cell r="C3405" t="str">
            <v>Hierro Procesado En Taller Y Pintado En Obra, Sin Colocar</v>
          </cell>
          <cell r="D3405" t="str">
            <v>kg</v>
          </cell>
          <cell r="E3405">
            <v>9</v>
          </cell>
          <cell r="F3405">
            <v>427.5</v>
          </cell>
          <cell r="G3405">
            <v>3847.5</v>
          </cell>
          <cell r="H3405">
            <v>44155</v>
          </cell>
          <cell r="I3405">
            <v>100</v>
          </cell>
        </row>
        <row r="3406">
          <cell r="B3406" t="str">
            <v>I1004</v>
          </cell>
          <cell r="C3406" t="str">
            <v>Oficial</v>
          </cell>
          <cell r="D3406" t="str">
            <v>hs</v>
          </cell>
          <cell r="E3406">
            <v>0.36</v>
          </cell>
          <cell r="F3406">
            <v>604.80605423376619</v>
          </cell>
          <cell r="G3406">
            <v>217.73017952415583</v>
          </cell>
          <cell r="H3406">
            <v>44136</v>
          </cell>
        </row>
        <row r="3407">
          <cell r="B3407" t="str">
            <v>I1005</v>
          </cell>
          <cell r="C3407" t="str">
            <v>Ayudante</v>
          </cell>
          <cell r="D3407" t="str">
            <v>hs</v>
          </cell>
          <cell r="E3407">
            <v>0.36</v>
          </cell>
          <cell r="F3407">
            <v>522.10781423376613</v>
          </cell>
          <cell r="G3407">
            <v>187.9588131241558</v>
          </cell>
          <cell r="H3407">
            <v>44136</v>
          </cell>
        </row>
        <row r="3409">
          <cell r="A3409" t="str">
            <v>T1575</v>
          </cell>
          <cell r="C3409" t="str">
            <v>Puertas Metálicas Para Cámaras Ldf 0,50 X 1,40</v>
          </cell>
          <cell r="D3409" t="str">
            <v>u</v>
          </cell>
          <cell r="G3409">
            <v>9451.5310947740254</v>
          </cell>
          <cell r="H3409">
            <v>44136</v>
          </cell>
          <cell r="I3409" t="str">
            <v>19 HERRERÍA</v>
          </cell>
        </row>
        <row r="3410">
          <cell r="B3410" t="str">
            <v>I1493</v>
          </cell>
          <cell r="C3410" t="str">
            <v>Hierro Procesado En Taller Y Pintado En Obra, Sin Colocar</v>
          </cell>
          <cell r="D3410" t="str">
            <v>kg</v>
          </cell>
          <cell r="E3410">
            <v>20</v>
          </cell>
          <cell r="F3410">
            <v>427.5</v>
          </cell>
          <cell r="G3410">
            <v>8550</v>
          </cell>
          <cell r="H3410">
            <v>44155</v>
          </cell>
          <cell r="I3410">
            <v>100</v>
          </cell>
        </row>
        <row r="3411">
          <cell r="B3411" t="str">
            <v>I1004</v>
          </cell>
          <cell r="C3411" t="str">
            <v>Oficial</v>
          </cell>
          <cell r="D3411" t="str">
            <v>hs</v>
          </cell>
          <cell r="E3411">
            <v>0.8</v>
          </cell>
          <cell r="F3411">
            <v>604.80605423376619</v>
          </cell>
          <cell r="G3411">
            <v>483.84484338701299</v>
          </cell>
          <cell r="H3411">
            <v>44136</v>
          </cell>
        </row>
        <row r="3412">
          <cell r="B3412" t="str">
            <v>I1005</v>
          </cell>
          <cell r="C3412" t="str">
            <v>Ayudante</v>
          </cell>
          <cell r="D3412" t="str">
            <v>hs</v>
          </cell>
          <cell r="E3412">
            <v>0.8</v>
          </cell>
          <cell r="F3412">
            <v>522.10781423376613</v>
          </cell>
          <cell r="G3412">
            <v>417.68625138701293</v>
          </cell>
          <cell r="H3412">
            <v>44136</v>
          </cell>
        </row>
        <row r="3414">
          <cell r="A3414" t="str">
            <v>T1576</v>
          </cell>
          <cell r="C3414" t="str">
            <v>Rejas De Barrotes Idem Existentes En Línea De Molinetes En Hall</v>
          </cell>
          <cell r="D3414" t="str">
            <v>ml</v>
          </cell>
          <cell r="G3414">
            <v>24175.665555664764</v>
          </cell>
          <cell r="H3414">
            <v>44136</v>
          </cell>
          <cell r="I3414" t="str">
            <v>19 HERRERÍA</v>
          </cell>
        </row>
        <row r="3415">
          <cell r="B3415" t="str">
            <v>I1493</v>
          </cell>
          <cell r="C3415" t="str">
            <v>Hierro Procesado En Taller Y Pintado En Obra, Sin Colocar</v>
          </cell>
          <cell r="D3415" t="str">
            <v>kg</v>
          </cell>
          <cell r="E3415">
            <v>50.875000000000007</v>
          </cell>
          <cell r="F3415">
            <v>427.5</v>
          </cell>
          <cell r="G3415">
            <v>21749.062500000004</v>
          </cell>
          <cell r="H3415">
            <v>44155</v>
          </cell>
          <cell r="I3415" t="str">
            <v>370 kg en 8 ml</v>
          </cell>
        </row>
        <row r="3416">
          <cell r="B3416" t="str">
            <v>I1004</v>
          </cell>
          <cell r="C3416" t="str">
            <v>Oficial</v>
          </cell>
          <cell r="D3416" t="str">
            <v>hs</v>
          </cell>
          <cell r="E3416">
            <v>2.0350000000000001</v>
          </cell>
          <cell r="F3416">
            <v>604.80605423376619</v>
          </cell>
          <cell r="G3416">
            <v>1230.7803203657143</v>
          </cell>
          <cell r="H3416">
            <v>44136</v>
          </cell>
        </row>
        <row r="3417">
          <cell r="B3417" t="str">
            <v>I1005</v>
          </cell>
          <cell r="C3417" t="str">
            <v>Ayudante</v>
          </cell>
          <cell r="D3417" t="str">
            <v>hs</v>
          </cell>
          <cell r="E3417">
            <v>2.0350000000000001</v>
          </cell>
          <cell r="F3417">
            <v>522.10781423376613</v>
          </cell>
          <cell r="G3417">
            <v>1062.4894019657143</v>
          </cell>
          <cell r="H3417">
            <v>44136</v>
          </cell>
        </row>
        <row r="3418">
          <cell r="B3418" t="str">
            <v>I1578</v>
          </cell>
          <cell r="C3418" t="str">
            <v xml:space="preserve">Anclajes Hiliti </v>
          </cell>
          <cell r="D3418" t="str">
            <v>u</v>
          </cell>
          <cell r="E3418">
            <v>1.3333333333333333</v>
          </cell>
          <cell r="F3418">
            <v>100</v>
          </cell>
          <cell r="G3418">
            <v>133.33333333333331</v>
          </cell>
          <cell r="H3418">
            <v>44136</v>
          </cell>
          <cell r="I3418" t="str">
            <v>4 por cada 3 ml</v>
          </cell>
        </row>
        <row r="3420">
          <cell r="A3420" t="str">
            <v>T1577</v>
          </cell>
          <cell r="C3420" t="str">
            <v>Puertas De Emergenia C/ Barral Anti-Pánico Idem Existentes En Línea De Molinetes En Hall</v>
          </cell>
          <cell r="D3420" t="str">
            <v>m2</v>
          </cell>
          <cell r="G3420">
            <v>14661.593395587041</v>
          </cell>
          <cell r="H3420">
            <v>44136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26.481481481481481</v>
          </cell>
          <cell r="F3421">
            <v>427.5</v>
          </cell>
          <cell r="G3421">
            <v>11320.833333333334</v>
          </cell>
          <cell r="H3421">
            <v>44155</v>
          </cell>
          <cell r="I3421" t="str">
            <v>130 kg en 2,7 m x 2 m = 5,4 m2</v>
          </cell>
        </row>
        <row r="3422">
          <cell r="B3422" t="str">
            <v>I1576</v>
          </cell>
          <cell r="C3422" t="str">
            <v>Barral Antipánico Jaque T290 Sin Llave Simple Hoja Push</v>
          </cell>
          <cell r="D3422" t="str">
            <v>u</v>
          </cell>
          <cell r="E3422">
            <v>0.37037037037037035</v>
          </cell>
          <cell r="F3422">
            <v>4512.3966942148763</v>
          </cell>
          <cell r="G3422">
            <v>1671.2580348943986</v>
          </cell>
          <cell r="H3422">
            <v>44155</v>
          </cell>
          <cell r="I3422" t="str">
            <v>2 en 5,4 m2</v>
          </cell>
        </row>
        <row r="3423">
          <cell r="B3423" t="str">
            <v>I1004</v>
          </cell>
          <cell r="C3423" t="str">
            <v>Oficial</v>
          </cell>
          <cell r="D3423" t="str">
            <v>hs</v>
          </cell>
          <cell r="E3423">
            <v>1.4814814814814814</v>
          </cell>
          <cell r="F3423">
            <v>604.80605423376619</v>
          </cell>
          <cell r="G3423">
            <v>896.00896923520907</v>
          </cell>
          <cell r="H3423">
            <v>44136</v>
          </cell>
          <cell r="I3423" t="str">
            <v>8 hs en 5,4 m2</v>
          </cell>
        </row>
        <row r="3424">
          <cell r="B3424" t="str">
            <v>I1005</v>
          </cell>
          <cell r="C3424" t="str">
            <v>Ayudante</v>
          </cell>
          <cell r="D3424" t="str">
            <v>hs</v>
          </cell>
          <cell r="E3424">
            <v>1.4814814814814814</v>
          </cell>
          <cell r="F3424">
            <v>522.10781423376613</v>
          </cell>
          <cell r="G3424">
            <v>773.49305812409796</v>
          </cell>
          <cell r="H3424">
            <v>44136</v>
          </cell>
        </row>
        <row r="3426">
          <cell r="A3426" t="str">
            <v>T1578</v>
          </cell>
          <cell r="C3426" t="str">
            <v>Barandas Para Escaleras En Acero Galvanizado Por Inmersión En Caliente</v>
          </cell>
          <cell r="D3426" t="str">
            <v>ml</v>
          </cell>
          <cell r="G3426">
            <v>26618.913868467527</v>
          </cell>
          <cell r="H3426">
            <v>44136</v>
          </cell>
          <cell r="I3426" t="str">
            <v>19 HERRERÍA</v>
          </cell>
        </row>
        <row r="3427">
          <cell r="B3427" t="str">
            <v>I1577</v>
          </cell>
          <cell r="C3427" t="str">
            <v>Hierro Procesado En Taller Y Galvanizado, Sin Colocar</v>
          </cell>
          <cell r="D3427" t="str">
            <v>kg</v>
          </cell>
          <cell r="E3427">
            <v>52.962962962962962</v>
          </cell>
          <cell r="F3427">
            <v>478.79999999999995</v>
          </cell>
          <cell r="G3427">
            <v>25358.666666666664</v>
          </cell>
          <cell r="H3427">
            <v>44155</v>
          </cell>
          <cell r="I3427" t="str">
            <v>130 kg en 2,7 m</v>
          </cell>
        </row>
        <row r="3428">
          <cell r="B3428" t="str">
            <v>I1004</v>
          </cell>
          <cell r="C3428" t="str">
            <v>Oficial</v>
          </cell>
          <cell r="D3428" t="str">
            <v>hs</v>
          </cell>
          <cell r="E3428">
            <v>1</v>
          </cell>
          <cell r="F3428">
            <v>604.80605423376619</v>
          </cell>
          <cell r="G3428">
            <v>604.80605423376619</v>
          </cell>
          <cell r="H3428">
            <v>44136</v>
          </cell>
        </row>
        <row r="3429">
          <cell r="B3429" t="str">
            <v>I1005</v>
          </cell>
          <cell r="C3429" t="str">
            <v>Ayudante</v>
          </cell>
          <cell r="D3429" t="str">
            <v>hs</v>
          </cell>
          <cell r="E3429">
            <v>1</v>
          </cell>
          <cell r="F3429">
            <v>522.10781423376613</v>
          </cell>
          <cell r="G3429">
            <v>522.10781423376613</v>
          </cell>
          <cell r="H3429">
            <v>44136</v>
          </cell>
        </row>
        <row r="3430">
          <cell r="B3430" t="str">
            <v>I1578</v>
          </cell>
          <cell r="C3430" t="str">
            <v xml:space="preserve">Anclajes Hiliti </v>
          </cell>
          <cell r="D3430" t="str">
            <v>u</v>
          </cell>
          <cell r="E3430">
            <v>1.3333333333333333</v>
          </cell>
          <cell r="F3430">
            <v>100</v>
          </cell>
          <cell r="G3430">
            <v>133.33333333333331</v>
          </cell>
          <cell r="H3430">
            <v>44136</v>
          </cell>
          <cell r="I3430" t="str">
            <v>4 por cada 3 ml</v>
          </cell>
        </row>
        <row r="3432">
          <cell r="A3432" t="str">
            <v>T1579</v>
          </cell>
          <cell r="C3432" t="str">
            <v>Pintura Poliuretánica Y Epoxi</v>
          </cell>
          <cell r="D3432" t="str">
            <v>m2</v>
          </cell>
          <cell r="G3432">
            <v>1707.5363472894765</v>
          </cell>
          <cell r="H3432">
            <v>44110</v>
          </cell>
          <cell r="I3432" t="str">
            <v>34 PINTURA</v>
          </cell>
        </row>
        <row r="3433">
          <cell r="B3433" t="str">
            <v>I1580</v>
          </cell>
          <cell r="C3433" t="str">
            <v>Esmalte Poliuretanico Plus Protection Blanco 4 Lt (Rinde 10 M2)</v>
          </cell>
          <cell r="D3433" t="str">
            <v>u</v>
          </cell>
          <cell r="E3433">
            <v>0.1</v>
          </cell>
          <cell r="F3433">
            <v>6050.4132231404965</v>
          </cell>
          <cell r="G3433">
            <v>605.04132231404969</v>
          </cell>
          <cell r="H3433">
            <v>44155</v>
          </cell>
        </row>
        <row r="3434">
          <cell r="B3434" t="str">
            <v>I1579</v>
          </cell>
          <cell r="C3434" t="str">
            <v>Esmalte Epoxi Plus Protection Gris Hielo 4L (Rinde 10 M2)</v>
          </cell>
          <cell r="D3434" t="str">
            <v>u</v>
          </cell>
          <cell r="E3434">
            <v>0.1</v>
          </cell>
          <cell r="F3434">
            <v>3710.7438000000002</v>
          </cell>
          <cell r="G3434">
            <v>371.07438000000002</v>
          </cell>
          <cell r="H3434">
            <v>44110</v>
          </cell>
        </row>
        <row r="3435">
          <cell r="B3435" t="str">
            <v>I1342</v>
          </cell>
          <cell r="C3435" t="str">
            <v>Rodillo Para Esmalte Sintetico</v>
          </cell>
          <cell r="D3435" t="str">
            <v>u</v>
          </cell>
          <cell r="E3435">
            <v>6.6666666666666666E-2</v>
          </cell>
          <cell r="F3435">
            <v>77.685950413223139</v>
          </cell>
          <cell r="G3435">
            <v>5.1790633608815426</v>
          </cell>
          <cell r="H3435">
            <v>44155</v>
          </cell>
          <cell r="I3435" t="str">
            <v>rinde 15 m2</v>
          </cell>
        </row>
        <row r="3436">
          <cell r="B3436" t="str">
            <v>T1719</v>
          </cell>
          <cell r="C3436" t="str">
            <v>Aplicación Mano De Pintura Sobre Metal (Mo)</v>
          </cell>
          <cell r="D3436" t="str">
            <v>m2</v>
          </cell>
          <cell r="E3436">
            <v>3</v>
          </cell>
          <cell r="F3436">
            <v>242.08052720484847</v>
          </cell>
          <cell r="G3436">
            <v>726.24158161454534</v>
          </cell>
          <cell r="H3436">
            <v>44136</v>
          </cell>
          <cell r="I3436" t="str">
            <v>3 MANOS</v>
          </cell>
        </row>
        <row r="3438">
          <cell r="A3438" t="str">
            <v>T1580</v>
          </cell>
          <cell r="C3438" t="str">
            <v>Sellador Acrílico Transparente Sobre Hormigón</v>
          </cell>
          <cell r="D3438" t="str">
            <v>m2</v>
          </cell>
          <cell r="G3438">
            <v>1636.6551050842031</v>
          </cell>
          <cell r="H3438">
            <v>44110</v>
          </cell>
          <cell r="I3438" t="str">
            <v>34 PINTURA</v>
          </cell>
        </row>
        <row r="3439">
          <cell r="B3439" t="str">
            <v>I1581</v>
          </cell>
          <cell r="C3439" t="str">
            <v>Sikaguard Max Impermeabilizante Hormigon Y Piedra 20Kg (0,5 Lts/M2/Mano)</v>
          </cell>
          <cell r="D3439" t="str">
            <v>u</v>
          </cell>
          <cell r="E3439">
            <v>0.05</v>
          </cell>
          <cell r="F3439">
            <v>9710.7438016528922</v>
          </cell>
          <cell r="G3439">
            <v>485.53719008264466</v>
          </cell>
          <cell r="H3439">
            <v>44155</v>
          </cell>
          <cell r="I3439" t="str">
            <v>2 manos</v>
          </cell>
        </row>
        <row r="3440">
          <cell r="B3440" t="str">
            <v>I1210</v>
          </cell>
          <cell r="C3440" t="str">
            <v>Oficial Pintor</v>
          </cell>
          <cell r="D3440" t="str">
            <v>hs</v>
          </cell>
          <cell r="E3440">
            <v>0.8</v>
          </cell>
          <cell r="F3440">
            <v>907.80197701818179</v>
          </cell>
          <cell r="G3440">
            <v>726.24158161454545</v>
          </cell>
          <cell r="H3440">
            <v>44136</v>
          </cell>
        </row>
        <row r="3441">
          <cell r="B3441" t="str">
            <v>I1005</v>
          </cell>
          <cell r="C3441" t="str">
            <v>Ayudante</v>
          </cell>
          <cell r="D3441" t="str">
            <v>hs</v>
          </cell>
          <cell r="E3441">
            <v>0.8</v>
          </cell>
          <cell r="F3441">
            <v>522.10781423376613</v>
          </cell>
          <cell r="G3441">
            <v>417.68625138701293</v>
          </cell>
          <cell r="H3441">
            <v>44136</v>
          </cell>
        </row>
        <row r="3442">
          <cell r="B3442" t="str">
            <v>I1335</v>
          </cell>
          <cell r="C3442" t="str">
            <v>Rodillo De Lana Para Pintor</v>
          </cell>
          <cell r="D3442" t="str">
            <v>u</v>
          </cell>
          <cell r="E3442">
            <v>0.02</v>
          </cell>
          <cell r="F3442">
            <v>359.50409999999999</v>
          </cell>
          <cell r="G3442">
            <v>7.1900820000000003</v>
          </cell>
          <cell r="H3442">
            <v>44110</v>
          </cell>
          <cell r="I3442" t="str">
            <v>rinde 50 m2</v>
          </cell>
        </row>
        <row r="3444">
          <cell r="A3444" t="str">
            <v>T1581</v>
          </cell>
          <cell r="C3444" t="str">
            <v>Laca Poliuretánica Monocomponente Sobre Mosaicos Cementicios De Prevención</v>
          </cell>
          <cell r="D3444" t="str">
            <v>m2</v>
          </cell>
          <cell r="G3444">
            <v>1233.4484935139553</v>
          </cell>
          <cell r="H3444">
            <v>44110</v>
          </cell>
          <cell r="I3444" t="str">
            <v>34 PINTURA</v>
          </cell>
        </row>
        <row r="3445">
          <cell r="B3445" t="str">
            <v>I1582</v>
          </cell>
          <cell r="C3445" t="str">
            <v>Laca Poliuretanica Piso X4 Litros + 1 Litro Diluyente (Rinde 57 M2)</v>
          </cell>
          <cell r="D3445" t="str">
            <v>u</v>
          </cell>
          <cell r="E3445">
            <v>0.02</v>
          </cell>
          <cell r="F3445">
            <v>4116.5289256198348</v>
          </cell>
          <cell r="G3445">
            <v>82.330578512396698</v>
          </cell>
          <cell r="H3445">
            <v>44155</v>
          </cell>
        </row>
        <row r="3446">
          <cell r="B3446" t="str">
            <v>I1210</v>
          </cell>
          <cell r="C3446" t="str">
            <v>Oficial Pintor</v>
          </cell>
          <cell r="D3446" t="str">
            <v>hs</v>
          </cell>
          <cell r="E3446">
            <v>0.8</v>
          </cell>
          <cell r="F3446">
            <v>907.80197701818179</v>
          </cell>
          <cell r="G3446">
            <v>726.24158161454545</v>
          </cell>
          <cell r="H3446">
            <v>44136</v>
          </cell>
        </row>
        <row r="3447">
          <cell r="B3447" t="str">
            <v>I1005</v>
          </cell>
          <cell r="C3447" t="str">
            <v>Ayudante</v>
          </cell>
          <cell r="D3447" t="str">
            <v>hs</v>
          </cell>
          <cell r="E3447">
            <v>0.8</v>
          </cell>
          <cell r="F3447">
            <v>522.10781423376613</v>
          </cell>
          <cell r="G3447">
            <v>417.68625138701293</v>
          </cell>
          <cell r="H3447">
            <v>44136</v>
          </cell>
        </row>
        <row r="3448">
          <cell r="B3448" t="str">
            <v>I1335</v>
          </cell>
          <cell r="C3448" t="str">
            <v>Rodillo De Lana Para Pintor</v>
          </cell>
          <cell r="D3448" t="str">
            <v>u</v>
          </cell>
          <cell r="E3448">
            <v>0.02</v>
          </cell>
          <cell r="F3448">
            <v>359.50409999999999</v>
          </cell>
          <cell r="G3448">
            <v>7.1900820000000003</v>
          </cell>
          <cell r="H3448">
            <v>44110</v>
          </cell>
          <cell r="I3448" t="str">
            <v>rinde 50 m2</v>
          </cell>
        </row>
        <row r="3450">
          <cell r="A3450" t="str">
            <v>T1582</v>
          </cell>
          <cell r="C3450" t="str">
            <v xml:space="preserve">Analisis Retiro </v>
          </cell>
          <cell r="D3450" t="str">
            <v>gl</v>
          </cell>
          <cell r="G3450">
            <v>936488.90172700386</v>
          </cell>
          <cell r="H3450">
            <v>43852</v>
          </cell>
          <cell r="I3450" t="str">
            <v>80 MODELO</v>
          </cell>
        </row>
        <row r="3451">
          <cell r="B3451" t="str">
            <v>T1040</v>
          </cell>
          <cell r="C3451" t="str">
            <v>Vigas H30 Fe 130 Kg/M3</v>
          </cell>
          <cell r="D3451" t="str">
            <v>m3</v>
          </cell>
          <cell r="E3451">
            <v>1</v>
          </cell>
          <cell r="F3451">
            <v>72139.10170591416</v>
          </cell>
          <cell r="G3451">
            <v>72139.10170591416</v>
          </cell>
          <cell r="H3451">
            <v>44110</v>
          </cell>
        </row>
        <row r="3452">
          <cell r="B3452" t="str">
            <v>T1042</v>
          </cell>
          <cell r="C3452" t="str">
            <v>Escaleras H30 Fe 55 Kg/M3</v>
          </cell>
          <cell r="D3452" t="str">
            <v>m3</v>
          </cell>
          <cell r="E3452">
            <v>1</v>
          </cell>
          <cell r="F3452">
            <v>60621.017469004524</v>
          </cell>
          <cell r="G3452">
            <v>60621.017469004524</v>
          </cell>
          <cell r="H3452">
            <v>44110</v>
          </cell>
        </row>
        <row r="3453">
          <cell r="B3453" t="str">
            <v>T1067</v>
          </cell>
          <cell r="C3453" t="str">
            <v>Contrapiso Alivianado Con Esferas De Poliest. Exp Esp 10 Cm</v>
          </cell>
          <cell r="D3453" t="str">
            <v>m3</v>
          </cell>
          <cell r="E3453">
            <v>1</v>
          </cell>
          <cell r="F3453">
            <v>1312.2172796883117</v>
          </cell>
          <cell r="G3453">
            <v>1312.2172796883117</v>
          </cell>
          <cell r="H3453">
            <v>44110</v>
          </cell>
        </row>
        <row r="3454">
          <cell r="B3454" t="str">
            <v>T1090</v>
          </cell>
          <cell r="C3454" t="str">
            <v>Zocalo De Cemento</v>
          </cell>
          <cell r="D3454" t="str">
            <v>ml</v>
          </cell>
          <cell r="E3454">
            <v>1</v>
          </cell>
          <cell r="F3454">
            <v>585.22428960566697</v>
          </cell>
          <cell r="G3454">
            <v>585.22428960566697</v>
          </cell>
          <cell r="H3454">
            <v>44130</v>
          </cell>
        </row>
        <row r="3455">
          <cell r="B3455" t="str">
            <v>T1116</v>
          </cell>
          <cell r="C3455" t="str">
            <v>Apertura De Canaleta En Muro De Ladrillo Comun 7X 5 Cm</v>
          </cell>
          <cell r="D3455" t="str">
            <v>ml</v>
          </cell>
          <cell r="E3455">
            <v>1</v>
          </cell>
          <cell r="F3455">
            <v>261.05390711688307</v>
          </cell>
          <cell r="G3455">
            <v>261.05390711688307</v>
          </cell>
          <cell r="H3455">
            <v>44136</v>
          </cell>
        </row>
        <row r="3456">
          <cell r="B3456" t="str">
            <v>T1285</v>
          </cell>
          <cell r="C3456" t="str">
            <v>Mampostería De Ladrillo Hueco Portante 18X19X33</v>
          </cell>
          <cell r="D3456" t="str">
            <v>m2</v>
          </cell>
          <cell r="E3456">
            <v>1</v>
          </cell>
          <cell r="F3456">
            <v>2650.8067338616293</v>
          </cell>
          <cell r="G3456">
            <v>2650.8067338616293</v>
          </cell>
          <cell r="H3456">
            <v>44130</v>
          </cell>
        </row>
        <row r="3457">
          <cell r="B3457" t="str">
            <v>T1287</v>
          </cell>
          <cell r="C3457" t="str">
            <v>Revoque Completo Exterior En Medianeras</v>
          </cell>
          <cell r="D3457" t="str">
            <v>m2</v>
          </cell>
          <cell r="E3457">
            <v>1</v>
          </cell>
          <cell r="F3457">
            <v>911.2924581251475</v>
          </cell>
          <cell r="G3457">
            <v>911.2924581251475</v>
          </cell>
          <cell r="H3457">
            <v>44130</v>
          </cell>
        </row>
        <row r="3458">
          <cell r="B3458" t="str">
            <v>T1328</v>
          </cell>
          <cell r="C3458" t="str">
            <v>Azotado Impermeable En Exteriores</v>
          </cell>
          <cell r="D3458" t="str">
            <v>m2</v>
          </cell>
          <cell r="E3458">
            <v>1</v>
          </cell>
          <cell r="F3458">
            <v>1104.7901572469282</v>
          </cell>
          <cell r="G3458">
            <v>1104.7901572469282</v>
          </cell>
          <cell r="H3458">
            <v>44130</v>
          </cell>
        </row>
        <row r="3459">
          <cell r="B3459" t="str">
            <v>T1415</v>
          </cell>
          <cell r="C3459" t="str">
            <v>Cartel De Obra</v>
          </cell>
          <cell r="D3459" t="str">
            <v>gl</v>
          </cell>
          <cell r="E3459">
            <v>1</v>
          </cell>
          <cell r="F3459">
            <v>47128.726513303423</v>
          </cell>
          <cell r="G3459">
            <v>47128.726513303423</v>
          </cell>
          <cell r="H3459">
            <v>44110</v>
          </cell>
        </row>
        <row r="3460">
          <cell r="B3460" t="str">
            <v>T1416</v>
          </cell>
          <cell r="C3460" t="str">
            <v>Cerco De Obra</v>
          </cell>
          <cell r="D3460" t="str">
            <v>ml</v>
          </cell>
          <cell r="E3460">
            <v>1</v>
          </cell>
          <cell r="F3460">
            <v>785.12400000000002</v>
          </cell>
          <cell r="G3460">
            <v>785.12400000000002</v>
          </cell>
          <cell r="H3460">
            <v>44110</v>
          </cell>
        </row>
        <row r="3461">
          <cell r="B3461" t="str">
            <v>T1450</v>
          </cell>
          <cell r="C3461" t="str">
            <v>Tabique De Hormigón Visto Con Borde De Anden (Bombeado)</v>
          </cell>
          <cell r="D3461" t="str">
            <v>m3</v>
          </cell>
          <cell r="E3461">
            <v>1</v>
          </cell>
          <cell r="F3461">
            <v>71272.485757944771</v>
          </cell>
          <cell r="G3461">
            <v>71272.485757944771</v>
          </cell>
          <cell r="H3461">
            <v>44110</v>
          </cell>
        </row>
        <row r="3462">
          <cell r="B3462" t="str">
            <v>T1462</v>
          </cell>
          <cell r="C3462" t="str">
            <v>Zapata Corrida De Hormigón Armado Para Fundación De Andenes</v>
          </cell>
          <cell r="D3462" t="str">
            <v>m3</v>
          </cell>
          <cell r="E3462">
            <v>1</v>
          </cell>
          <cell r="F3462">
            <v>49739.438078327439</v>
          </cell>
          <cell r="G3462">
            <v>49739.438078327439</v>
          </cell>
          <cell r="H3462">
            <v>44130</v>
          </cell>
        </row>
        <row r="3463">
          <cell r="B3463" t="str">
            <v>T1468</v>
          </cell>
          <cell r="C3463" t="str">
            <v>Tratamiento De Juntas Anchas</v>
          </cell>
          <cell r="D3463" t="str">
            <v>ml</v>
          </cell>
          <cell r="E3463">
            <v>1</v>
          </cell>
          <cell r="F3463">
            <v>2314.64</v>
          </cell>
          <cell r="G3463">
            <v>2314.64</v>
          </cell>
          <cell r="H3463">
            <v>43852</v>
          </cell>
        </row>
        <row r="3464">
          <cell r="B3464" t="str">
            <v>T1469</v>
          </cell>
          <cell r="C3464" t="str">
            <v>Tratamiento De Fisura De Carpeta, Escarificar, Rellenar Con Membrana Elastomérica, Fibra De Vidrio Y Membrana Bicomponente</v>
          </cell>
          <cell r="D3464" t="str">
            <v>ml</v>
          </cell>
          <cell r="E3464">
            <v>1</v>
          </cell>
          <cell r="F3464">
            <v>3963</v>
          </cell>
          <cell r="G3464">
            <v>3963</v>
          </cell>
          <cell r="H3464">
            <v>43852</v>
          </cell>
        </row>
        <row r="3465">
          <cell r="B3465" t="str">
            <v>T1470</v>
          </cell>
          <cell r="C3465" t="str">
            <v>Escarificado De Superficie De Anden</v>
          </cell>
          <cell r="D3465" t="str">
            <v>m2</v>
          </cell>
          <cell r="E3465">
            <v>1</v>
          </cell>
          <cell r="F3465">
            <v>392.53320923636363</v>
          </cell>
          <cell r="G3465">
            <v>392.53320923636363</v>
          </cell>
          <cell r="H3465">
            <v>44136</v>
          </cell>
        </row>
        <row r="3466">
          <cell r="B3466" t="str">
            <v>T1471</v>
          </cell>
          <cell r="C3466" t="str">
            <v>Esmerilado De Piso A Máquina</v>
          </cell>
          <cell r="D3466" t="str">
            <v>m2</v>
          </cell>
          <cell r="E3466">
            <v>1</v>
          </cell>
          <cell r="F3466">
            <v>354.80541083636365</v>
          </cell>
          <cell r="G3466">
            <v>354.80541083636365</v>
          </cell>
          <cell r="H3466">
            <v>44136</v>
          </cell>
        </row>
        <row r="3467">
          <cell r="B3467" t="str">
            <v>T1472</v>
          </cell>
          <cell r="C3467" t="str">
            <v>Solado Epoxi Sobre Anden Existente</v>
          </cell>
          <cell r="D3467" t="str">
            <v>m2</v>
          </cell>
          <cell r="E3467">
            <v>1</v>
          </cell>
          <cell r="F3467">
            <v>6494.8249999999998</v>
          </cell>
          <cell r="G3467">
            <v>6494.8249999999998</v>
          </cell>
          <cell r="H3467">
            <v>44105</v>
          </cell>
        </row>
        <row r="3468">
          <cell r="B3468" t="str">
            <v>T1501</v>
          </cell>
          <cell r="C3468" t="str">
            <v>Cámara De Inspección De 60X60</v>
          </cell>
          <cell r="D3468" t="str">
            <v>u</v>
          </cell>
          <cell r="E3468">
            <v>1</v>
          </cell>
          <cell r="F3468">
            <v>23486.200484325978</v>
          </cell>
          <cell r="G3468">
            <v>23486.200484325978</v>
          </cell>
          <cell r="H3468">
            <v>44130</v>
          </cell>
        </row>
        <row r="3469">
          <cell r="B3469" t="str">
            <v>T1516</v>
          </cell>
          <cell r="C3469" t="str">
            <v>Demolición De Hormigón (Con Acarreo Y Retiro De Escombros Con Volquete)</v>
          </cell>
          <cell r="D3469" t="str">
            <v>m3</v>
          </cell>
          <cell r="E3469">
            <v>1</v>
          </cell>
          <cell r="F3469">
            <v>14244.90149181312</v>
          </cell>
          <cell r="G3469">
            <v>14244.90149181312</v>
          </cell>
          <cell r="H3469">
            <v>44136</v>
          </cell>
        </row>
        <row r="3470">
          <cell r="B3470" t="str">
            <v>T1517</v>
          </cell>
          <cell r="C3470" t="str">
            <v>Demolición De Pisos Y Contrapisos Con Bobcat (Con Acarreo Hasta Volquete)</v>
          </cell>
          <cell r="D3470" t="str">
            <v>m2</v>
          </cell>
          <cell r="E3470">
            <v>1</v>
          </cell>
          <cell r="F3470">
            <v>388.61703460571425</v>
          </cell>
          <cell r="G3470">
            <v>388.61703460571425</v>
          </cell>
          <cell r="H3470">
            <v>44155</v>
          </cell>
        </row>
        <row r="3471">
          <cell r="B3471" t="str">
            <v>T1518</v>
          </cell>
          <cell r="C3471" t="str">
            <v>Demolición De Albañilería</v>
          </cell>
          <cell r="D3471" t="str">
            <v>m2</v>
          </cell>
          <cell r="E3471">
            <v>1</v>
          </cell>
          <cell r="F3471">
            <v>2136.7352237719679</v>
          </cell>
          <cell r="G3471">
            <v>2136.7352237719679</v>
          </cell>
          <cell r="H3471">
            <v>44136</v>
          </cell>
        </row>
        <row r="3472">
          <cell r="B3472" t="str">
            <v>T1519</v>
          </cell>
          <cell r="C3472" t="str">
            <v>Demolición De Solados Y Contrapisos</v>
          </cell>
          <cell r="D3472" t="str">
            <v>m2</v>
          </cell>
          <cell r="E3472">
            <v>1</v>
          </cell>
          <cell r="F3472">
            <v>2525.3522583776821</v>
          </cell>
          <cell r="G3472">
            <v>2525.3522583776821</v>
          </cell>
          <cell r="H3472">
            <v>44136</v>
          </cell>
        </row>
        <row r="3473">
          <cell r="B3473" t="str">
            <v>T1520</v>
          </cell>
          <cell r="C3473" t="str">
            <v>Picado De Revoques Con Andamios</v>
          </cell>
          <cell r="D3473" t="str">
            <v>m2</v>
          </cell>
          <cell r="E3473">
            <v>1</v>
          </cell>
          <cell r="F3473">
            <v>341.33808964315529</v>
          </cell>
          <cell r="G3473">
            <v>341.33808964315529</v>
          </cell>
          <cell r="H3473">
            <v>44110</v>
          </cell>
        </row>
        <row r="3474">
          <cell r="B3474" t="str">
            <v>T1521</v>
          </cell>
          <cell r="C3474" t="str">
            <v>Excavación A Máquina Para Trincheras De Cañerías</v>
          </cell>
          <cell r="D3474" t="str">
            <v>m3</v>
          </cell>
          <cell r="E3474">
            <v>1</v>
          </cell>
          <cell r="F3474">
            <v>1058.8874908958333</v>
          </cell>
          <cell r="G3474">
            <v>1058.8874908958333</v>
          </cell>
          <cell r="H3474">
            <v>44155</v>
          </cell>
        </row>
        <row r="3475">
          <cell r="B3475" t="str">
            <v>T1522</v>
          </cell>
          <cell r="C3475" t="str">
            <v>Relleno Y Compactación Con Tosca, Con Compactador Manual Y Retroexcavadora De Apoyo</v>
          </cell>
          <cell r="D3475" t="str">
            <v>m3</v>
          </cell>
          <cell r="E3475">
            <v>1</v>
          </cell>
          <cell r="F3475">
            <v>1848.2092720770511</v>
          </cell>
          <cell r="G3475">
            <v>1848.2092720770511</v>
          </cell>
          <cell r="H3475">
            <v>44136</v>
          </cell>
        </row>
        <row r="3476">
          <cell r="B3476" t="str">
            <v>T1523</v>
          </cell>
          <cell r="C3476" t="str">
            <v>Losa De Plataformas De Hºaº H30 Con Naríz De Borde En Hº Visto Para Andenes</v>
          </cell>
          <cell r="D3476" t="str">
            <v>m3</v>
          </cell>
          <cell r="E3476">
            <v>1</v>
          </cell>
          <cell r="F3476">
            <v>53847.981561565422</v>
          </cell>
          <cell r="G3476">
            <v>53847.981561565422</v>
          </cell>
          <cell r="H3476">
            <v>44110</v>
          </cell>
        </row>
        <row r="3477">
          <cell r="B3477" t="str">
            <v>T1524</v>
          </cell>
          <cell r="C3477" t="str">
            <v>Losetas Premoldeada (Parametrizado Para 31 M2)</v>
          </cell>
          <cell r="D3477" t="str">
            <v>m2</v>
          </cell>
          <cell r="E3477">
            <v>1</v>
          </cell>
          <cell r="F3477">
            <v>4546.8709263687178</v>
          </cell>
          <cell r="G3477">
            <v>4546.8709263687178</v>
          </cell>
          <cell r="H3477">
            <v>44155</v>
          </cell>
        </row>
        <row r="3478">
          <cell r="B3478" t="str">
            <v>T1525</v>
          </cell>
          <cell r="C3478" t="str">
            <v xml:space="preserve"> Mampostería De Ladrillo Común De 0,15 Mts (Cámaras De Instalaciones)</v>
          </cell>
          <cell r="D3478" t="str">
            <v>m2</v>
          </cell>
          <cell r="E3478">
            <v>1</v>
          </cell>
          <cell r="F3478">
            <v>1798.7988633690675</v>
          </cell>
          <cell r="G3478">
            <v>1798.7988633690675</v>
          </cell>
          <cell r="H3478">
            <v>44130</v>
          </cell>
        </row>
        <row r="3479">
          <cell r="B3479" t="str">
            <v>T1526</v>
          </cell>
          <cell r="C3479" t="str">
            <v>Mampostería De Bloques De Hormigón De 10 X 20 X 40</v>
          </cell>
          <cell r="D3479" t="str">
            <v>m2</v>
          </cell>
          <cell r="E3479">
            <v>1</v>
          </cell>
          <cell r="F3479">
            <v>1564.1715906417944</v>
          </cell>
          <cell r="G3479">
            <v>1564.1715906417944</v>
          </cell>
          <cell r="H3479">
            <v>44130</v>
          </cell>
        </row>
        <row r="3480">
          <cell r="B3480" t="str">
            <v>T1527</v>
          </cell>
          <cell r="C3480" t="str">
            <v>Relleno De Rdc Sobre Andenes Bajos</v>
          </cell>
          <cell r="D3480" t="str">
            <v>m3</v>
          </cell>
          <cell r="E3480">
            <v>1</v>
          </cell>
          <cell r="F3480">
            <v>12225.401897475323</v>
          </cell>
          <cell r="G3480">
            <v>12225.401897475323</v>
          </cell>
          <cell r="H3480">
            <v>44136</v>
          </cell>
        </row>
        <row r="3481">
          <cell r="B3481" t="str">
            <v>T1528</v>
          </cell>
          <cell r="C3481" t="str">
            <v>Contrapiso De Rdc Esp 15 Cm</v>
          </cell>
          <cell r="D3481" t="str">
            <v>m2</v>
          </cell>
          <cell r="E3481">
            <v>1</v>
          </cell>
          <cell r="F3481">
            <v>2121.8374694687132</v>
          </cell>
          <cell r="G3481">
            <v>2121.8374694687132</v>
          </cell>
          <cell r="H3481">
            <v>44136</v>
          </cell>
        </row>
        <row r="3482">
          <cell r="B3482" t="str">
            <v>T1529</v>
          </cell>
          <cell r="C3482" t="str">
            <v>Contrapiso De Rdc Bajo Solados De Mosaicos Graníticos En Acceso A Rampas</v>
          </cell>
          <cell r="D3482" t="str">
            <v>m3</v>
          </cell>
          <cell r="E3482">
            <v>1</v>
          </cell>
          <cell r="F3482">
            <v>10402.710510628571</v>
          </cell>
          <cell r="G3482">
            <v>10402.710510628571</v>
          </cell>
          <cell r="H3482">
            <v>44136</v>
          </cell>
        </row>
        <row r="3483">
          <cell r="B3483" t="str">
            <v>T1530</v>
          </cell>
          <cell r="C3483" t="str">
            <v xml:space="preserve"> Solado De Hormigón Peinado C/Bordes Llaneados - H: 7 Cm</v>
          </cell>
          <cell r="D3483" t="str">
            <v>m2</v>
          </cell>
          <cell r="E3483">
            <v>1</v>
          </cell>
          <cell r="F3483">
            <v>2519.8462206734353</v>
          </cell>
          <cell r="G3483">
            <v>2519.8462206734353</v>
          </cell>
          <cell r="H3483">
            <v>44110</v>
          </cell>
        </row>
        <row r="3484">
          <cell r="B3484" t="str">
            <v>T1531</v>
          </cell>
          <cell r="C3484" t="str">
            <v>Carpeta De Cemento Esp.3 Cm</v>
          </cell>
          <cell r="D3484" t="str">
            <v>m2</v>
          </cell>
          <cell r="E3484">
            <v>1</v>
          </cell>
          <cell r="F3484">
            <v>777.90941357260908</v>
          </cell>
          <cell r="G3484">
            <v>777.90941357260908</v>
          </cell>
          <cell r="H3484">
            <v>44130</v>
          </cell>
        </row>
        <row r="3485">
          <cell r="B3485" t="str">
            <v>T1535</v>
          </cell>
          <cell r="C3485" t="str">
            <v>Mosaicos Cementicios De 0,30 Mts X 0,30 Mts (Botoners Amarillos - Precaución)</v>
          </cell>
          <cell r="D3485" t="str">
            <v>m2</v>
          </cell>
          <cell r="E3485">
            <v>1</v>
          </cell>
          <cell r="F3485">
            <v>1693.0393592368357</v>
          </cell>
          <cell r="G3485">
            <v>1693.0393592368357</v>
          </cell>
          <cell r="H3485">
            <v>44130</v>
          </cell>
        </row>
        <row r="3486">
          <cell r="B3486" t="str">
            <v>T1536</v>
          </cell>
          <cell r="C3486" t="str">
            <v>Mosaicos Cementicios De 0,30 Mts X 0,30 Mts (Liso Gris)</v>
          </cell>
          <cell r="D3486" t="str">
            <v>m2</v>
          </cell>
          <cell r="E3486">
            <v>1</v>
          </cell>
          <cell r="F3486">
            <v>1658.9897724599764</v>
          </cell>
          <cell r="G3486">
            <v>1658.9897724599764</v>
          </cell>
          <cell r="H3486">
            <v>44130</v>
          </cell>
        </row>
        <row r="3487">
          <cell r="B3487" t="str">
            <v>T1537</v>
          </cell>
          <cell r="C3487" t="str">
            <v>Mosaicos Cementicios De 0,40 Mts X 0,40 Mts (Bastones Grises - Guía Ciego)</v>
          </cell>
          <cell r="D3487" t="str">
            <v>m2</v>
          </cell>
          <cell r="E3487">
            <v>1</v>
          </cell>
          <cell r="F3487">
            <v>2665.2695169370891</v>
          </cell>
          <cell r="G3487">
            <v>2665.2695169370891</v>
          </cell>
          <cell r="H3487">
            <v>44130</v>
          </cell>
        </row>
        <row r="3488">
          <cell r="B3488" t="str">
            <v>T1538</v>
          </cell>
          <cell r="C3488" t="str">
            <v>Desague Pvc 63 Mm En Anden</v>
          </cell>
          <cell r="D3488" t="str">
            <v>ml</v>
          </cell>
          <cell r="E3488">
            <v>1</v>
          </cell>
          <cell r="F3488">
            <v>960.35449883693013</v>
          </cell>
          <cell r="G3488">
            <v>960.35449883693013</v>
          </cell>
          <cell r="H3488">
            <v>44110</v>
          </cell>
        </row>
        <row r="3489">
          <cell r="B3489" t="str">
            <v>T1539</v>
          </cell>
          <cell r="C3489" t="str">
            <v>Desague Pvc 110 Mm En Anden</v>
          </cell>
          <cell r="D3489" t="str">
            <v>ml</v>
          </cell>
          <cell r="E3489">
            <v>1</v>
          </cell>
          <cell r="F3489">
            <v>1204.4949533823847</v>
          </cell>
          <cell r="G3489">
            <v>1204.4949533823847</v>
          </cell>
          <cell r="H3489">
            <v>44136</v>
          </cell>
        </row>
        <row r="3490">
          <cell r="B3490" t="str">
            <v>T1540</v>
          </cell>
          <cell r="C3490" t="str">
            <v>Boca De Acceso 20 X 20</v>
          </cell>
          <cell r="D3490" t="str">
            <v>u</v>
          </cell>
          <cell r="E3490">
            <v>1</v>
          </cell>
          <cell r="F3490">
            <v>3986.3316140294373</v>
          </cell>
          <cell r="G3490">
            <v>3986.3316140294373</v>
          </cell>
          <cell r="H3490">
            <v>44110</v>
          </cell>
        </row>
        <row r="3491">
          <cell r="B3491" t="str">
            <v>T1541</v>
          </cell>
          <cell r="C3491" t="str">
            <v>Rejillas De Acero Galvanizado De 15 Cm De Ancho</v>
          </cell>
          <cell r="D3491" t="str">
            <v>ml</v>
          </cell>
          <cell r="E3491">
            <v>1</v>
          </cell>
          <cell r="F3491">
            <v>4132.027108417662</v>
          </cell>
          <cell r="G3491">
            <v>4132.027108417662</v>
          </cell>
          <cell r="H3491">
            <v>44110</v>
          </cell>
        </row>
        <row r="3492">
          <cell r="B3492" t="str">
            <v>T1542</v>
          </cell>
          <cell r="C3492" t="str">
            <v>Rejillas De Acero Inoxidable De 15X15</v>
          </cell>
          <cell r="D3492" t="str">
            <v>u</v>
          </cell>
          <cell r="E3492">
            <v>1</v>
          </cell>
          <cell r="F3492">
            <v>1512.2089150292325</v>
          </cell>
          <cell r="G3492">
            <v>1512.2089150292325</v>
          </cell>
          <cell r="H3492">
            <v>44136</v>
          </cell>
        </row>
        <row r="3493">
          <cell r="B3493" t="str">
            <v>T1543</v>
          </cell>
          <cell r="C3493" t="str">
            <v>Tanque De Reserva De Acero Inoxidable - Capacidad 1000 Lts En Subsuelo</v>
          </cell>
          <cell r="D3493" t="str">
            <v>u</v>
          </cell>
          <cell r="E3493">
            <v>1</v>
          </cell>
          <cell r="F3493">
            <v>22518.069409030461</v>
          </cell>
          <cell r="G3493">
            <v>22518.069409030461</v>
          </cell>
          <cell r="H3493">
            <v>44110</v>
          </cell>
        </row>
        <row r="3494">
          <cell r="B3494" t="str">
            <v>T1547</v>
          </cell>
          <cell r="C3494" t="str">
            <v>Baranda Simple De Acero Inoxidable 3 Tubos De 2" Y Soportes Verticales</v>
          </cell>
          <cell r="D3494" t="str">
            <v>ml</v>
          </cell>
          <cell r="E3494">
            <v>1</v>
          </cell>
          <cell r="F3494">
            <v>17560.589327706039</v>
          </cell>
          <cell r="G3494">
            <v>17560.589327706039</v>
          </cell>
          <cell r="H3494">
            <v>44110</v>
          </cell>
        </row>
        <row r="3495">
          <cell r="B3495" t="str">
            <v>T1548</v>
          </cell>
          <cell r="C3495" t="str">
            <v>Baranda Doble De Acero Inoxidable 4 Tubos De 2" Y Soportes Verticales</v>
          </cell>
          <cell r="D3495" t="str">
            <v>ml</v>
          </cell>
          <cell r="E3495">
            <v>1</v>
          </cell>
          <cell r="F3495">
            <v>23934.591533700845</v>
          </cell>
          <cell r="G3495">
            <v>23934.591533700845</v>
          </cell>
          <cell r="H3495">
            <v>44110</v>
          </cell>
        </row>
        <row r="3496">
          <cell r="B3496" t="str">
            <v>T1549</v>
          </cell>
          <cell r="C3496" t="str">
            <v>Perfil Ipn 160</v>
          </cell>
          <cell r="D3496" t="str">
            <v>ml</v>
          </cell>
          <cell r="E3496">
            <v>1</v>
          </cell>
          <cell r="F3496">
            <v>7917.9637701223946</v>
          </cell>
          <cell r="G3496">
            <v>7917.9637701223946</v>
          </cell>
          <cell r="H3496">
            <v>44110</v>
          </cell>
        </row>
        <row r="3497">
          <cell r="B3497" t="str">
            <v>T1550</v>
          </cell>
          <cell r="C3497" t="str">
            <v>Caño Polipropileno Termo Fusión Diam 50 Mm, Con Accesorios Y Sin Excavación</v>
          </cell>
          <cell r="D3497" t="str">
            <v>ml</v>
          </cell>
          <cell r="E3497">
            <v>1</v>
          </cell>
          <cell r="F3497">
            <v>1207.1969161923021</v>
          </cell>
          <cell r="G3497">
            <v>1207.1969161923021</v>
          </cell>
          <cell r="H3497">
            <v>44136</v>
          </cell>
        </row>
        <row r="3498">
          <cell r="B3498" t="str">
            <v>T1551</v>
          </cell>
          <cell r="C3498" t="str">
            <v>Caño Polipropileno Termo Fusión Diam 40 Mm, Con Accesorios Y Sin Excavación</v>
          </cell>
          <cell r="D3498" t="str">
            <v>ml</v>
          </cell>
          <cell r="E3498">
            <v>1</v>
          </cell>
          <cell r="F3498">
            <v>988.18090379560795</v>
          </cell>
          <cell r="G3498">
            <v>988.18090379560795</v>
          </cell>
          <cell r="H3498">
            <v>44136</v>
          </cell>
        </row>
        <row r="3499">
          <cell r="B3499" t="str">
            <v>T1552</v>
          </cell>
          <cell r="C3499" t="str">
            <v>Caño Polipropileno Termo Fusión Diam 25 Mm (3/4"), Con Accesorios Y Sin Excavación</v>
          </cell>
          <cell r="D3499" t="str">
            <v>ml</v>
          </cell>
          <cell r="E3499">
            <v>1</v>
          </cell>
          <cell r="F3499">
            <v>681.22341156521043</v>
          </cell>
          <cell r="G3499">
            <v>681.22341156521043</v>
          </cell>
          <cell r="H3499">
            <v>44136</v>
          </cell>
        </row>
        <row r="3500">
          <cell r="B3500" t="str">
            <v>T1554</v>
          </cell>
          <cell r="C3500" t="str">
            <v>Caja De Toma Para Conexión De Hidrolavadoras - Galvanizada, Con Canilla 3/4"</v>
          </cell>
          <cell r="D3500" t="str">
            <v>u</v>
          </cell>
          <cell r="E3500">
            <v>1</v>
          </cell>
          <cell r="F3500">
            <v>23077.440921962694</v>
          </cell>
          <cell r="G3500">
            <v>23077.440921962694</v>
          </cell>
          <cell r="H3500">
            <v>44136</v>
          </cell>
        </row>
        <row r="3501">
          <cell r="B3501" t="str">
            <v>T1555</v>
          </cell>
          <cell r="C3501" t="str">
            <v>Válvula Esferica En Conexión De Hidrolavadora</v>
          </cell>
          <cell r="D3501" t="str">
            <v>u</v>
          </cell>
          <cell r="E3501">
            <v>1</v>
          </cell>
          <cell r="F3501">
            <v>1473.9176770181816</v>
          </cell>
          <cell r="G3501">
            <v>1473.9176770181816</v>
          </cell>
          <cell r="H3501">
            <v>44110</v>
          </cell>
        </row>
        <row r="3502">
          <cell r="B3502" t="str">
            <v>T1556</v>
          </cell>
          <cell r="C3502" t="str">
            <v xml:space="preserve">Cañería De Incendio De 6" Supendida De La Losa </v>
          </cell>
          <cell r="D3502" t="str">
            <v>ml</v>
          </cell>
          <cell r="E3502">
            <v>1</v>
          </cell>
          <cell r="F3502">
            <v>7975.7780562336629</v>
          </cell>
          <cell r="G3502">
            <v>7975.7780562336629</v>
          </cell>
          <cell r="H3502">
            <v>44110</v>
          </cell>
        </row>
        <row r="3503">
          <cell r="B3503" t="str">
            <v>T1557</v>
          </cell>
          <cell r="C3503" t="str">
            <v xml:space="preserve">Cañería De Incendio De 5" Supendida De La Losa </v>
          </cell>
          <cell r="D3503" t="str">
            <v>ml</v>
          </cell>
          <cell r="E3503">
            <v>1</v>
          </cell>
          <cell r="F3503">
            <v>7023.7777842294408</v>
          </cell>
          <cell r="G3503">
            <v>7023.7777842294408</v>
          </cell>
          <cell r="H3503">
            <v>44110</v>
          </cell>
        </row>
        <row r="3504">
          <cell r="B3504" t="str">
            <v>T1558</v>
          </cell>
          <cell r="C3504" t="str">
            <v xml:space="preserve">Cañería De Incendio De 4" Por Contrapiso </v>
          </cell>
          <cell r="D3504" t="str">
            <v>ml</v>
          </cell>
          <cell r="E3504">
            <v>1</v>
          </cell>
          <cell r="F3504">
            <v>4191.4998054830075</v>
          </cell>
          <cell r="G3504">
            <v>4191.4998054830075</v>
          </cell>
          <cell r="H3504">
            <v>44110</v>
          </cell>
        </row>
        <row r="3505">
          <cell r="B3505" t="str">
            <v>T1560</v>
          </cell>
          <cell r="C3505" t="str">
            <v>Rejas De Planchuelas Y Barrotes En Cierre De Extremos De Andenes (H:2,00Mts)</v>
          </cell>
          <cell r="D3505" t="str">
            <v>ml</v>
          </cell>
          <cell r="E3505">
            <v>1</v>
          </cell>
          <cell r="F3505">
            <v>40792.364428107372</v>
          </cell>
          <cell r="G3505">
            <v>40792.364428107372</v>
          </cell>
          <cell r="H3505">
            <v>44136</v>
          </cell>
        </row>
        <row r="3506">
          <cell r="B3506" t="str">
            <v>T1561</v>
          </cell>
          <cell r="C3506" t="str">
            <v>Puertas Y Portones De Barrotes De Abrir En Extremos De Andenes (H:2,00Mts)</v>
          </cell>
          <cell r="D3506" t="str">
            <v>ml</v>
          </cell>
          <cell r="E3506">
            <v>1</v>
          </cell>
          <cell r="F3506">
            <v>36849.531094774036</v>
          </cell>
          <cell r="G3506">
            <v>36849.531094774036</v>
          </cell>
          <cell r="H3506">
            <v>44136</v>
          </cell>
        </row>
        <row r="3507">
          <cell r="B3507" t="str">
            <v>T1563</v>
          </cell>
          <cell r="C3507" t="str">
            <v>Tapas De Cámaras De Inspección De 0,60 X 0,60</v>
          </cell>
          <cell r="D3507" t="str">
            <v>u</v>
          </cell>
          <cell r="E3507">
            <v>1</v>
          </cell>
          <cell r="F3507">
            <v>17012.755970593247</v>
          </cell>
          <cell r="G3507">
            <v>17012.755970593247</v>
          </cell>
          <cell r="H3507">
            <v>44136</v>
          </cell>
        </row>
        <row r="3508">
          <cell r="B3508" t="str">
            <v>T1564</v>
          </cell>
          <cell r="C3508" t="str">
            <v>Tapas Para Acceso A Bocas De Acceso De 0,30 X 0,30</v>
          </cell>
          <cell r="D3508" t="str">
            <v>u</v>
          </cell>
          <cell r="E3508">
            <v>1</v>
          </cell>
          <cell r="F3508">
            <v>4253.1889926483118</v>
          </cell>
          <cell r="G3508">
            <v>4253.1889926483118</v>
          </cell>
          <cell r="H3508">
            <v>44136</v>
          </cell>
        </row>
        <row r="3509">
          <cell r="B3509" t="str">
            <v>T1565</v>
          </cell>
          <cell r="C3509" t="str">
            <v>Tapas De Cámaras Cruces Generales - Tipo 1 - 1,05 X 1,05</v>
          </cell>
          <cell r="D3509" t="str">
            <v>u</v>
          </cell>
          <cell r="E3509">
            <v>1</v>
          </cell>
          <cell r="F3509">
            <v>52101.56515994182</v>
          </cell>
          <cell r="G3509">
            <v>52101.56515994182</v>
          </cell>
          <cell r="H3509">
            <v>44136</v>
          </cell>
        </row>
        <row r="3510">
          <cell r="B3510" t="str">
            <v>T1566</v>
          </cell>
          <cell r="C3510" t="str">
            <v>Tapas De Cámaras Cruces Generales - Tipo 2 - 0,45 X 1,05</v>
          </cell>
          <cell r="D3510" t="str">
            <v>u</v>
          </cell>
          <cell r="E3510">
            <v>1</v>
          </cell>
          <cell r="F3510">
            <v>22329.242211403638</v>
          </cell>
          <cell r="G3510">
            <v>22329.242211403638</v>
          </cell>
          <cell r="H3510">
            <v>44136</v>
          </cell>
        </row>
        <row r="3511">
          <cell r="B3511" t="str">
            <v>T1567</v>
          </cell>
          <cell r="C3511" t="str">
            <v>Tapas De Cámaras Cruces Generales - Tipo 3 - 0,45 X 0,45</v>
          </cell>
          <cell r="D3511" t="str">
            <v>u</v>
          </cell>
          <cell r="E3511">
            <v>1</v>
          </cell>
          <cell r="F3511">
            <v>9569.6752334587018</v>
          </cell>
          <cell r="G3511">
            <v>9569.6752334587018</v>
          </cell>
          <cell r="H3511">
            <v>44136</v>
          </cell>
        </row>
        <row r="3512">
          <cell r="B3512" t="str">
            <v>T1568</v>
          </cell>
          <cell r="C3512" t="str">
            <v>Tapas De Cámaras Elec/Datos Principales C/30 Mts 0,95 X 0,45</v>
          </cell>
          <cell r="D3512" t="str">
            <v>u</v>
          </cell>
          <cell r="E3512">
            <v>1</v>
          </cell>
          <cell r="F3512">
            <v>20202.647715079478</v>
          </cell>
          <cell r="G3512">
            <v>20202.647715079478</v>
          </cell>
          <cell r="H3512">
            <v>44136</v>
          </cell>
        </row>
        <row r="3513">
          <cell r="B3513" t="str">
            <v>T1569</v>
          </cell>
          <cell r="C3513" t="str">
            <v>Tapas De Cámaras Audio/Cctv Principales C/30 Mts 0,45 X 0,45</v>
          </cell>
          <cell r="D3513" t="str">
            <v>u</v>
          </cell>
          <cell r="E3513">
            <v>1</v>
          </cell>
          <cell r="F3513">
            <v>9569.6752334587018</v>
          </cell>
          <cell r="G3513">
            <v>9569.6752334587018</v>
          </cell>
          <cell r="H3513">
            <v>44136</v>
          </cell>
        </row>
        <row r="3514">
          <cell r="B3514" t="str">
            <v>T1570</v>
          </cell>
          <cell r="C3514" t="str">
            <v>Tapas De Cámaras De Señalamiento De 0,45 X 0,45</v>
          </cell>
          <cell r="D3514" t="str">
            <v>u</v>
          </cell>
          <cell r="E3514">
            <v>1</v>
          </cell>
          <cell r="F3514">
            <v>9569.6752334587018</v>
          </cell>
          <cell r="G3514">
            <v>9569.6752334587018</v>
          </cell>
          <cell r="H3514">
            <v>44136</v>
          </cell>
        </row>
        <row r="3515">
          <cell r="B3515" t="str">
            <v>T1571</v>
          </cell>
          <cell r="C3515" t="str">
            <v>Tapas De Cámaras Sanit Locales De 1,05 X 0,45</v>
          </cell>
          <cell r="D3515" t="str">
            <v>u</v>
          </cell>
          <cell r="E3515">
            <v>1</v>
          </cell>
          <cell r="F3515">
            <v>22329.242211403638</v>
          </cell>
          <cell r="G3515">
            <v>22329.242211403638</v>
          </cell>
          <cell r="H3515">
            <v>44136</v>
          </cell>
        </row>
        <row r="3516">
          <cell r="B3516" t="str">
            <v>T1572</v>
          </cell>
          <cell r="C3516" t="str">
            <v>Tapas De Cámaras Electricas Locales De 0,40 X 0,40</v>
          </cell>
          <cell r="D3516" t="str">
            <v>u</v>
          </cell>
          <cell r="E3516">
            <v>1</v>
          </cell>
          <cell r="F3516">
            <v>7561.2248758192227</v>
          </cell>
          <cell r="G3516">
            <v>7561.2248758192227</v>
          </cell>
          <cell r="H3516">
            <v>44136</v>
          </cell>
        </row>
        <row r="3517">
          <cell r="B3517" t="str">
            <v>T1573</v>
          </cell>
          <cell r="C3517" t="str">
            <v>Tapas De Cámaras Canillas Hidros De 0,45 X 0,30</v>
          </cell>
          <cell r="D3517" t="str">
            <v>u</v>
          </cell>
          <cell r="E3517">
            <v>1</v>
          </cell>
          <cell r="F3517">
            <v>6379.7834889724672</v>
          </cell>
          <cell r="G3517">
            <v>6379.7834889724672</v>
          </cell>
          <cell r="H3517">
            <v>44136</v>
          </cell>
        </row>
        <row r="3518">
          <cell r="B3518" t="str">
            <v>T1574</v>
          </cell>
          <cell r="C3518" t="str">
            <v>Tapas De Cámaras Tomas Hidros De 0,30 X 0,30</v>
          </cell>
          <cell r="D3518" t="str">
            <v>u</v>
          </cell>
          <cell r="E3518">
            <v>1</v>
          </cell>
          <cell r="F3518">
            <v>4253.1889926483118</v>
          </cell>
          <cell r="G3518">
            <v>4253.1889926483118</v>
          </cell>
          <cell r="H3518">
            <v>44136</v>
          </cell>
        </row>
        <row r="3519">
          <cell r="B3519" t="str">
            <v>T1575</v>
          </cell>
          <cell r="C3519" t="str">
            <v>Puertas Metálicas Para Cámaras Ldf 0,50 X 1,40</v>
          </cell>
          <cell r="D3519" t="str">
            <v>u</v>
          </cell>
          <cell r="E3519">
            <v>1</v>
          </cell>
          <cell r="F3519">
            <v>9451.5310947740254</v>
          </cell>
          <cell r="G3519">
            <v>9451.5310947740254</v>
          </cell>
          <cell r="H3519">
            <v>44136</v>
          </cell>
        </row>
        <row r="3520">
          <cell r="B3520" t="str">
            <v>T1576</v>
          </cell>
          <cell r="C3520" t="str">
            <v>Rejas De Barrotes Idem Existentes En Línea De Molinetes En Hall</v>
          </cell>
          <cell r="D3520" t="str">
            <v>ml</v>
          </cell>
          <cell r="E3520">
            <v>1</v>
          </cell>
          <cell r="F3520">
            <v>24175.665555664764</v>
          </cell>
          <cell r="G3520">
            <v>24175.665555664764</v>
          </cell>
          <cell r="H3520">
            <v>44136</v>
          </cell>
        </row>
        <row r="3521">
          <cell r="B3521" t="str">
            <v>T1577</v>
          </cell>
          <cell r="C3521" t="str">
            <v>Puertas De Emergenia C/ Barral Anti-Pánico Idem Existentes En Línea De Molinetes En Hall</v>
          </cell>
          <cell r="D3521" t="str">
            <v>m2</v>
          </cell>
          <cell r="E3521">
            <v>1</v>
          </cell>
          <cell r="F3521">
            <v>14661.593395587041</v>
          </cell>
          <cell r="G3521">
            <v>14661.593395587041</v>
          </cell>
          <cell r="H3521">
            <v>44136</v>
          </cell>
        </row>
        <row r="3522">
          <cell r="B3522" t="str">
            <v>T1578</v>
          </cell>
          <cell r="C3522" t="str">
            <v>Barandas Para Escaleras En Acero Galvanizado Por Inmersión En Caliente</v>
          </cell>
          <cell r="D3522" t="str">
            <v>ml</v>
          </cell>
          <cell r="E3522">
            <v>1</v>
          </cell>
          <cell r="F3522">
            <v>26618.913868467527</v>
          </cell>
          <cell r="G3522">
            <v>26618.913868467527</v>
          </cell>
          <cell r="H3522">
            <v>44136</v>
          </cell>
        </row>
        <row r="3523">
          <cell r="B3523" t="str">
            <v>T1579</v>
          </cell>
          <cell r="C3523" t="str">
            <v>Pintura Poliuretánica Y Epoxi</v>
          </cell>
          <cell r="D3523" t="str">
            <v>m2</v>
          </cell>
          <cell r="E3523">
            <v>1</v>
          </cell>
          <cell r="F3523">
            <v>1707.5363472894765</v>
          </cell>
          <cell r="G3523">
            <v>1707.5363472894765</v>
          </cell>
          <cell r="H3523">
            <v>44110</v>
          </cell>
        </row>
        <row r="3524">
          <cell r="B3524" t="str">
            <v>T1580</v>
          </cell>
          <cell r="C3524" t="str">
            <v>Sellador Acrílico Transparente Sobre Hormigón</v>
          </cell>
          <cell r="D3524" t="str">
            <v>m2</v>
          </cell>
          <cell r="E3524">
            <v>1</v>
          </cell>
          <cell r="F3524">
            <v>1636.6551050842031</v>
          </cell>
          <cell r="G3524">
            <v>1636.6551050842031</v>
          </cell>
          <cell r="H3524">
            <v>44110</v>
          </cell>
        </row>
        <row r="3525">
          <cell r="B3525" t="str">
            <v>T1581</v>
          </cell>
          <cell r="C3525" t="str">
            <v>Laca Poliuretánica Monocomponente Sobre Mosaicos Cementicios De Prevención</v>
          </cell>
          <cell r="D3525" t="str">
            <v>m2</v>
          </cell>
          <cell r="E3525">
            <v>1</v>
          </cell>
          <cell r="F3525">
            <v>1233.4484935139553</v>
          </cell>
          <cell r="G3525">
            <v>1233.4484935139553</v>
          </cell>
          <cell r="H3525">
            <v>44110</v>
          </cell>
        </row>
        <row r="3527">
          <cell r="A3527" t="str">
            <v>T1583</v>
          </cell>
          <cell r="C3527" t="str">
            <v>Limpieza De Terreno Con Retiro De Suelos</v>
          </cell>
          <cell r="D3527" t="str">
            <v>m3</v>
          </cell>
          <cell r="E3527">
            <v>16</v>
          </cell>
          <cell r="G3527">
            <v>1599.5540140749999</v>
          </cell>
          <cell r="H3527">
            <v>44155</v>
          </cell>
          <cell r="I3527" t="str">
            <v>03 MOVIMIENTO DE SUELOS</v>
          </cell>
        </row>
        <row r="3528">
          <cell r="B3528" t="str">
            <v>I1270</v>
          </cell>
          <cell r="C3528" t="str">
            <v>Retro Pala S/Ruedas Cat 416E 4X4</v>
          </cell>
          <cell r="D3528" t="str">
            <v>hs</v>
          </cell>
          <cell r="E3528">
            <v>0.5</v>
          </cell>
          <cell r="F3528">
            <v>1773.1898437499999</v>
          </cell>
          <cell r="G3528">
            <v>886.59492187499995</v>
          </cell>
          <cell r="H3528">
            <v>44155</v>
          </cell>
          <cell r="I3528" t="str">
            <v>16 m3 / día</v>
          </cell>
        </row>
        <row r="3529">
          <cell r="B3529" t="str">
            <v>I1311</v>
          </cell>
          <cell r="C3529" t="str">
            <v>Maquinista</v>
          </cell>
          <cell r="D3529" t="str">
            <v>hs</v>
          </cell>
          <cell r="E3529">
            <v>0.5</v>
          </cell>
          <cell r="F3529">
            <v>768.14013440000008</v>
          </cell>
          <cell r="G3529">
            <v>384.07006720000004</v>
          </cell>
          <cell r="H3529">
            <v>44155</v>
          </cell>
        </row>
        <row r="3530">
          <cell r="B3530" t="str">
            <v>I1583</v>
          </cell>
          <cell r="C3530" t="str">
            <v>Camión Volcador  Fiat Trakker 6X4 - 380 T38</v>
          </cell>
          <cell r="D3530" t="str">
            <v>hs</v>
          </cell>
          <cell r="E3530">
            <v>6.25E-2</v>
          </cell>
          <cell r="F3530">
            <v>5262.2244000000001</v>
          </cell>
          <cell r="G3530">
            <v>328.889025</v>
          </cell>
          <cell r="H3530">
            <v>44155</v>
          </cell>
          <cell r="I3530" t="str">
            <v>1 servicio / computo</v>
          </cell>
        </row>
        <row r="3532">
          <cell r="A3532" t="str">
            <v>T1584</v>
          </cell>
          <cell r="C3532" t="str">
            <v>Estructura De Perfiles Metálicos Instalada</v>
          </cell>
          <cell r="D3532" t="str">
            <v>kg</v>
          </cell>
          <cell r="E3532">
            <v>1</v>
          </cell>
          <cell r="G3532">
            <v>548.72499552279373</v>
          </cell>
          <cell r="H3532">
            <v>44136</v>
          </cell>
          <cell r="I3532" t="str">
            <v>05 ESTRUCTURAS RESISTENTES</v>
          </cell>
        </row>
        <row r="3533">
          <cell r="B3533" t="str">
            <v>I1555</v>
          </cell>
          <cell r="C3533" t="str">
            <v>Ipn 160 X 6 Mts (17,9 Kg/Ml)</v>
          </cell>
          <cell r="D3533" t="str">
            <v>u</v>
          </cell>
          <cell r="E3533">
            <v>1.0242085661080076E-2</v>
          </cell>
          <cell r="F3533">
            <v>17933.884297520661</v>
          </cell>
          <cell r="G3533">
            <v>183.68037921110547</v>
          </cell>
          <cell r="H3533">
            <v>44155</v>
          </cell>
          <cell r="I3533" t="str">
            <v>1,10/(17,9X6)</v>
          </cell>
        </row>
        <row r="3534">
          <cell r="B3534" t="str">
            <v>I1016</v>
          </cell>
          <cell r="C3534" t="str">
            <v>Oficial Especializado</v>
          </cell>
          <cell r="D3534" t="str">
            <v>hs</v>
          </cell>
          <cell r="E3534">
            <v>0.2</v>
          </cell>
          <cell r="F3534">
            <v>698.30921309090911</v>
          </cell>
          <cell r="G3534">
            <v>139.66184261818182</v>
          </cell>
          <cell r="H3534">
            <v>44136</v>
          </cell>
        </row>
        <row r="3535">
          <cell r="B3535" t="str">
            <v>I1004</v>
          </cell>
          <cell r="C3535" t="str">
            <v>Oficial</v>
          </cell>
          <cell r="D3535" t="str">
            <v>hs</v>
          </cell>
          <cell r="E3535">
            <v>0.2</v>
          </cell>
          <cell r="F3535">
            <v>604.80605423376619</v>
          </cell>
          <cell r="G3535">
            <v>120.96121084675325</v>
          </cell>
          <cell r="H3535">
            <v>44136</v>
          </cell>
        </row>
        <row r="3536">
          <cell r="B3536" t="str">
            <v>I1005</v>
          </cell>
          <cell r="C3536" t="str">
            <v>Ayudante</v>
          </cell>
          <cell r="D3536" t="str">
            <v>hs</v>
          </cell>
          <cell r="E3536">
            <v>0.2</v>
          </cell>
          <cell r="F3536">
            <v>522.10781423376613</v>
          </cell>
          <cell r="G3536">
            <v>104.42156284675323</v>
          </cell>
          <cell r="H3536">
            <v>44136</v>
          </cell>
          <cell r="I3536">
            <v>6.4178362049449555</v>
          </cell>
        </row>
        <row r="3538">
          <cell r="A3538" t="str">
            <v>T1585</v>
          </cell>
          <cell r="C3538" t="str">
            <v>Membrana Liquida</v>
          </cell>
          <cell r="D3538" t="str">
            <v>m2</v>
          </cell>
          <cell r="E3538">
            <v>30</v>
          </cell>
          <cell r="G3538">
            <v>666.52276108170008</v>
          </cell>
          <cell r="H3538">
            <v>44110</v>
          </cell>
          <cell r="I3538" t="str">
            <v>07 AISLACIONES</v>
          </cell>
        </row>
        <row r="3539">
          <cell r="B3539" t="str">
            <v>I1584</v>
          </cell>
          <cell r="C3539" t="str">
            <v>Membrana Flexible Bicomponente Sinteplast Construccion 32Kg (Rend. 2 Kg/M2)</v>
          </cell>
          <cell r="D3539" t="str">
            <v>u</v>
          </cell>
          <cell r="E3539">
            <v>6.25E-2</v>
          </cell>
          <cell r="F3539">
            <v>5760.3305785123966</v>
          </cell>
          <cell r="G3539">
            <v>360.02066115702479</v>
          </cell>
          <cell r="H3539">
            <v>44155</v>
          </cell>
          <cell r="I3539" t="str">
            <v>2 kg/m2 / 32 kg</v>
          </cell>
        </row>
        <row r="3540">
          <cell r="B3540" t="str">
            <v>I1004</v>
          </cell>
          <cell r="C3540" t="str">
            <v>Oficial</v>
          </cell>
          <cell r="D3540" t="str">
            <v>hs</v>
          </cell>
          <cell r="E3540">
            <v>0.26666666666666666</v>
          </cell>
          <cell r="F3540">
            <v>604.80605423376619</v>
          </cell>
          <cell r="G3540">
            <v>161.28161446233764</v>
          </cell>
          <cell r="H3540">
            <v>44136</v>
          </cell>
          <cell r="I3540" t="str">
            <v>30 m2/día</v>
          </cell>
        </row>
        <row r="3541">
          <cell r="B3541" t="str">
            <v>I1005</v>
          </cell>
          <cell r="C3541" t="str">
            <v>Ayudante</v>
          </cell>
          <cell r="D3541" t="str">
            <v>hs</v>
          </cell>
          <cell r="E3541">
            <v>0.26666666666666666</v>
          </cell>
          <cell r="F3541">
            <v>522.10781423376613</v>
          </cell>
          <cell r="G3541">
            <v>139.22875046233764</v>
          </cell>
          <cell r="H3541">
            <v>44136</v>
          </cell>
        </row>
        <row r="3542">
          <cell r="B3542" t="str">
            <v>I1335</v>
          </cell>
          <cell r="C3542" t="str">
            <v>Rodillo De Lana Para Pintor</v>
          </cell>
          <cell r="D3542" t="str">
            <v>u</v>
          </cell>
          <cell r="E3542">
            <v>1.6666666666666666E-2</v>
          </cell>
          <cell r="F3542">
            <v>359.50409999999999</v>
          </cell>
          <cell r="G3542">
            <v>5.9917350000000003</v>
          </cell>
          <cell r="H3542">
            <v>44110</v>
          </cell>
          <cell r="I3542" t="str">
            <v>soporta 60 m2</v>
          </cell>
        </row>
        <row r="3544">
          <cell r="A3544" t="str">
            <v>T1586</v>
          </cell>
          <cell r="C3544" t="str">
            <v>Revoque Grueso Y Fino Exterior A La Cal</v>
          </cell>
          <cell r="D3544" t="str">
            <v>m2</v>
          </cell>
          <cell r="G3544">
            <v>1219.9183312774499</v>
          </cell>
          <cell r="H3544">
            <v>44130</v>
          </cell>
          <cell r="I3544" t="str">
            <v>08 REVOQUES</v>
          </cell>
        </row>
        <row r="3545">
          <cell r="B3545" t="str">
            <v>T1028</v>
          </cell>
          <cell r="C3545" t="str">
            <v>Mortero 1/4:1:4 (Mat)</v>
          </cell>
          <cell r="D3545" t="str">
            <v>m3</v>
          </cell>
          <cell r="E3545">
            <v>1.4999999999999999E-2</v>
          </cell>
          <cell r="F3545">
            <v>3684.9586776859505</v>
          </cell>
          <cell r="G3545">
            <v>55.274380165289259</v>
          </cell>
          <cell r="H3545">
            <v>44130</v>
          </cell>
        </row>
        <row r="3546">
          <cell r="B3546" t="str">
            <v>T1054</v>
          </cell>
          <cell r="C3546" t="str">
            <v xml:space="preserve"> Mortero 1/8:1:3 (Mat)</v>
          </cell>
          <cell r="D3546" t="str">
            <v>m3</v>
          </cell>
          <cell r="E3546">
            <v>6.0000000000000001E-3</v>
          </cell>
          <cell r="F3546">
            <v>6288.3471074380168</v>
          </cell>
          <cell r="G3546">
            <v>37.730082644628105</v>
          </cell>
          <cell r="H3546">
            <v>44130</v>
          </cell>
        </row>
        <row r="3547">
          <cell r="B3547" t="str">
            <v>I1004</v>
          </cell>
          <cell r="C3547" t="str">
            <v>Oficial</v>
          </cell>
          <cell r="D3547" t="str">
            <v>hs</v>
          </cell>
          <cell r="E3547">
            <v>1</v>
          </cell>
          <cell r="F3547">
            <v>604.80605423376619</v>
          </cell>
          <cell r="G3547">
            <v>604.80605423376619</v>
          </cell>
          <cell r="H3547">
            <v>44136</v>
          </cell>
        </row>
        <row r="3548">
          <cell r="B3548" t="str">
            <v>I1005</v>
          </cell>
          <cell r="C3548" t="str">
            <v>Ayudante</v>
          </cell>
          <cell r="D3548" t="str">
            <v>hs</v>
          </cell>
          <cell r="E3548">
            <v>1</v>
          </cell>
          <cell r="F3548">
            <v>522.10781423376613</v>
          </cell>
          <cell r="G3548">
            <v>522.10781423376613</v>
          </cell>
          <cell r="H3548">
            <v>44136</v>
          </cell>
        </row>
        <row r="3550">
          <cell r="A3550" t="str">
            <v>T1587</v>
          </cell>
          <cell r="C3550" t="str">
            <v>Grueso A La Cal Y Fino De Yeso</v>
          </cell>
          <cell r="D3550" t="str">
            <v>m2</v>
          </cell>
          <cell r="G3550">
            <v>1442.3855386371354</v>
          </cell>
          <cell r="H3550">
            <v>44110</v>
          </cell>
          <cell r="I3550" t="str">
            <v>08 REVOQUES</v>
          </cell>
        </row>
        <row r="3551">
          <cell r="B3551" t="str">
            <v>T1015</v>
          </cell>
          <cell r="C3551" t="str">
            <v xml:space="preserve"> Mortero Mhmr 1/4:1:4 (Mat)</v>
          </cell>
          <cell r="D3551" t="str">
            <v>m3</v>
          </cell>
          <cell r="E3551">
            <v>1.4999999999999999E-2</v>
          </cell>
          <cell r="F3551">
            <v>4083.0578512396696</v>
          </cell>
          <cell r="G3551">
            <v>61.245867768595041</v>
          </cell>
          <cell r="H3551">
            <v>44130</v>
          </cell>
        </row>
        <row r="3552">
          <cell r="B3552" t="str">
            <v>I1061</v>
          </cell>
          <cell r="C3552" t="str">
            <v>Yeso Knauf X 40 Kg.</v>
          </cell>
          <cell r="D3552" t="str">
            <v>bolsa</v>
          </cell>
          <cell r="E3552">
            <v>8.7499999999999994E-2</v>
          </cell>
          <cell r="F3552">
            <v>640.49590000000001</v>
          </cell>
          <cell r="G3552">
            <v>56.043391249999999</v>
          </cell>
          <cell r="H3552">
            <v>44110</v>
          </cell>
          <cell r="I3552" t="str">
            <v>3,5 kg/m2</v>
          </cell>
        </row>
        <row r="3553">
          <cell r="B3553" t="str">
            <v>T1260</v>
          </cell>
          <cell r="C3553" t="str">
            <v>Ejecución De Revoque Grueso Interior (Mo)</v>
          </cell>
          <cell r="D3553" t="str">
            <v>m2</v>
          </cell>
          <cell r="E3553">
            <v>1</v>
          </cell>
          <cell r="F3553">
            <v>708.19410430009884</v>
          </cell>
          <cell r="G3553">
            <v>708.19410430009884</v>
          </cell>
          <cell r="H3553">
            <v>44136</v>
          </cell>
        </row>
        <row r="3554">
          <cell r="B3554" t="str">
            <v>I1065</v>
          </cell>
          <cell r="C3554" t="str">
            <v>Enlucido De Yeso Subontrato</v>
          </cell>
          <cell r="D3554" t="str">
            <v>m2</v>
          </cell>
          <cell r="E3554">
            <v>1</v>
          </cell>
          <cell r="F3554">
            <v>616.90217531844155</v>
          </cell>
          <cell r="G3554">
            <v>616.90217531844155</v>
          </cell>
          <cell r="H3554">
            <v>44136</v>
          </cell>
        </row>
        <row r="3556">
          <cell r="A3556" t="str">
            <v>T1588</v>
          </cell>
          <cell r="C3556" t="str">
            <v>Revoque Grueso Interior Peinado</v>
          </cell>
          <cell r="D3556" t="str">
            <v>m2</v>
          </cell>
          <cell r="G3556">
            <v>769.43997206869392</v>
          </cell>
          <cell r="H3556">
            <v>44130</v>
          </cell>
          <cell r="I3556" t="str">
            <v>08 REVOQUES</v>
          </cell>
        </row>
        <row r="3557">
          <cell r="B3557" t="str">
            <v>T1015</v>
          </cell>
          <cell r="C3557" t="str">
            <v xml:space="preserve"> Mortero Mhmr 1/4:1:4 (Mat)</v>
          </cell>
          <cell r="D3557" t="str">
            <v>m3</v>
          </cell>
          <cell r="E3557">
            <v>1.4999999999999999E-2</v>
          </cell>
          <cell r="F3557">
            <v>4083.0578512396696</v>
          </cell>
          <cell r="G3557">
            <v>61.245867768595041</v>
          </cell>
          <cell r="H3557">
            <v>44130</v>
          </cell>
        </row>
        <row r="3558">
          <cell r="B3558" t="str">
            <v>T1260</v>
          </cell>
          <cell r="C3558" t="str">
            <v>Ejecución De Revoque Grueso Interior (Mo)</v>
          </cell>
          <cell r="D3558" t="str">
            <v>m2</v>
          </cell>
          <cell r="E3558">
            <v>1</v>
          </cell>
          <cell r="F3558">
            <v>708.19410430009884</v>
          </cell>
          <cell r="G3558">
            <v>708.19410430009884</v>
          </cell>
          <cell r="H3558">
            <v>44136</v>
          </cell>
        </row>
        <row r="3560">
          <cell r="A3560" t="str">
            <v>T1589</v>
          </cell>
          <cell r="C3560" t="str">
            <v>Buñas En Yesería</v>
          </cell>
          <cell r="D3560" t="str">
            <v>ml</v>
          </cell>
          <cell r="G3560">
            <v>627.23275383083819</v>
          </cell>
          <cell r="H3560">
            <v>44136</v>
          </cell>
          <cell r="I3560" t="str">
            <v>15 YESERIA</v>
          </cell>
        </row>
        <row r="3561">
          <cell r="B3561" t="str">
            <v>I1065</v>
          </cell>
          <cell r="C3561" t="str">
            <v>Enlucido De Yeso Subontrato</v>
          </cell>
          <cell r="D3561" t="str">
            <v>m2</v>
          </cell>
          <cell r="E3561">
            <v>1</v>
          </cell>
          <cell r="F3561">
            <v>616.90217531844155</v>
          </cell>
          <cell r="G3561">
            <v>616.90217531844155</v>
          </cell>
          <cell r="H3561">
            <v>44136</v>
          </cell>
        </row>
        <row r="3562">
          <cell r="B3562" t="str">
            <v>I1585</v>
          </cell>
          <cell r="C3562" t="str">
            <v>Listón De Madera De 1" X 1"</v>
          </cell>
          <cell r="D3562" t="str">
            <v>ml</v>
          </cell>
          <cell r="E3562">
            <v>0.25</v>
          </cell>
          <cell r="F3562">
            <v>41.32231404958678</v>
          </cell>
          <cell r="G3562">
            <v>10.330578512396695</v>
          </cell>
          <cell r="H3562">
            <v>44155</v>
          </cell>
          <cell r="I3562" t="str">
            <v>25% de amortización</v>
          </cell>
        </row>
        <row r="3564">
          <cell r="A3564" t="str">
            <v>T1590</v>
          </cell>
          <cell r="C3564" t="str">
            <v>Contrapiso Alivianado Con Perlas De Polietileno, Esp 5 Cm</v>
          </cell>
          <cell r="D3564" t="str">
            <v>m2</v>
          </cell>
          <cell r="G3564">
            <v>832.79807791617475</v>
          </cell>
          <cell r="H3564">
            <v>44110</v>
          </cell>
          <cell r="I3564" t="str">
            <v>09 CONTRAPISOS</v>
          </cell>
        </row>
        <row r="3565">
          <cell r="B3565" t="str">
            <v>T2264</v>
          </cell>
          <cell r="C3565" t="str">
            <v>Hormigón Alivianado Con Perlas De Polietileno (Mat)</v>
          </cell>
          <cell r="D3565" t="str">
            <v>m3</v>
          </cell>
          <cell r="E3565">
            <v>5.2500000000000005E-2</v>
          </cell>
          <cell r="F3565">
            <v>7190.0827272727274</v>
          </cell>
          <cell r="G3565">
            <v>377.47934318181825</v>
          </cell>
          <cell r="H3565">
            <v>44110</v>
          </cell>
          <cell r="I3565" t="str">
            <v>250 kg/m3</v>
          </cell>
        </row>
        <row r="3566">
          <cell r="B3566" t="str">
            <v>T1290</v>
          </cell>
          <cell r="C3566" t="str">
            <v>Ejecución De Contrapiso Esp 5 Cm (Mo)</v>
          </cell>
          <cell r="D3566" t="str">
            <v>m2</v>
          </cell>
          <cell r="E3566">
            <v>1</v>
          </cell>
          <cell r="F3566">
            <v>455.3187347343565</v>
          </cell>
          <cell r="G3566">
            <v>455.3187347343565</v>
          </cell>
          <cell r="H3566">
            <v>44136</v>
          </cell>
        </row>
        <row r="3568">
          <cell r="A3568" t="str">
            <v>T1591</v>
          </cell>
          <cell r="C3568" t="str">
            <v>Contrapiso Alivianado Con Perlas De Polietileno, Esp 8 Cm</v>
          </cell>
          <cell r="D3568" t="str">
            <v>m2</v>
          </cell>
          <cell r="G3568">
            <v>1230.0302093506493</v>
          </cell>
          <cell r="H3568">
            <v>44110</v>
          </cell>
          <cell r="I3568" t="str">
            <v>09 CONTRAPISOS</v>
          </cell>
        </row>
        <row r="3569">
          <cell r="B3569" t="str">
            <v>T2264</v>
          </cell>
          <cell r="C3569" t="str">
            <v>Hormigón Alivianado Con Perlas De Polietileno (Mat)</v>
          </cell>
          <cell r="D3569" t="str">
            <v>m3</v>
          </cell>
          <cell r="E3569">
            <v>8.4000000000000005E-2</v>
          </cell>
          <cell r="F3569">
            <v>7190.0827272727274</v>
          </cell>
          <cell r="G3569">
            <v>603.96694909090911</v>
          </cell>
          <cell r="H3569">
            <v>44110</v>
          </cell>
        </row>
        <row r="3570">
          <cell r="B3570" t="str">
            <v>T1289</v>
          </cell>
          <cell r="C3570" t="str">
            <v>Ejecución De Contrapiso Esp 8 Cm (Mo)</v>
          </cell>
          <cell r="D3570" t="str">
            <v>m2</v>
          </cell>
          <cell r="E3570">
            <v>1</v>
          </cell>
          <cell r="F3570">
            <v>626.06326025974022</v>
          </cell>
          <cell r="G3570">
            <v>626.06326025974022</v>
          </cell>
          <cell r="H3570">
            <v>44136</v>
          </cell>
        </row>
        <row r="3572">
          <cell r="A3572" t="str">
            <v>T1592</v>
          </cell>
          <cell r="C3572" t="str">
            <v>Contrapiso Sobre Terreno Natural, Esp 10 Cm</v>
          </cell>
          <cell r="D3572" t="str">
            <v>m2</v>
          </cell>
          <cell r="G3572">
            <v>882.1281678658795</v>
          </cell>
          <cell r="H3572">
            <v>44130</v>
          </cell>
          <cell r="I3572" t="str">
            <v>09 CONTRAPISOS</v>
          </cell>
        </row>
        <row r="3573">
          <cell r="B3573" t="str">
            <v>T1066</v>
          </cell>
          <cell r="C3573" t="str">
            <v>Hormigon Pobre 1/8:1:4:8  (Mat)</v>
          </cell>
          <cell r="D3573" t="str">
            <v>m3</v>
          </cell>
          <cell r="E3573">
            <v>0.1</v>
          </cell>
          <cell r="F3573">
            <v>2811.0743801652889</v>
          </cell>
          <cell r="G3573">
            <v>281.10743801652887</v>
          </cell>
          <cell r="H3573">
            <v>44130</v>
          </cell>
        </row>
        <row r="3574">
          <cell r="B3574" t="str">
            <v>T2263</v>
          </cell>
          <cell r="C3574" t="str">
            <v>Ejecucíón De Contrapiso Esp 10 Cm (Mo)</v>
          </cell>
          <cell r="D3574" t="str">
            <v>m2</v>
          </cell>
          <cell r="E3574">
            <v>1</v>
          </cell>
          <cell r="F3574">
            <v>601.02072984935057</v>
          </cell>
          <cell r="G3574">
            <v>601.02072984935057</v>
          </cell>
          <cell r="H3574">
            <v>44136</v>
          </cell>
        </row>
        <row r="3576">
          <cell r="A3576" t="str">
            <v>T1593</v>
          </cell>
          <cell r="C3576" t="str">
            <v>Cielorraso Aplicado De Yeso</v>
          </cell>
          <cell r="D3576" t="str">
            <v>m2</v>
          </cell>
          <cell r="G3576">
            <v>672.94556656844156</v>
          </cell>
          <cell r="H3576">
            <v>44110</v>
          </cell>
          <cell r="I3576" t="str">
            <v>15 YESERIA</v>
          </cell>
        </row>
        <row r="3577">
          <cell r="B3577" t="str">
            <v>I1065</v>
          </cell>
          <cell r="C3577" t="str">
            <v>Enlucido De Yeso Subontrato</v>
          </cell>
          <cell r="D3577" t="str">
            <v>m2</v>
          </cell>
          <cell r="E3577">
            <v>1</v>
          </cell>
          <cell r="F3577">
            <v>616.90217531844155</v>
          </cell>
          <cell r="G3577">
            <v>616.90217531844155</v>
          </cell>
          <cell r="H3577">
            <v>44136</v>
          </cell>
        </row>
        <row r="3578">
          <cell r="B3578" t="str">
            <v>I1061</v>
          </cell>
          <cell r="C3578" t="str">
            <v>Yeso Knauf X 40 Kg.</v>
          </cell>
          <cell r="D3578" t="str">
            <v>bolsa</v>
          </cell>
          <cell r="E3578">
            <v>8.7499999999999994E-2</v>
          </cell>
          <cell r="F3578">
            <v>640.49590000000001</v>
          </cell>
          <cell r="G3578">
            <v>56.043391249999999</v>
          </cell>
          <cell r="H3578">
            <v>44110</v>
          </cell>
          <cell r="I3578" t="str">
            <v>3,5 KG/M2</v>
          </cell>
        </row>
        <row r="3580">
          <cell r="A3580" t="str">
            <v>T1594</v>
          </cell>
          <cell r="C3580" t="str">
            <v>Cielorraso Suspendido Durlock Placa Verde 9.5 Mm (Mat + Mo)</v>
          </cell>
          <cell r="D3580" t="str">
            <v>m2</v>
          </cell>
          <cell r="G3580">
            <v>1857.6971425190106</v>
          </cell>
          <cell r="H3580">
            <v>44110</v>
          </cell>
          <cell r="I3580" t="str">
            <v>DURLOCK</v>
          </cell>
        </row>
        <row r="3581">
          <cell r="B3581" t="str">
            <v>I1059</v>
          </cell>
          <cell r="C3581" t="str">
            <v>Solera  35 Mm X 2,60 M. Esp 0.52</v>
          </cell>
          <cell r="D3581" t="str">
            <v>u</v>
          </cell>
          <cell r="E3581">
            <v>0.46153846153846151</v>
          </cell>
          <cell r="F3581">
            <v>234.71074380165291</v>
          </cell>
          <cell r="G3581">
            <v>108.32803560076287</v>
          </cell>
          <cell r="H3581">
            <v>44155</v>
          </cell>
          <cell r="I3581" t="str">
            <v>1 A 1,3 ML/M2</v>
          </cell>
        </row>
        <row r="3582">
          <cell r="B3582" t="str">
            <v>I1060</v>
          </cell>
          <cell r="C3582" t="str">
            <v>Montante De 34 Mm X 2.60 Esp 0.52</v>
          </cell>
          <cell r="D3582" t="str">
            <v>u</v>
          </cell>
          <cell r="E3582">
            <v>1.2692307692307692</v>
          </cell>
          <cell r="F3582">
            <v>307.93388429752071</v>
          </cell>
          <cell r="G3582">
            <v>390.83916083916085</v>
          </cell>
          <cell r="H3582">
            <v>44155</v>
          </cell>
          <cell r="I3582" t="str">
            <v>3 a 3,5 ML/M2</v>
          </cell>
        </row>
        <row r="3583">
          <cell r="B3583" t="str">
            <v>I1024</v>
          </cell>
          <cell r="C3583" t="str">
            <v>Fijaciones Nro 8 C / Tarugos (2000 Unidades)</v>
          </cell>
          <cell r="D3583" t="str">
            <v>u</v>
          </cell>
          <cell r="E3583">
            <v>3.5000000000000003E-2</v>
          </cell>
          <cell r="F3583">
            <v>4.9586776859504136</v>
          </cell>
          <cell r="G3583">
            <v>0.1735537190082645</v>
          </cell>
          <cell r="H3583">
            <v>44155</v>
          </cell>
          <cell r="I3583" t="str">
            <v>3,5 / M2</v>
          </cell>
        </row>
        <row r="3584">
          <cell r="B3584" t="str">
            <v>I1057</v>
          </cell>
          <cell r="C3584" t="str">
            <v>Durlock Tornillos T1</v>
          </cell>
          <cell r="D3584" t="str">
            <v>u</v>
          </cell>
          <cell r="E3584">
            <v>10</v>
          </cell>
          <cell r="F3584">
            <v>1.353719008264463</v>
          </cell>
          <cell r="G3584">
            <v>13.53719008264463</v>
          </cell>
          <cell r="H3584">
            <v>44155</v>
          </cell>
          <cell r="I3584" t="str">
            <v>10 / M2</v>
          </cell>
        </row>
        <row r="3585">
          <cell r="B3585" t="str">
            <v>I1028</v>
          </cell>
          <cell r="C3585" t="str">
            <v>Durlock Placa(120X240X0,125)Cm R. Humedad</v>
          </cell>
          <cell r="D3585" t="str">
            <v>u</v>
          </cell>
          <cell r="E3585">
            <v>0.36458333333333337</v>
          </cell>
          <cell r="F3585">
            <v>896.69421487603313</v>
          </cell>
          <cell r="G3585">
            <v>326.91976584022046</v>
          </cell>
          <cell r="H3585">
            <v>44155</v>
          </cell>
          <cell r="I3585" t="str">
            <v>1,05 / M2 (1,20 X 2,40 = 2,88 M2/PLACA)</v>
          </cell>
        </row>
        <row r="3586">
          <cell r="B3586" t="str">
            <v>I1025</v>
          </cell>
          <cell r="C3586" t="str">
            <v>Durlock Tornillos T2</v>
          </cell>
          <cell r="D3586" t="str">
            <v>u</v>
          </cell>
          <cell r="E3586">
            <v>15</v>
          </cell>
          <cell r="F3586">
            <v>0.6945371900826447</v>
          </cell>
          <cell r="G3586">
            <v>10.41805785123967</v>
          </cell>
          <cell r="H3586">
            <v>44155</v>
          </cell>
          <cell r="I3586" t="str">
            <v>15 / M2</v>
          </cell>
        </row>
        <row r="3587">
          <cell r="B3587" t="str">
            <v>I1026</v>
          </cell>
          <cell r="C3587" t="str">
            <v>Cinta Papel Durlock 150 Ml</v>
          </cell>
          <cell r="D3587" t="str">
            <v>ml</v>
          </cell>
          <cell r="E3587">
            <v>1.65</v>
          </cell>
          <cell r="F3587">
            <v>3.2561983471074383</v>
          </cell>
          <cell r="G3587">
            <v>5.372727272727273</v>
          </cell>
          <cell r="H3587">
            <v>44155</v>
          </cell>
          <cell r="I3587" t="str">
            <v>1,65 ML/M2</v>
          </cell>
        </row>
        <row r="3588">
          <cell r="B3588" t="str">
            <v>I1027</v>
          </cell>
          <cell r="C3588" t="str">
            <v>Masilla Durlock X 32 Kg</v>
          </cell>
          <cell r="D3588" t="str">
            <v>kg</v>
          </cell>
          <cell r="E3588">
            <v>0.9</v>
          </cell>
          <cell r="F3588">
            <v>55.759300000000003</v>
          </cell>
          <cell r="G3588">
            <v>50.183370000000004</v>
          </cell>
          <cell r="H3588">
            <v>44110</v>
          </cell>
          <cell r="I3588" t="str">
            <v>0,90 KG/M2</v>
          </cell>
        </row>
        <row r="3589">
          <cell r="B3589" t="str">
            <v>I1851</v>
          </cell>
          <cell r="C3589" t="str">
            <v>Oficial Durlock</v>
          </cell>
          <cell r="D3589" t="str">
            <v>hs</v>
          </cell>
          <cell r="E3589">
            <v>0.6</v>
          </cell>
          <cell r="F3589">
            <v>907.80197701818179</v>
          </cell>
          <cell r="G3589">
            <v>544.681186210909</v>
          </cell>
          <cell r="H3589">
            <v>44136</v>
          </cell>
        </row>
        <row r="3590">
          <cell r="B3590" t="str">
            <v>I1852</v>
          </cell>
          <cell r="C3590" t="str">
            <v>Ayudante Durlock</v>
          </cell>
          <cell r="D3590" t="str">
            <v>hs</v>
          </cell>
          <cell r="E3590">
            <v>0.6</v>
          </cell>
          <cell r="F3590">
            <v>678.74015850389594</v>
          </cell>
          <cell r="G3590">
            <v>407.24409510233755</v>
          </cell>
          <cell r="H3590">
            <v>44136</v>
          </cell>
        </row>
        <row r="3592">
          <cell r="A3592" t="str">
            <v>T1595</v>
          </cell>
          <cell r="C3592" t="str">
            <v>Cielorraso Suspendido Durlock Placa Exterior 12,5 Mm (Mat + Mo)</v>
          </cell>
          <cell r="D3592" t="str">
            <v>m2</v>
          </cell>
          <cell r="G3592">
            <v>2525.095558496972</v>
          </cell>
          <cell r="H3592">
            <v>44105</v>
          </cell>
          <cell r="I3592" t="str">
            <v>DURLOCK</v>
          </cell>
        </row>
        <row r="3593">
          <cell r="B3593" t="str">
            <v>I1059</v>
          </cell>
          <cell r="C3593" t="str">
            <v>Solera  35 Mm X 2,60 M. Esp 0.52</v>
          </cell>
          <cell r="D3593" t="str">
            <v>u</v>
          </cell>
          <cell r="E3593">
            <v>0.46153846153846151</v>
          </cell>
          <cell r="F3593">
            <v>234.71074380165291</v>
          </cell>
          <cell r="G3593">
            <v>108.32803560076287</v>
          </cell>
          <cell r="H3593">
            <v>44155</v>
          </cell>
          <cell r="I3593" t="str">
            <v>1 A 1,3 ML/M2</v>
          </cell>
        </row>
        <row r="3594">
          <cell r="B3594" t="str">
            <v>I1060</v>
          </cell>
          <cell r="C3594" t="str">
            <v>Montante De 34 Mm X 2.60 Esp 0.52</v>
          </cell>
          <cell r="D3594" t="str">
            <v>u</v>
          </cell>
          <cell r="E3594">
            <v>1.2692307692307692</v>
          </cell>
          <cell r="F3594">
            <v>307.93388429752071</v>
          </cell>
          <cell r="G3594">
            <v>390.83916083916085</v>
          </cell>
          <cell r="H3594">
            <v>44155</v>
          </cell>
          <cell r="I3594" t="str">
            <v>3 a 3,5 ML/M2</v>
          </cell>
        </row>
        <row r="3595">
          <cell r="B3595" t="str">
            <v>I1024</v>
          </cell>
          <cell r="C3595" t="str">
            <v>Fijaciones Nro 8 C / Tarugos (2000 Unidades)</v>
          </cell>
          <cell r="D3595" t="str">
            <v>u</v>
          </cell>
          <cell r="E3595">
            <v>3.5000000000000003E-2</v>
          </cell>
          <cell r="F3595">
            <v>4.9586776859504136</v>
          </cell>
          <cell r="G3595">
            <v>0.1735537190082645</v>
          </cell>
          <cell r="H3595">
            <v>44155</v>
          </cell>
          <cell r="I3595" t="str">
            <v>3,5 / M2</v>
          </cell>
        </row>
        <row r="3596">
          <cell r="B3596" t="str">
            <v>I1057</v>
          </cell>
          <cell r="C3596" t="str">
            <v>Durlock Tornillos T1</v>
          </cell>
          <cell r="D3596" t="str">
            <v>u</v>
          </cell>
          <cell r="E3596">
            <v>10</v>
          </cell>
          <cell r="F3596">
            <v>1.353719008264463</v>
          </cell>
          <cell r="G3596">
            <v>13.53719008264463</v>
          </cell>
          <cell r="H3596">
            <v>44155</v>
          </cell>
          <cell r="I3596" t="str">
            <v>10 / M2</v>
          </cell>
        </row>
        <row r="3597">
          <cell r="B3597" t="str">
            <v>I1586</v>
          </cell>
          <cell r="C3597" t="str">
            <v>Placa Durlock Aquaboard Exterior 12.5Mm 1.20X2.40M</v>
          </cell>
          <cell r="D3597" t="str">
            <v>u</v>
          </cell>
          <cell r="E3597">
            <v>0.36458333333333337</v>
          </cell>
          <cell r="F3597">
            <v>2727.2727272727275</v>
          </cell>
          <cell r="G3597">
            <v>994.31818181818198</v>
          </cell>
          <cell r="H3597">
            <v>44105</v>
          </cell>
          <cell r="I3597" t="str">
            <v>1,05 / M2 (1,20 X 2,40 = 2,88 M2/PLACA)</v>
          </cell>
        </row>
        <row r="3598">
          <cell r="B3598" t="str">
            <v>I1025</v>
          </cell>
          <cell r="C3598" t="str">
            <v>Durlock Tornillos T2</v>
          </cell>
          <cell r="D3598" t="str">
            <v>u</v>
          </cell>
          <cell r="E3598">
            <v>15</v>
          </cell>
          <cell r="F3598">
            <v>0.6945371900826447</v>
          </cell>
          <cell r="G3598">
            <v>10.41805785123967</v>
          </cell>
          <cell r="H3598">
            <v>44155</v>
          </cell>
          <cell r="I3598" t="str">
            <v>15 / M2</v>
          </cell>
        </row>
        <row r="3599">
          <cell r="B3599" t="str">
            <v>I1026</v>
          </cell>
          <cell r="C3599" t="str">
            <v>Cinta Papel Durlock 150 Ml</v>
          </cell>
          <cell r="D3599" t="str">
            <v>ml</v>
          </cell>
          <cell r="E3599">
            <v>1.65</v>
          </cell>
          <cell r="F3599">
            <v>3.2561983471074383</v>
          </cell>
          <cell r="G3599">
            <v>5.372727272727273</v>
          </cell>
          <cell r="H3599">
            <v>44155</v>
          </cell>
          <cell r="I3599" t="str">
            <v>1,65 ML/M2</v>
          </cell>
        </row>
        <row r="3600">
          <cell r="B3600" t="str">
            <v>I1027</v>
          </cell>
          <cell r="C3600" t="str">
            <v>Masilla Durlock X 32 Kg</v>
          </cell>
          <cell r="D3600" t="str">
            <v>kg</v>
          </cell>
          <cell r="E3600">
            <v>0.9</v>
          </cell>
          <cell r="F3600">
            <v>55.759300000000003</v>
          </cell>
          <cell r="G3600">
            <v>50.183370000000004</v>
          </cell>
          <cell r="H3600">
            <v>44110</v>
          </cell>
          <cell r="I3600" t="str">
            <v>0,90 KG/M2</v>
          </cell>
        </row>
        <row r="3601">
          <cell r="B3601" t="str">
            <v>I1851</v>
          </cell>
          <cell r="C3601" t="str">
            <v>Oficial Durlock</v>
          </cell>
          <cell r="D3601" t="str">
            <v>hs</v>
          </cell>
          <cell r="E3601">
            <v>0.6</v>
          </cell>
          <cell r="F3601">
            <v>907.80197701818179</v>
          </cell>
          <cell r="G3601">
            <v>544.681186210909</v>
          </cell>
          <cell r="H3601">
            <v>44136</v>
          </cell>
        </row>
        <row r="3602">
          <cell r="B3602" t="str">
            <v>I1852</v>
          </cell>
          <cell r="C3602" t="str">
            <v>Ayudante Durlock</v>
          </cell>
          <cell r="D3602" t="str">
            <v>hs</v>
          </cell>
          <cell r="E3602">
            <v>0.6</v>
          </cell>
          <cell r="F3602">
            <v>678.74015850389594</v>
          </cell>
          <cell r="G3602">
            <v>407.24409510233755</v>
          </cell>
          <cell r="H3602">
            <v>44136</v>
          </cell>
        </row>
        <row r="3604">
          <cell r="A3604" t="str">
            <v>T1596</v>
          </cell>
          <cell r="C3604" t="str">
            <v>Sistema De Embudos, Rejillas Y Caños De Lluvia De 0,100 Hasta B.D.A.</v>
          </cell>
          <cell r="D3604" t="str">
            <v>ml</v>
          </cell>
          <cell r="G3604">
            <v>3593.6463328961036</v>
          </cell>
          <cell r="H3604">
            <v>42948</v>
          </cell>
          <cell r="I3604" t="str">
            <v>23.3 DESAGUES PLUVIALES</v>
          </cell>
        </row>
        <row r="3605">
          <cell r="B3605" t="str">
            <v>T1168</v>
          </cell>
          <cell r="C3605" t="str">
            <v>Bajadas En Caño De Pvc 110 Mm Esp. 3,2 Mm</v>
          </cell>
          <cell r="D3605" t="str">
            <v>ml</v>
          </cell>
          <cell r="E3605">
            <v>1</v>
          </cell>
          <cell r="F3605">
            <v>1723.6755987532465</v>
          </cell>
          <cell r="G3605">
            <v>1723.6755987532465</v>
          </cell>
          <cell r="H3605">
            <v>42948</v>
          </cell>
          <cell r="I3605" t="str">
            <v>1 A 1,3 ML/M2</v>
          </cell>
        </row>
        <row r="3606">
          <cell r="B3606" t="str">
            <v>I1152</v>
          </cell>
          <cell r="C3606" t="str">
            <v>Boca Acceso Pvc Ent-Sal 110 Tapa 20X20</v>
          </cell>
          <cell r="D3606" t="str">
            <v>u</v>
          </cell>
          <cell r="E3606">
            <v>0.25</v>
          </cell>
          <cell r="F3606">
            <v>1870.9421</v>
          </cell>
          <cell r="G3606">
            <v>467.735525</v>
          </cell>
          <cell r="H3606">
            <v>44110</v>
          </cell>
        </row>
        <row r="3607">
          <cell r="B3607" t="str">
            <v>I1241</v>
          </cell>
          <cell r="C3607" t="str">
            <v>Embudo Vertical H.F. 100 Reja 20X20</v>
          </cell>
          <cell r="D3607" t="str">
            <v>u</v>
          </cell>
          <cell r="E3607">
            <v>0.1</v>
          </cell>
          <cell r="F3607">
            <v>1818.1818181818182</v>
          </cell>
          <cell r="G3607">
            <v>181.81818181818184</v>
          </cell>
          <cell r="H3607">
            <v>44155</v>
          </cell>
        </row>
        <row r="3608"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1</v>
          </cell>
          <cell r="F3608">
            <v>698.30921309090911</v>
          </cell>
          <cell r="G3608">
            <v>698.30921309090911</v>
          </cell>
          <cell r="H3608">
            <v>44136</v>
          </cell>
        </row>
        <row r="3609">
          <cell r="B3609" t="str">
            <v>I1005</v>
          </cell>
          <cell r="C3609" t="str">
            <v>Ayudante</v>
          </cell>
          <cell r="D3609" t="str">
            <v>hs</v>
          </cell>
          <cell r="E3609">
            <v>1</v>
          </cell>
          <cell r="F3609">
            <v>522.10781423376613</v>
          </cell>
          <cell r="G3609">
            <v>522.10781423376613</v>
          </cell>
          <cell r="H3609">
            <v>44136</v>
          </cell>
        </row>
        <row r="3611">
          <cell r="A3611" t="str">
            <v>T1597</v>
          </cell>
          <cell r="C3611" t="str">
            <v>Cañería Pluvial 110 Mm Horizontal, Incluye Excavación</v>
          </cell>
          <cell r="D3611" t="str">
            <v>ml</v>
          </cell>
          <cell r="G3611">
            <v>2006.5744568718958</v>
          </cell>
          <cell r="H3611">
            <v>44136</v>
          </cell>
          <cell r="I3611" t="str">
            <v>23.3 DESAGUES PLUVIALES</v>
          </cell>
        </row>
        <row r="3612">
          <cell r="B3612" t="str">
            <v>I1137</v>
          </cell>
          <cell r="C3612" t="str">
            <v>Cano Pvc 110X4 Mts (3,2) Aprob.Cloacal Iram</v>
          </cell>
          <cell r="D3612" t="str">
            <v>u</v>
          </cell>
          <cell r="E3612">
            <v>0.3</v>
          </cell>
          <cell r="F3612">
            <v>1900</v>
          </cell>
          <cell r="G3612">
            <v>570</v>
          </cell>
          <cell r="H3612">
            <v>44136</v>
          </cell>
        </row>
        <row r="3613">
          <cell r="B3613" t="str">
            <v>I1069</v>
          </cell>
          <cell r="C3613" t="str">
            <v>Oficial Sanitarista, Gasista</v>
          </cell>
          <cell r="D3613" t="str">
            <v>hs</v>
          </cell>
          <cell r="E3613">
            <v>0.4</v>
          </cell>
          <cell r="F3613">
            <v>907.80197701818179</v>
          </cell>
          <cell r="G3613">
            <v>363.12079080727273</v>
          </cell>
          <cell r="H3613">
            <v>44136</v>
          </cell>
          <cell r="I3613" t="str">
            <v>COLOCACION</v>
          </cell>
        </row>
        <row r="3614">
          <cell r="B3614" t="str">
            <v>I1070</v>
          </cell>
          <cell r="C3614" t="str">
            <v>Ayudante Sanitarista, Gasista</v>
          </cell>
          <cell r="D3614" t="str">
            <v>hs</v>
          </cell>
          <cell r="E3614">
            <v>0.4</v>
          </cell>
          <cell r="F3614">
            <v>678.74015850389594</v>
          </cell>
          <cell r="G3614">
            <v>271.49606340155839</v>
          </cell>
          <cell r="H3614">
            <v>44136</v>
          </cell>
        </row>
        <row r="3615">
          <cell r="B3615" t="str">
            <v>T1003</v>
          </cell>
          <cell r="C3615" t="str">
            <v>Excavación Manual De Zanjas Y Relleno Hasta 1,50 Mts (Mo) (4Hs/M3)</v>
          </cell>
          <cell r="D3615" t="str">
            <v>m3</v>
          </cell>
          <cell r="E3615">
            <v>0.48</v>
          </cell>
          <cell r="F3615">
            <v>1670.7450055480517</v>
          </cell>
          <cell r="G3615">
            <v>801.95760266306479</v>
          </cell>
          <cell r="H3615">
            <v>44136</v>
          </cell>
        </row>
        <row r="3617">
          <cell r="A3617" t="str">
            <v>T1598</v>
          </cell>
          <cell r="C3617" t="str">
            <v>Tanque Plástico De 3000 Litros</v>
          </cell>
          <cell r="D3617" t="str">
            <v>u</v>
          </cell>
          <cell r="G3617">
            <v>84857.738790022195</v>
          </cell>
          <cell r="H3617">
            <v>44136</v>
          </cell>
          <cell r="I3617" t="str">
            <v>23 INSTALACIÓN SANITARIA</v>
          </cell>
        </row>
        <row r="3618">
          <cell r="B3618" t="str">
            <v>I1587</v>
          </cell>
          <cell r="C3618" t="str">
            <v>Tanque Horizontal Rotoplas 3000 Lt A.Densidad + Envió Gratis</v>
          </cell>
          <cell r="D3618" t="str">
            <v>u</v>
          </cell>
          <cell r="E3618">
            <v>1</v>
          </cell>
          <cell r="F3618">
            <v>78511.57024793388</v>
          </cell>
          <cell r="G3618">
            <v>78511.57024793388</v>
          </cell>
          <cell r="H3618">
            <v>44155</v>
          </cell>
        </row>
        <row r="3619">
          <cell r="B3619" t="str">
            <v>I1069</v>
          </cell>
          <cell r="C3619" t="str">
            <v>Oficial Sanitarista, Gasista</v>
          </cell>
          <cell r="D3619" t="str">
            <v>hs</v>
          </cell>
          <cell r="E3619">
            <v>4</v>
          </cell>
          <cell r="F3619">
            <v>907.80197701818179</v>
          </cell>
          <cell r="G3619">
            <v>3631.2079080727272</v>
          </cell>
          <cell r="H3619">
            <v>44136</v>
          </cell>
          <cell r="I3619" t="str">
            <v>COLOCACION</v>
          </cell>
        </row>
        <row r="3620">
          <cell r="B3620" t="str">
            <v>I1070</v>
          </cell>
          <cell r="C3620" t="str">
            <v>Ayudante Sanitarista, Gasista</v>
          </cell>
          <cell r="D3620" t="str">
            <v>hs</v>
          </cell>
          <cell r="E3620">
            <v>4</v>
          </cell>
          <cell r="F3620">
            <v>678.74015850389594</v>
          </cell>
          <cell r="G3620">
            <v>2714.9606340155838</v>
          </cell>
          <cell r="H3620">
            <v>44136</v>
          </cell>
        </row>
        <row r="3622">
          <cell r="A3622" t="str">
            <v>T1599</v>
          </cell>
          <cell r="C3622" t="str">
            <v xml:space="preserve"> Tanque Cisterna De 2800 Lts (Incluye Platea De Apoyo En Hºaº)</v>
          </cell>
          <cell r="D3622" t="str">
            <v>gl</v>
          </cell>
          <cell r="G3622">
            <v>105415.60340140396</v>
          </cell>
          <cell r="H3622">
            <v>44136</v>
          </cell>
          <cell r="I3622" t="str">
            <v>80 MODELO</v>
          </cell>
        </row>
        <row r="3623">
          <cell r="B3623" t="str">
            <v>I1587</v>
          </cell>
          <cell r="C3623" t="str">
            <v>Tanque Horizontal Rotoplas 3000 Lt A.Densidad + Envió Gratis</v>
          </cell>
          <cell r="D3623" t="str">
            <v>u</v>
          </cell>
          <cell r="E3623">
            <v>1</v>
          </cell>
          <cell r="F3623">
            <v>78511.57024793388</v>
          </cell>
          <cell r="G3623">
            <v>78511.57024793388</v>
          </cell>
          <cell r="H3623">
            <v>44155</v>
          </cell>
        </row>
        <row r="3624">
          <cell r="B3624" t="str">
            <v>I1069</v>
          </cell>
          <cell r="C3624" t="str">
            <v>Oficial Sanitarista, Gasista</v>
          </cell>
          <cell r="D3624" t="str">
            <v>hs</v>
          </cell>
          <cell r="E3624">
            <v>4</v>
          </cell>
          <cell r="F3624">
            <v>907.80197701818179</v>
          </cell>
          <cell r="G3624">
            <v>3631.2079080727272</v>
          </cell>
          <cell r="H3624">
            <v>44136</v>
          </cell>
          <cell r="I3624" t="str">
            <v>COLOCACION</v>
          </cell>
        </row>
        <row r="3625">
          <cell r="B3625" t="str">
            <v>I1070</v>
          </cell>
          <cell r="C3625" t="str">
            <v>Ayudante Sanitarista, Gasista</v>
          </cell>
          <cell r="D3625" t="str">
            <v>hs</v>
          </cell>
          <cell r="E3625">
            <v>4</v>
          </cell>
          <cell r="F3625">
            <v>678.74015850389594</v>
          </cell>
          <cell r="G3625">
            <v>2714.9606340155838</v>
          </cell>
          <cell r="H3625">
            <v>44136</v>
          </cell>
        </row>
        <row r="3626">
          <cell r="B3626" t="str">
            <v>T1036</v>
          </cell>
          <cell r="C3626" t="str">
            <v>Platea De Hormigon Armado H30 Fe 80Kg/M2</v>
          </cell>
          <cell r="D3626" t="str">
            <v>m3</v>
          </cell>
          <cell r="E3626">
            <v>0.5</v>
          </cell>
          <cell r="F3626">
            <v>41115.729222763541</v>
          </cell>
          <cell r="G3626">
            <v>20557.86461138177</v>
          </cell>
          <cell r="H3626">
            <v>44136</v>
          </cell>
        </row>
        <row r="3628">
          <cell r="A3628" t="str">
            <v>T1600</v>
          </cell>
          <cell r="C3628" t="str">
            <v>Griferia Canilla Valvula Temporizada Mingitorio Pressmatic</v>
          </cell>
          <cell r="D3628" t="str">
            <v>u</v>
          </cell>
          <cell r="G3628">
            <v>4578.0429487301062</v>
          </cell>
          <cell r="H3628">
            <v>44136</v>
          </cell>
          <cell r="I3628" t="str">
            <v>23 INSTALACIÓN SANITARIA</v>
          </cell>
        </row>
        <row r="3629">
          <cell r="B3629" t="str">
            <v>I1588</v>
          </cell>
          <cell r="C3629" t="str">
            <v>Válvula Temporizadora De Mingitorio</v>
          </cell>
          <cell r="D3629" t="str">
            <v>u</v>
          </cell>
          <cell r="E3629">
            <v>1</v>
          </cell>
          <cell r="F3629">
            <v>1404.9586776859505</v>
          </cell>
          <cell r="G3629">
            <v>1404.9586776859505</v>
          </cell>
          <cell r="H3629">
            <v>44155</v>
          </cell>
        </row>
        <row r="3630">
          <cell r="B3630" t="str">
            <v>I1069</v>
          </cell>
          <cell r="C3630" t="str">
            <v>Oficial Sanitarista, Gasista</v>
          </cell>
          <cell r="D3630" t="str">
            <v>hs</v>
          </cell>
          <cell r="E3630">
            <v>2</v>
          </cell>
          <cell r="F3630">
            <v>907.80197701818179</v>
          </cell>
          <cell r="G3630">
            <v>1815.6039540363636</v>
          </cell>
          <cell r="H3630">
            <v>44136</v>
          </cell>
          <cell r="I3630" t="str">
            <v>COLOCACION</v>
          </cell>
        </row>
        <row r="3631">
          <cell r="B3631" t="str">
            <v>I1070</v>
          </cell>
          <cell r="C3631" t="str">
            <v>Ayudante Sanitarista, Gasista</v>
          </cell>
          <cell r="D3631" t="str">
            <v>hs</v>
          </cell>
          <cell r="E3631">
            <v>2</v>
          </cell>
          <cell r="F3631">
            <v>678.74015850389594</v>
          </cell>
          <cell r="G3631">
            <v>1357.4803170077919</v>
          </cell>
          <cell r="H3631">
            <v>44136</v>
          </cell>
        </row>
        <row r="3633">
          <cell r="A3633" t="str">
            <v>T1601</v>
          </cell>
          <cell r="C3633" t="str">
            <v>Griferías De Cierre Automáticas Mecánico Sobre Mesada.</v>
          </cell>
          <cell r="D3633" t="str">
            <v>u</v>
          </cell>
          <cell r="G3633">
            <v>12746.7041057549</v>
          </cell>
          <cell r="H3633">
            <v>44136</v>
          </cell>
          <cell r="I3633" t="str">
            <v>23 INSTALACIÓN SANITARIA</v>
          </cell>
        </row>
        <row r="3634">
          <cell r="B3634" t="str">
            <v>I1589</v>
          </cell>
          <cell r="C3634" t="str">
            <v>Griferías De Cierre Automáticas Mecánico Sobre Mesada.</v>
          </cell>
          <cell r="D3634" t="str">
            <v>u</v>
          </cell>
          <cell r="E3634">
            <v>1</v>
          </cell>
          <cell r="F3634">
            <v>9573.6198347107438</v>
          </cell>
          <cell r="G3634">
            <v>9573.6198347107438</v>
          </cell>
          <cell r="H3634">
            <v>44155</v>
          </cell>
        </row>
        <row r="3635">
          <cell r="B3635" t="str">
            <v>I1069</v>
          </cell>
          <cell r="C3635" t="str">
            <v>Oficial Sanitarista, Gasista</v>
          </cell>
          <cell r="D3635" t="str">
            <v>hs</v>
          </cell>
          <cell r="E3635">
            <v>2</v>
          </cell>
          <cell r="F3635">
            <v>907.80197701818179</v>
          </cell>
          <cell r="G3635">
            <v>1815.6039540363636</v>
          </cell>
          <cell r="H3635">
            <v>44136</v>
          </cell>
          <cell r="I3635" t="str">
            <v>COLOCACION</v>
          </cell>
        </row>
        <row r="3636">
          <cell r="B3636" t="str">
            <v>I1070</v>
          </cell>
          <cell r="C3636" t="str">
            <v>Ayudante Sanitarista, Gasista</v>
          </cell>
          <cell r="D3636" t="str">
            <v>hs</v>
          </cell>
          <cell r="E3636">
            <v>2</v>
          </cell>
          <cell r="F3636">
            <v>678.74015850389594</v>
          </cell>
          <cell r="G3636">
            <v>1357.4803170077919</v>
          </cell>
          <cell r="H3636">
            <v>44136</v>
          </cell>
        </row>
        <row r="3638">
          <cell r="A3638" t="str">
            <v>T1602</v>
          </cell>
          <cell r="C3638" t="str">
            <v>Griferías Monocomando  En Piletas De Cocina</v>
          </cell>
          <cell r="D3638" t="str">
            <v>u</v>
          </cell>
          <cell r="G3638">
            <v>10204.877659473908</v>
          </cell>
          <cell r="H3638">
            <v>44136</v>
          </cell>
          <cell r="I3638" t="str">
            <v>23 INSTALACIÓN SANITARIA</v>
          </cell>
        </row>
        <row r="3639">
          <cell r="B3639" t="str">
            <v>I1590</v>
          </cell>
          <cell r="C3639" t="str">
            <v>Griferías Monocomando  En Piletas De Cocina</v>
          </cell>
          <cell r="D3639" t="str">
            <v>u</v>
          </cell>
          <cell r="E3639">
            <v>1</v>
          </cell>
          <cell r="F3639">
            <v>7031.7933884297518</v>
          </cell>
          <cell r="G3639">
            <v>7031.7933884297518</v>
          </cell>
          <cell r="H3639">
            <v>44155</v>
          </cell>
        </row>
        <row r="3640">
          <cell r="B3640" t="str">
            <v>I1069</v>
          </cell>
          <cell r="C3640" t="str">
            <v>Oficial Sanitarista, Gasista</v>
          </cell>
          <cell r="D3640" t="str">
            <v>hs</v>
          </cell>
          <cell r="E3640">
            <v>2</v>
          </cell>
          <cell r="F3640">
            <v>907.80197701818179</v>
          </cell>
          <cell r="G3640">
            <v>1815.6039540363636</v>
          </cell>
          <cell r="H3640">
            <v>44136</v>
          </cell>
          <cell r="I3640" t="str">
            <v>COLOCACION</v>
          </cell>
        </row>
        <row r="3641">
          <cell r="B3641" t="str">
            <v>I1070</v>
          </cell>
          <cell r="C3641" t="str">
            <v>Ayudante Sanitarista, Gasista</v>
          </cell>
          <cell r="D3641" t="str">
            <v>hs</v>
          </cell>
          <cell r="E3641">
            <v>2</v>
          </cell>
          <cell r="F3641">
            <v>678.74015850389594</v>
          </cell>
          <cell r="G3641">
            <v>1357.4803170077919</v>
          </cell>
          <cell r="H3641">
            <v>44136</v>
          </cell>
        </row>
        <row r="3643">
          <cell r="A3643" t="str">
            <v>T1603</v>
          </cell>
          <cell r="C3643" t="str">
            <v>Griferías Monocomando  En Duchas</v>
          </cell>
          <cell r="D3643" t="str">
            <v>u</v>
          </cell>
          <cell r="G3643">
            <v>10525.976871044155</v>
          </cell>
          <cell r="H3643">
            <v>44110</v>
          </cell>
          <cell r="I3643" t="str">
            <v>23 INSTALACIÓN SANITARIA</v>
          </cell>
        </row>
        <row r="3644">
          <cell r="B3644" t="str">
            <v>I1591</v>
          </cell>
          <cell r="C3644" t="str">
            <v>Griferías Monocomando  En Duchas</v>
          </cell>
          <cell r="D3644" t="str">
            <v>u</v>
          </cell>
          <cell r="E3644">
            <v>1</v>
          </cell>
          <cell r="F3644">
            <v>7352.8926000000001</v>
          </cell>
          <cell r="G3644">
            <v>7352.8926000000001</v>
          </cell>
          <cell r="H3644">
            <v>44110</v>
          </cell>
        </row>
        <row r="3645">
          <cell r="B3645" t="str">
            <v>I1069</v>
          </cell>
          <cell r="C3645" t="str">
            <v>Oficial Sanitarista, Gasista</v>
          </cell>
          <cell r="D3645" t="str">
            <v>hs</v>
          </cell>
          <cell r="E3645">
            <v>2</v>
          </cell>
          <cell r="F3645">
            <v>907.80197701818179</v>
          </cell>
          <cell r="G3645">
            <v>1815.6039540363636</v>
          </cell>
          <cell r="H3645">
            <v>44136</v>
          </cell>
          <cell r="I3645" t="str">
            <v>COLOCACION</v>
          </cell>
        </row>
        <row r="3646">
          <cell r="B3646" t="str">
            <v>I1070</v>
          </cell>
          <cell r="C3646" t="str">
            <v>Ayudante Sanitarista, Gasista</v>
          </cell>
          <cell r="D3646" t="str">
            <v>hs</v>
          </cell>
          <cell r="E3646">
            <v>2</v>
          </cell>
          <cell r="F3646">
            <v>678.74015850389594</v>
          </cell>
          <cell r="G3646">
            <v>1357.4803170077919</v>
          </cell>
          <cell r="H3646">
            <v>44136</v>
          </cell>
        </row>
        <row r="3648">
          <cell r="A3648" t="str">
            <v>T1604</v>
          </cell>
          <cell r="C3648" t="str">
            <v>Termotanque A Gas 250L Alta Recuperación</v>
          </cell>
          <cell r="D3648" t="str">
            <v>u</v>
          </cell>
          <cell r="G3648">
            <v>181020.91963003916</v>
          </cell>
          <cell r="H3648">
            <v>44136</v>
          </cell>
          <cell r="I3648" t="str">
            <v>23.1 AGUA FRIA Y CALIENTE</v>
          </cell>
        </row>
        <row r="3649">
          <cell r="B3649" t="str">
            <v>I1592</v>
          </cell>
          <cell r="C3649" t="str">
            <v>Termotanque Rheem 250L Alta Recuperación A Gas</v>
          </cell>
          <cell r="D3649" t="str">
            <v>u</v>
          </cell>
          <cell r="E3649">
            <v>1</v>
          </cell>
          <cell r="F3649">
            <v>176032.23140495867</v>
          </cell>
          <cell r="G3649">
            <v>176032.23140495867</v>
          </cell>
          <cell r="H3649">
            <v>44155</v>
          </cell>
        </row>
        <row r="3650">
          <cell r="B3650" t="str">
            <v>I1069</v>
          </cell>
          <cell r="C3650" t="str">
            <v>Oficial Sanitarista, Gasista</v>
          </cell>
          <cell r="D3650" t="str">
            <v>hs</v>
          </cell>
          <cell r="E3650">
            <v>4</v>
          </cell>
          <cell r="F3650">
            <v>907.80197701818179</v>
          </cell>
          <cell r="G3650">
            <v>3631.2079080727272</v>
          </cell>
          <cell r="H3650">
            <v>44136</v>
          </cell>
          <cell r="I3650" t="str">
            <v>COLOCACION</v>
          </cell>
        </row>
        <row r="3651">
          <cell r="B3651" t="str">
            <v>I1070</v>
          </cell>
          <cell r="C3651" t="str">
            <v>Ayudante Sanitarista, Gasista</v>
          </cell>
          <cell r="D3651" t="str">
            <v>hs</v>
          </cell>
          <cell r="E3651">
            <v>2</v>
          </cell>
          <cell r="F3651">
            <v>678.74015850389594</v>
          </cell>
          <cell r="G3651">
            <v>1357.4803170077919</v>
          </cell>
          <cell r="H3651">
            <v>44136</v>
          </cell>
        </row>
        <row r="3653">
          <cell r="A3653" t="str">
            <v>T1605</v>
          </cell>
          <cell r="C3653" t="str">
            <v>Matafuegos De Co2 De 10 Kg</v>
          </cell>
          <cell r="D3653" t="str">
            <v>u</v>
          </cell>
          <cell r="G3653">
            <v>28777.913712222908</v>
          </cell>
          <cell r="H3653">
            <v>44136</v>
          </cell>
          <cell r="I3653" t="str">
            <v>24 INSTALACIÓN CONTRA INCENDIO</v>
          </cell>
        </row>
        <row r="3654">
          <cell r="B3654" t="str">
            <v>I1593</v>
          </cell>
          <cell r="C3654" t="str">
            <v>Matafuego Nuevo Co2 X 10 Kg, Tarj. Municipal</v>
          </cell>
          <cell r="D3654" t="str">
            <v>u</v>
          </cell>
          <cell r="E3654">
            <v>1</v>
          </cell>
          <cell r="F3654">
            <v>28099.173553719011</v>
          </cell>
          <cell r="G3654">
            <v>28099.173553719011</v>
          </cell>
          <cell r="H3654">
            <v>44155</v>
          </cell>
        </row>
        <row r="3655">
          <cell r="B3655" t="str">
            <v>I1070</v>
          </cell>
          <cell r="C3655" t="str">
            <v>Ayudante Sanitarista, Gasista</v>
          </cell>
          <cell r="D3655" t="str">
            <v>hs</v>
          </cell>
          <cell r="E3655">
            <v>1</v>
          </cell>
          <cell r="F3655">
            <v>678.74015850389594</v>
          </cell>
          <cell r="G3655">
            <v>678.74015850389594</v>
          </cell>
          <cell r="H3655">
            <v>44136</v>
          </cell>
        </row>
        <row r="3657">
          <cell r="A3657" t="str">
            <v>T1606</v>
          </cell>
          <cell r="C3657" t="str">
            <v>Extintor De Acetato De Potasio K 10 Lts</v>
          </cell>
          <cell r="D3657" t="str">
            <v>u</v>
          </cell>
          <cell r="G3657">
            <v>18447.335199826211</v>
          </cell>
          <cell r="H3657">
            <v>44136</v>
          </cell>
          <cell r="I3657" t="str">
            <v>24 INSTALACIÓN CONTRA INCENDIO</v>
          </cell>
        </row>
        <row r="3658">
          <cell r="B3658" t="str">
            <v>I1594</v>
          </cell>
          <cell r="C3658" t="str">
            <v>Extintor De Acetato De Potasio K Para Cocina 10 Lts</v>
          </cell>
          <cell r="D3658" t="str">
            <v>u</v>
          </cell>
          <cell r="E3658">
            <v>1</v>
          </cell>
          <cell r="F3658">
            <v>17768.595041322315</v>
          </cell>
          <cell r="G3658">
            <v>17768.595041322315</v>
          </cell>
          <cell r="H3658">
            <v>44155</v>
          </cell>
        </row>
        <row r="3659">
          <cell r="B3659" t="str">
            <v>I1070</v>
          </cell>
          <cell r="C3659" t="str">
            <v>Ayudante Sanitarista, Gasista</v>
          </cell>
          <cell r="D3659" t="str">
            <v>hs</v>
          </cell>
          <cell r="E3659">
            <v>1</v>
          </cell>
          <cell r="F3659">
            <v>678.74015850389594</v>
          </cell>
          <cell r="G3659">
            <v>678.74015850389594</v>
          </cell>
          <cell r="H3659">
            <v>44136</v>
          </cell>
        </row>
        <row r="3661">
          <cell r="A3661" t="str">
            <v>T1607</v>
          </cell>
          <cell r="C3661" t="str">
            <v>Boca De Impulsion 63.5 Mm Completa</v>
          </cell>
          <cell r="D3661" t="str">
            <v>u</v>
          </cell>
          <cell r="G3661">
            <v>12677.808224748052</v>
          </cell>
          <cell r="H3661">
            <v>44136</v>
          </cell>
          <cell r="I3661" t="str">
            <v>24 INSTALACIÓN CONTRA INCENDIO</v>
          </cell>
        </row>
        <row r="3662">
          <cell r="B3662" t="str">
            <v>I1595</v>
          </cell>
          <cell r="C3662" t="str">
            <v>Boca De Impulsion 63.5 Mm</v>
          </cell>
          <cell r="D3662" t="str">
            <v>u</v>
          </cell>
          <cell r="E3662">
            <v>1</v>
          </cell>
          <cell r="F3662">
            <v>5719.8347107438021</v>
          </cell>
          <cell r="G3662">
            <v>5719.8347107438021</v>
          </cell>
          <cell r="H3662">
            <v>44155</v>
          </cell>
        </row>
        <row r="3663">
          <cell r="B3663" t="str">
            <v>I1596</v>
          </cell>
          <cell r="C3663" t="str">
            <v>Tapa Boca De Impulsión 600 X 400 P/Piso</v>
          </cell>
          <cell r="D3663" t="str">
            <v>u</v>
          </cell>
          <cell r="E3663">
            <v>1</v>
          </cell>
          <cell r="F3663">
            <v>2198.3471074380168</v>
          </cell>
          <cell r="G3663">
            <v>2198.3471074380168</v>
          </cell>
          <cell r="H3663">
            <v>44155</v>
          </cell>
        </row>
        <row r="3664">
          <cell r="B3664" t="str">
            <v>I1069</v>
          </cell>
          <cell r="C3664" t="str">
            <v>Oficial Sanitarista, Gasista</v>
          </cell>
          <cell r="D3664" t="str">
            <v>hs</v>
          </cell>
          <cell r="E3664">
            <v>3</v>
          </cell>
          <cell r="F3664">
            <v>907.80197701818179</v>
          </cell>
          <cell r="G3664">
            <v>2723.4059310545454</v>
          </cell>
          <cell r="H3664">
            <v>44136</v>
          </cell>
        </row>
        <row r="3665">
          <cell r="B3665" t="str">
            <v>I1070</v>
          </cell>
          <cell r="C3665" t="str">
            <v>Ayudante Sanitarista, Gasista</v>
          </cell>
          <cell r="D3665" t="str">
            <v>hs</v>
          </cell>
          <cell r="E3665">
            <v>3</v>
          </cell>
          <cell r="F3665">
            <v>678.74015850389594</v>
          </cell>
          <cell r="G3665">
            <v>2036.2204755116877</v>
          </cell>
          <cell r="H3665">
            <v>44136</v>
          </cell>
        </row>
        <row r="3667">
          <cell r="A3667" t="str">
            <v>T1608</v>
          </cell>
          <cell r="C3667" t="str">
            <v>Carro Para Manguera De Incendio, Con Manguera Y Lanza</v>
          </cell>
          <cell r="D3667" t="str">
            <v>u</v>
          </cell>
          <cell r="G3667">
            <v>26219.236006437779</v>
          </cell>
          <cell r="H3667">
            <v>44110</v>
          </cell>
          <cell r="I3667" t="str">
            <v>24 INSTALACIÓN CONTRA INCENDIO</v>
          </cell>
        </row>
        <row r="3668">
          <cell r="B3668" t="str">
            <v>I1597</v>
          </cell>
          <cell r="C3668" t="str">
            <v>Carro Para Manguera De Incendio</v>
          </cell>
          <cell r="D3668" t="str">
            <v>u</v>
          </cell>
          <cell r="E3668">
            <v>1</v>
          </cell>
          <cell r="F3668">
            <v>5528.9255999999996</v>
          </cell>
          <cell r="G3668">
            <v>5528.9255999999996</v>
          </cell>
          <cell r="H3668">
            <v>44110</v>
          </cell>
        </row>
        <row r="3669">
          <cell r="B3669" t="str">
            <v>I1573</v>
          </cell>
          <cell r="C3669" t="str">
            <v>Manguera De Incendio 30 Mts</v>
          </cell>
          <cell r="D3669" t="str">
            <v>u</v>
          </cell>
          <cell r="E3669">
            <v>1</v>
          </cell>
          <cell r="F3669">
            <v>16768.595041322315</v>
          </cell>
          <cell r="G3669">
            <v>16768.595041322315</v>
          </cell>
          <cell r="H3669">
            <v>44155</v>
          </cell>
        </row>
        <row r="3670">
          <cell r="B3670" t="str">
            <v>I1574</v>
          </cell>
          <cell r="C3670" t="str">
            <v>Lanza Contra Incendio + Boquilla Chorro Niebla Bronce 1 3/4</v>
          </cell>
          <cell r="D3670" t="str">
            <v>u</v>
          </cell>
          <cell r="E3670">
            <v>1</v>
          </cell>
          <cell r="F3670">
            <v>3242.9752066115702</v>
          </cell>
          <cell r="G3670">
            <v>3242.9752066115702</v>
          </cell>
          <cell r="H3670">
            <v>44155</v>
          </cell>
        </row>
        <row r="3671">
          <cell r="B3671" t="str">
            <v>I1070</v>
          </cell>
          <cell r="C3671" t="str">
            <v>Ayudante Sanitarista, Gasista</v>
          </cell>
          <cell r="D3671" t="str">
            <v>hs</v>
          </cell>
          <cell r="E3671">
            <v>1</v>
          </cell>
          <cell r="F3671">
            <v>678.74015850389594</v>
          </cell>
          <cell r="G3671">
            <v>678.74015850389594</v>
          </cell>
          <cell r="H3671">
            <v>44136</v>
          </cell>
        </row>
        <row r="3673">
          <cell r="A3673" t="str">
            <v>T1609</v>
          </cell>
          <cell r="C3673" t="str">
            <v>Aplicar 1 Mano De Pintura En Paredes (Mo)</v>
          </cell>
          <cell r="D3673" t="str">
            <v>m2</v>
          </cell>
          <cell r="G3673">
            <v>242.08052720484847</v>
          </cell>
          <cell r="H3673">
            <v>44136</v>
          </cell>
          <cell r="I3673" t="str">
            <v>34 PINTURA</v>
          </cell>
        </row>
        <row r="3674">
          <cell r="B3674" t="str">
            <v>I1210</v>
          </cell>
          <cell r="C3674" t="str">
            <v>Oficial Pintor</v>
          </cell>
          <cell r="D3674" t="str">
            <v>hs</v>
          </cell>
          <cell r="E3674">
            <v>0.26666666666666666</v>
          </cell>
          <cell r="F3674">
            <v>907.80197701818179</v>
          </cell>
          <cell r="G3674">
            <v>242.08052720484847</v>
          </cell>
          <cell r="H3674">
            <v>44136</v>
          </cell>
          <cell r="I3674" t="str">
            <v>en 4 hs, pinta una dormitorio paredes y cielorraso, 30 m2</v>
          </cell>
        </row>
        <row r="3676">
          <cell r="A3676" t="str">
            <v>T1610</v>
          </cell>
          <cell r="C3676" t="str">
            <v>Enduir Y Lijar Superficies (Mo)</v>
          </cell>
          <cell r="D3676" t="str">
            <v>m2</v>
          </cell>
          <cell r="G3676">
            <v>121.04026360242423</v>
          </cell>
          <cell r="H3676">
            <v>44136</v>
          </cell>
          <cell r="I3676" t="str">
            <v>34 PINTURA</v>
          </cell>
        </row>
        <row r="3677">
          <cell r="B3677" t="str">
            <v>I1210</v>
          </cell>
          <cell r="C3677" t="str">
            <v>Oficial Pintor</v>
          </cell>
          <cell r="D3677" t="str">
            <v>hs</v>
          </cell>
          <cell r="E3677">
            <v>0.13333333333333333</v>
          </cell>
          <cell r="F3677">
            <v>907.80197701818179</v>
          </cell>
          <cell r="G3677">
            <v>121.04026360242423</v>
          </cell>
          <cell r="H3677">
            <v>44136</v>
          </cell>
          <cell r="I3677" t="str">
            <v>enduido y lija, en 4 hs, hace 30 m2</v>
          </cell>
        </row>
        <row r="3679">
          <cell r="A3679" t="str">
            <v>T1611</v>
          </cell>
          <cell r="C3679" t="str">
            <v>Pintura Al Latex En Muros Nuevos, Enduido Y Lijado Y 3 Manos De Latex (Mat+Mo)</v>
          </cell>
          <cell r="D3679" t="str">
            <v>m2</v>
          </cell>
          <cell r="G3679">
            <v>1047.9347348120109</v>
          </cell>
          <cell r="H3679">
            <v>44110</v>
          </cell>
          <cell r="I3679" t="str">
            <v>34 PINTURA</v>
          </cell>
        </row>
        <row r="3680">
          <cell r="B3680" t="str">
            <v>I1205</v>
          </cell>
          <cell r="C3680" t="str">
            <v>Enduido Plastico Al Agua X 20 Litros</v>
          </cell>
          <cell r="D3680" t="str">
            <v>lata</v>
          </cell>
          <cell r="E3680">
            <v>0.02</v>
          </cell>
          <cell r="F3680">
            <v>2396.6942148760331</v>
          </cell>
          <cell r="G3680">
            <v>47.933884297520663</v>
          </cell>
          <cell r="H3680">
            <v>44155</v>
          </cell>
        </row>
        <row r="3681">
          <cell r="B3681" t="str">
            <v>I1343</v>
          </cell>
          <cell r="C3681" t="str">
            <v>Lija Al Agua</v>
          </cell>
          <cell r="D3681" t="str">
            <v>u</v>
          </cell>
          <cell r="E3681">
            <v>0.4</v>
          </cell>
          <cell r="F3681">
            <v>32.975200000000001</v>
          </cell>
          <cell r="G3681">
            <v>13.190080000000002</v>
          </cell>
          <cell r="H3681">
            <v>44110</v>
          </cell>
        </row>
        <row r="3682">
          <cell r="B3682" t="str">
            <v>I1334</v>
          </cell>
          <cell r="C3682" t="str">
            <v>Albalatex Pintura Interior Mate Blanco 20Lts</v>
          </cell>
          <cell r="D3682" t="str">
            <v>u</v>
          </cell>
          <cell r="E3682">
            <v>1.4999999999999999E-2</v>
          </cell>
          <cell r="F3682">
            <v>7713.2231404958684</v>
          </cell>
          <cell r="G3682">
            <v>115.69834710743802</v>
          </cell>
          <cell r="H3682">
            <v>44155</v>
          </cell>
          <cell r="I3682" t="str">
            <v>3 manos, 0,3 litros / 20 litros por lata</v>
          </cell>
        </row>
        <row r="3683">
          <cell r="B3683" t="str">
            <v>I1335</v>
          </cell>
          <cell r="C3683" t="str">
            <v>Rodillo De Lana Para Pintor</v>
          </cell>
          <cell r="D3683" t="str">
            <v>u</v>
          </cell>
          <cell r="E3683">
            <v>0.01</v>
          </cell>
          <cell r="F3683">
            <v>359.50409999999999</v>
          </cell>
          <cell r="G3683">
            <v>3.5950410000000002</v>
          </cell>
          <cell r="H3683">
            <v>44110</v>
          </cell>
        </row>
        <row r="3684">
          <cell r="B3684" t="str">
            <v>I1336</v>
          </cell>
          <cell r="C3684" t="str">
            <v>Pincel De Pintor</v>
          </cell>
          <cell r="D3684" t="str">
            <v>u</v>
          </cell>
          <cell r="E3684">
            <v>5.0000000000000001E-3</v>
          </cell>
          <cell r="F3684">
            <v>344.62809917355372</v>
          </cell>
          <cell r="G3684">
            <v>1.7231404958677687</v>
          </cell>
          <cell r="H3684">
            <v>44155</v>
          </cell>
        </row>
        <row r="3685">
          <cell r="B3685" t="str">
            <v>I1337</v>
          </cell>
          <cell r="C3685" t="str">
            <v>Rollo De Cartón Corrugado 1 X 25 M</v>
          </cell>
          <cell r="D3685" t="str">
            <v>u</v>
          </cell>
          <cell r="E3685">
            <v>0.04</v>
          </cell>
          <cell r="F3685">
            <v>462.80991735537191</v>
          </cell>
          <cell r="G3685">
            <v>18.512396694214878</v>
          </cell>
          <cell r="H3685">
            <v>44155</v>
          </cell>
        </row>
        <row r="3686">
          <cell r="B3686" t="str">
            <v>T1610</v>
          </cell>
          <cell r="C3686" t="str">
            <v>Enduir Y Lijar Superficies (Mo)</v>
          </cell>
          <cell r="D3686" t="str">
            <v>m2</v>
          </cell>
          <cell r="E3686">
            <v>1</v>
          </cell>
          <cell r="F3686">
            <v>121.04026360242423</v>
          </cell>
          <cell r="G3686">
            <v>121.04026360242423</v>
          </cell>
          <cell r="H3686">
            <v>44136</v>
          </cell>
        </row>
        <row r="3687">
          <cell r="B3687" t="str">
            <v>T1609</v>
          </cell>
          <cell r="C3687" t="str">
            <v>Aplicar 1 Mano De Pintura En Paredes (Mo)</v>
          </cell>
          <cell r="D3687" t="str">
            <v>m2</v>
          </cell>
          <cell r="E3687">
            <v>3</v>
          </cell>
          <cell r="F3687">
            <v>242.08052720484847</v>
          </cell>
          <cell r="G3687">
            <v>726.24158161454534</v>
          </cell>
          <cell r="H3687">
            <v>44136</v>
          </cell>
        </row>
        <row r="3689">
          <cell r="A3689" t="str">
            <v>T1612</v>
          </cell>
          <cell r="C3689" t="str">
            <v>Aplicar 1 Mano De Pintura En Cielorrasos (Mo)</v>
          </cell>
          <cell r="D3689" t="str">
            <v>m2</v>
          </cell>
          <cell r="G3689">
            <v>145.24831632290909</v>
          </cell>
          <cell r="H3689">
            <v>44136</v>
          </cell>
          <cell r="I3689" t="str">
            <v>34 PINTURA</v>
          </cell>
        </row>
        <row r="3690">
          <cell r="B3690" t="str">
            <v>I1210</v>
          </cell>
          <cell r="C3690" t="str">
            <v>Oficial Pintor</v>
          </cell>
          <cell r="D3690" t="str">
            <v>hs</v>
          </cell>
          <cell r="E3690">
            <v>0.16</v>
          </cell>
          <cell r="F3690">
            <v>907.80197701818179</v>
          </cell>
          <cell r="G3690">
            <v>145.24831632290909</v>
          </cell>
          <cell r="H3690">
            <v>44136</v>
          </cell>
          <cell r="I3690" t="str">
            <v>enduido y lija, en 4 hs, hace 25 m2</v>
          </cell>
        </row>
        <row r="3692">
          <cell r="A3692" t="str">
            <v>T1613</v>
          </cell>
          <cell r="C3692" t="str">
            <v>Pintura Al Latex En Cielorrasos De Yeso Nuevos 3 Manos (Mat+Mo)</v>
          </cell>
          <cell r="D3692" t="str">
            <v>m2</v>
          </cell>
          <cell r="G3692">
            <v>1017.3727526632506</v>
          </cell>
          <cell r="H3692">
            <v>44110</v>
          </cell>
          <cell r="I3692" t="str">
            <v>34 PINTURA</v>
          </cell>
        </row>
        <row r="3693">
          <cell r="B3693" t="str">
            <v>I1205</v>
          </cell>
          <cell r="C3693" t="str">
            <v>Enduido Plastico Al Agua X 20 Litros</v>
          </cell>
          <cell r="D3693" t="str">
            <v>lata</v>
          </cell>
          <cell r="E3693">
            <v>0.01</v>
          </cell>
          <cell r="F3693">
            <v>2396.6942148760331</v>
          </cell>
          <cell r="G3693">
            <v>23.966942148760332</v>
          </cell>
          <cell r="H3693">
            <v>44155</v>
          </cell>
        </row>
        <row r="3694">
          <cell r="B3694" t="str">
            <v>I1343</v>
          </cell>
          <cell r="C3694" t="str">
            <v>Lija Al Agua</v>
          </cell>
          <cell r="D3694" t="str">
            <v>u</v>
          </cell>
          <cell r="E3694">
            <v>0.2</v>
          </cell>
          <cell r="F3694">
            <v>32.975200000000001</v>
          </cell>
          <cell r="G3694">
            <v>6.5950400000000009</v>
          </cell>
          <cell r="H3694">
            <v>44110</v>
          </cell>
        </row>
        <row r="3695">
          <cell r="B3695" t="str">
            <v>I1334</v>
          </cell>
          <cell r="C3695" t="str">
            <v>Albalatex Pintura Interior Mate Blanco 20Lts</v>
          </cell>
          <cell r="D3695" t="str">
            <v>u</v>
          </cell>
          <cell r="E3695">
            <v>1.4999999999999999E-2</v>
          </cell>
          <cell r="F3695">
            <v>7713.2231404958684</v>
          </cell>
          <cell r="G3695">
            <v>115.69834710743802</v>
          </cell>
          <cell r="H3695">
            <v>44155</v>
          </cell>
          <cell r="I3695" t="str">
            <v>3 manos, 0,3 litros / 20 litros por lata</v>
          </cell>
        </row>
        <row r="3696">
          <cell r="B3696" t="str">
            <v>I1335</v>
          </cell>
          <cell r="C3696" t="str">
            <v>Rodillo De Lana Para Pintor</v>
          </cell>
          <cell r="D3696" t="str">
            <v>u</v>
          </cell>
          <cell r="E3696">
            <v>0.01</v>
          </cell>
          <cell r="F3696">
            <v>359.50409999999999</v>
          </cell>
          <cell r="G3696">
            <v>3.5950410000000002</v>
          </cell>
          <cell r="H3696">
            <v>44110</v>
          </cell>
        </row>
        <row r="3697">
          <cell r="B3697" t="str">
            <v>I1336</v>
          </cell>
          <cell r="C3697" t="str">
            <v>Pincel De Pintor</v>
          </cell>
          <cell r="D3697" t="str">
            <v>u</v>
          </cell>
          <cell r="E3697">
            <v>5.0000000000000001E-3</v>
          </cell>
          <cell r="F3697">
            <v>344.62809917355372</v>
          </cell>
          <cell r="G3697">
            <v>1.7231404958677687</v>
          </cell>
          <cell r="H3697">
            <v>44155</v>
          </cell>
        </row>
        <row r="3698">
          <cell r="B3698" t="str">
            <v>I1337</v>
          </cell>
          <cell r="C3698" t="str">
            <v>Rollo De Cartón Corrugado 1 X 25 M</v>
          </cell>
          <cell r="D3698" t="str">
            <v>u</v>
          </cell>
          <cell r="E3698">
            <v>0.04</v>
          </cell>
          <cell r="F3698">
            <v>462.80991735537191</v>
          </cell>
          <cell r="G3698">
            <v>18.512396694214878</v>
          </cell>
          <cell r="H3698">
            <v>44155</v>
          </cell>
        </row>
        <row r="3699">
          <cell r="B3699" t="str">
            <v>T1610</v>
          </cell>
          <cell r="C3699" t="str">
            <v>Enduir Y Lijar Superficies (Mo)</v>
          </cell>
          <cell r="D3699" t="str">
            <v>m2</v>
          </cell>
          <cell r="E3699">
            <v>1</v>
          </cell>
          <cell r="F3699">
            <v>121.04026360242423</v>
          </cell>
          <cell r="G3699">
            <v>121.04026360242423</v>
          </cell>
          <cell r="H3699">
            <v>44136</v>
          </cell>
        </row>
        <row r="3700">
          <cell r="B3700" t="str">
            <v>T1609</v>
          </cell>
          <cell r="C3700" t="str">
            <v>Aplicar 1 Mano De Pintura En Paredes (Mo)</v>
          </cell>
          <cell r="D3700" t="str">
            <v>m2</v>
          </cell>
          <cell r="E3700">
            <v>3</v>
          </cell>
          <cell r="F3700">
            <v>242.08052720484847</v>
          </cell>
          <cell r="G3700">
            <v>726.24158161454534</v>
          </cell>
          <cell r="H3700">
            <v>44136</v>
          </cell>
        </row>
        <row r="3702">
          <cell r="A3702" t="str">
            <v>T1614</v>
          </cell>
          <cell r="C3702" t="str">
            <v>Identificación De Locales</v>
          </cell>
          <cell r="D3702" t="str">
            <v>u</v>
          </cell>
          <cell r="G3702">
            <v>701.20151355844155</v>
          </cell>
          <cell r="H3702">
            <v>43960.707268518519</v>
          </cell>
          <cell r="I3702" t="str">
            <v>SEÑALÉTICA</v>
          </cell>
        </row>
        <row r="3703">
          <cell r="B3703" t="str">
            <v>I1598</v>
          </cell>
          <cell r="C3703" t="str">
            <v>Cartel Identificatorio De Local</v>
          </cell>
          <cell r="D3703" t="str">
            <v>u</v>
          </cell>
          <cell r="E3703">
            <v>1</v>
          </cell>
          <cell r="F3703">
            <v>550</v>
          </cell>
          <cell r="G3703">
            <v>550</v>
          </cell>
          <cell r="H3703">
            <v>43960.707268518519</v>
          </cell>
        </row>
        <row r="3704">
          <cell r="B3704" t="str">
            <v>I1004</v>
          </cell>
          <cell r="C3704" t="str">
            <v>Oficial</v>
          </cell>
          <cell r="D3704" t="str">
            <v>hs</v>
          </cell>
          <cell r="E3704">
            <v>0.25</v>
          </cell>
          <cell r="F3704">
            <v>604.80605423376619</v>
          </cell>
          <cell r="G3704">
            <v>151.20151355844155</v>
          </cell>
          <cell r="H3704">
            <v>44136</v>
          </cell>
        </row>
        <row r="3706">
          <cell r="A3706" t="str">
            <v>T1615</v>
          </cell>
          <cell r="C3706" t="str">
            <v>Identificación De Baños</v>
          </cell>
          <cell r="D3706" t="str">
            <v>u</v>
          </cell>
          <cell r="G3706">
            <v>551.20151355844155</v>
          </cell>
          <cell r="H3706">
            <v>43960.707268518519</v>
          </cell>
          <cell r="I3706" t="str">
            <v>SEÑALÉTICA</v>
          </cell>
        </row>
        <row r="3707">
          <cell r="B3707" t="str">
            <v>I1599</v>
          </cell>
          <cell r="C3707" t="str">
            <v>Cartel Identificatorio De Baño</v>
          </cell>
          <cell r="D3707" t="str">
            <v>u</v>
          </cell>
          <cell r="E3707">
            <v>1</v>
          </cell>
          <cell r="F3707">
            <v>400</v>
          </cell>
          <cell r="G3707">
            <v>400</v>
          </cell>
          <cell r="H3707">
            <v>43960.707268518519</v>
          </cell>
        </row>
        <row r="3708">
          <cell r="B3708" t="str">
            <v>I1004</v>
          </cell>
          <cell r="C3708" t="str">
            <v>Oficial</v>
          </cell>
          <cell r="D3708" t="str">
            <v>hs</v>
          </cell>
          <cell r="E3708">
            <v>0.25</v>
          </cell>
          <cell r="F3708">
            <v>604.80605423376619</v>
          </cell>
          <cell r="G3708">
            <v>151.20151355844155</v>
          </cell>
          <cell r="H3708">
            <v>44136</v>
          </cell>
        </row>
        <row r="3710">
          <cell r="A3710" t="str">
            <v>T1616</v>
          </cell>
          <cell r="C3710" t="str">
            <v>Heladera Con Freezer 250 Litros</v>
          </cell>
          <cell r="D3710" t="str">
            <v>u</v>
          </cell>
          <cell r="G3710">
            <v>31344.090984334358</v>
          </cell>
          <cell r="H3710">
            <v>44136</v>
          </cell>
          <cell r="I3710" t="str">
            <v>EQUIPAMIENTO</v>
          </cell>
        </row>
        <row r="3711">
          <cell r="B3711" t="str">
            <v>I1600</v>
          </cell>
          <cell r="C3711" t="str">
            <v>Heladera Con Freezer 250 Litros</v>
          </cell>
          <cell r="D3711" t="str">
            <v>u</v>
          </cell>
          <cell r="E3711">
            <v>1</v>
          </cell>
          <cell r="F3711">
            <v>31239.669421487604</v>
          </cell>
          <cell r="G3711">
            <v>31239.669421487604</v>
          </cell>
          <cell r="H3711">
            <v>44155</v>
          </cell>
        </row>
        <row r="3712">
          <cell r="B3712" t="str">
            <v>I1005</v>
          </cell>
          <cell r="C3712" t="str">
            <v>Ayudante</v>
          </cell>
          <cell r="D3712" t="str">
            <v>hs</v>
          </cell>
          <cell r="E3712">
            <v>0.2</v>
          </cell>
          <cell r="F3712">
            <v>522.10781423376613</v>
          </cell>
          <cell r="G3712">
            <v>104.42156284675323</v>
          </cell>
          <cell r="H3712">
            <v>44136</v>
          </cell>
        </row>
        <row r="3714">
          <cell r="A3714" t="str">
            <v>T1617</v>
          </cell>
          <cell r="C3714" t="str">
            <v>Cortina Americana</v>
          </cell>
          <cell r="D3714" t="str">
            <v>m2</v>
          </cell>
          <cell r="G3714">
            <v>3167.3107627012987</v>
          </cell>
          <cell r="H3714">
            <v>44110</v>
          </cell>
          <cell r="I3714" t="str">
            <v>EQUIPAMIENTO</v>
          </cell>
        </row>
        <row r="3715">
          <cell r="B3715" t="str">
            <v>I1601</v>
          </cell>
          <cell r="C3715" t="str">
            <v>Cortina Tipo Americana</v>
          </cell>
          <cell r="D3715" t="str">
            <v>m2</v>
          </cell>
          <cell r="E3715">
            <v>1</v>
          </cell>
          <cell r="F3715">
            <v>1352.8925999999999</v>
          </cell>
          <cell r="G3715">
            <v>1352.8925999999999</v>
          </cell>
          <cell r="H3715">
            <v>44110</v>
          </cell>
        </row>
        <row r="3716">
          <cell r="B3716" t="str">
            <v>I1004</v>
          </cell>
          <cell r="C3716" t="str">
            <v>Oficial</v>
          </cell>
          <cell r="D3716" t="str">
            <v>hs</v>
          </cell>
          <cell r="E3716">
            <v>3</v>
          </cell>
          <cell r="F3716">
            <v>604.80605423376619</v>
          </cell>
          <cell r="G3716">
            <v>1814.4181627012986</v>
          </cell>
          <cell r="H3716">
            <v>44136</v>
          </cell>
        </row>
        <row r="3718">
          <cell r="A3718" t="str">
            <v>T1618</v>
          </cell>
          <cell r="C3718" t="str">
            <v>Parrilla Premoldeada</v>
          </cell>
          <cell r="D3718" t="str">
            <v>u</v>
          </cell>
          <cell r="G3718">
            <v>30645.204415319953</v>
          </cell>
          <cell r="H3718">
            <v>44136</v>
          </cell>
          <cell r="I3718" t="str">
            <v>EQUIPAMIENTO</v>
          </cell>
        </row>
        <row r="3719">
          <cell r="B3719" t="str">
            <v>I1602</v>
          </cell>
          <cell r="C3719" t="str">
            <v>Parrilla Premoldeada</v>
          </cell>
          <cell r="D3719" t="str">
            <v>u</v>
          </cell>
          <cell r="E3719">
            <v>1</v>
          </cell>
          <cell r="F3719">
            <v>27264.462809917357</v>
          </cell>
          <cell r="G3719">
            <v>27264.462809917357</v>
          </cell>
          <cell r="H3719">
            <v>44155</v>
          </cell>
        </row>
        <row r="3720">
          <cell r="B3720" t="str">
            <v>I1004</v>
          </cell>
          <cell r="C3720" t="str">
            <v>Oficial</v>
          </cell>
          <cell r="D3720" t="str">
            <v>hs</v>
          </cell>
          <cell r="E3720">
            <v>3</v>
          </cell>
          <cell r="F3720">
            <v>604.80605423376619</v>
          </cell>
          <cell r="G3720">
            <v>1814.4181627012986</v>
          </cell>
          <cell r="H3720">
            <v>44136</v>
          </cell>
        </row>
        <row r="3721">
          <cell r="B3721" t="str">
            <v>I1005</v>
          </cell>
          <cell r="C3721" t="str">
            <v>Ayudante</v>
          </cell>
          <cell r="D3721" t="str">
            <v>hs</v>
          </cell>
          <cell r="E3721">
            <v>3</v>
          </cell>
          <cell r="F3721">
            <v>522.10781423376613</v>
          </cell>
          <cell r="G3721">
            <v>1566.3234427012985</v>
          </cell>
          <cell r="H3721">
            <v>44136</v>
          </cell>
        </row>
        <row r="3723">
          <cell r="A3723" t="str">
            <v>T1619</v>
          </cell>
          <cell r="C3723" t="str">
            <v>Cocina Electrica 4 Hornallas Con Horno Eléctrico</v>
          </cell>
          <cell r="D3723" t="str">
            <v>u</v>
          </cell>
          <cell r="G3723">
            <v>31583.36795670366</v>
          </cell>
          <cell r="H3723">
            <v>44136</v>
          </cell>
          <cell r="I3723" t="str">
            <v>EQUIPAMIENTO</v>
          </cell>
        </row>
        <row r="3724">
          <cell r="B3724" t="str">
            <v>I1603</v>
          </cell>
          <cell r="C3724" t="str">
            <v>Cocina Electrica 4 Hornallas Con Horno Eléctrico</v>
          </cell>
          <cell r="D3724" t="str">
            <v>u</v>
          </cell>
          <cell r="E3724">
            <v>1</v>
          </cell>
          <cell r="F3724">
            <v>31322.314049586777</v>
          </cell>
          <cell r="G3724">
            <v>31322.314049586777</v>
          </cell>
          <cell r="H3724">
            <v>44155</v>
          </cell>
        </row>
        <row r="3725">
          <cell r="B3725" t="str">
            <v>I1005</v>
          </cell>
          <cell r="C3725" t="str">
            <v>Ayudante</v>
          </cell>
          <cell r="D3725" t="str">
            <v>hs</v>
          </cell>
          <cell r="E3725">
            <v>0.5</v>
          </cell>
          <cell r="F3725">
            <v>522.10781423376613</v>
          </cell>
          <cell r="G3725">
            <v>261.05390711688307</v>
          </cell>
          <cell r="H3725">
            <v>44136</v>
          </cell>
        </row>
        <row r="3727">
          <cell r="A3727" t="str">
            <v>T1620</v>
          </cell>
          <cell r="C3727" t="str">
            <v>Mueble Bajo Mesada</v>
          </cell>
          <cell r="D3727" t="str">
            <v>ml</v>
          </cell>
          <cell r="G3727">
            <v>7328.1386554836681</v>
          </cell>
          <cell r="H3727">
            <v>44136</v>
          </cell>
          <cell r="I3727" t="str">
            <v>46 MESADAS</v>
          </cell>
        </row>
        <row r="3728">
          <cell r="B3728" t="str">
            <v>I1604</v>
          </cell>
          <cell r="C3728" t="str">
            <v>Mueble Bajo Mesada</v>
          </cell>
          <cell r="D3728" t="str">
            <v>ml</v>
          </cell>
          <cell r="E3728">
            <v>1</v>
          </cell>
          <cell r="F3728">
            <v>5596.4187327823693</v>
          </cell>
          <cell r="G3728">
            <v>5596.4187327823693</v>
          </cell>
          <cell r="H3728">
            <v>44155</v>
          </cell>
        </row>
        <row r="3729">
          <cell r="B3729" t="str">
            <v>I1004</v>
          </cell>
          <cell r="C3729" t="str">
            <v>Oficial</v>
          </cell>
          <cell r="D3729" t="str">
            <v>hs</v>
          </cell>
          <cell r="E3729">
            <v>2</v>
          </cell>
          <cell r="F3729">
            <v>604.80605423376619</v>
          </cell>
          <cell r="G3729">
            <v>1209.6121084675324</v>
          </cell>
          <cell r="H3729">
            <v>44136</v>
          </cell>
        </row>
        <row r="3730">
          <cell r="B3730" t="str">
            <v>I1005</v>
          </cell>
          <cell r="C3730" t="str">
            <v>Ayudante</v>
          </cell>
          <cell r="D3730" t="str">
            <v>hs</v>
          </cell>
          <cell r="E3730">
            <v>1</v>
          </cell>
          <cell r="F3730">
            <v>522.10781423376613</v>
          </cell>
          <cell r="G3730">
            <v>522.10781423376613</v>
          </cell>
          <cell r="H3730">
            <v>44136</v>
          </cell>
        </row>
        <row r="3732">
          <cell r="A3732" t="str">
            <v>T1621</v>
          </cell>
          <cell r="C3732" t="str">
            <v>Extractor De Baño De 6"</v>
          </cell>
          <cell r="D3732" t="str">
            <v>u</v>
          </cell>
          <cell r="G3732">
            <v>3410.0260369350644</v>
          </cell>
          <cell r="H3732">
            <v>44110</v>
          </cell>
          <cell r="I3732" t="str">
            <v>26 INSTALACIÓN ELÉCTRICA</v>
          </cell>
        </row>
        <row r="3733">
          <cell r="B3733" t="str">
            <v>I1605</v>
          </cell>
          <cell r="C3733" t="str">
            <v>Extractor De Baño De 6"</v>
          </cell>
          <cell r="D3733" t="str">
            <v>u</v>
          </cell>
          <cell r="E3733">
            <v>1</v>
          </cell>
          <cell r="F3733">
            <v>1156.1983</v>
          </cell>
          <cell r="G3733">
            <v>1156.1983</v>
          </cell>
          <cell r="H3733">
            <v>44110</v>
          </cell>
        </row>
        <row r="3734">
          <cell r="B3734" t="str">
            <v>I1004</v>
          </cell>
          <cell r="C3734" t="str">
            <v>Oficial</v>
          </cell>
          <cell r="D3734" t="str">
            <v>hs</v>
          </cell>
          <cell r="E3734">
            <v>2</v>
          </cell>
          <cell r="F3734">
            <v>604.80605423376619</v>
          </cell>
          <cell r="G3734">
            <v>1209.6121084675324</v>
          </cell>
          <cell r="H3734">
            <v>44136</v>
          </cell>
        </row>
        <row r="3735">
          <cell r="B3735" t="str">
            <v>I1005</v>
          </cell>
          <cell r="C3735" t="str">
            <v>Ayudante</v>
          </cell>
          <cell r="D3735" t="str">
            <v>hs</v>
          </cell>
          <cell r="E3735">
            <v>2</v>
          </cell>
          <cell r="F3735">
            <v>522.10781423376613</v>
          </cell>
          <cell r="G3735">
            <v>1044.2156284675323</v>
          </cell>
          <cell r="H3735">
            <v>44136</v>
          </cell>
        </row>
        <row r="3737">
          <cell r="A3737" t="str">
            <v>T1622</v>
          </cell>
          <cell r="C3737" t="str">
            <v>Elaboración De Mortero En Trompito De 130 Litros, 1 Maquinista Y 3 Ayudantes, Mat. Al Pie. Flujo Continuo De Trabajo (Mo)</v>
          </cell>
          <cell r="D3737" t="str">
            <v>m3</v>
          </cell>
          <cell r="E3737">
            <v>0.37</v>
          </cell>
          <cell r="G3737">
            <v>804.49490694172687</v>
          </cell>
          <cell r="H3737">
            <v>44136</v>
          </cell>
          <cell r="I3737" t="str">
            <v>91 MEZCLAS</v>
          </cell>
        </row>
        <row r="3738">
          <cell r="B3738" t="str">
            <v>I1004</v>
          </cell>
          <cell r="C3738" t="str">
            <v>Oficial</v>
          </cell>
          <cell r="D3738" t="str">
            <v>hs</v>
          </cell>
          <cell r="E3738">
            <v>0.37</v>
          </cell>
          <cell r="F3738">
            <v>604.80605423376619</v>
          </cell>
          <cell r="G3738">
            <v>223.77824006649348</v>
          </cell>
          <cell r="H3738">
            <v>44136</v>
          </cell>
          <cell r="I3738">
            <v>1</v>
          </cell>
        </row>
        <row r="3739">
          <cell r="B3739" t="str">
            <v>I1005</v>
          </cell>
          <cell r="C3739" t="str">
            <v>Ayudante</v>
          </cell>
          <cell r="D3739" t="str">
            <v>hs</v>
          </cell>
          <cell r="E3739">
            <v>1.1099999999999999</v>
          </cell>
          <cell r="F3739">
            <v>522.10781423376613</v>
          </cell>
          <cell r="G3739">
            <v>579.5396737994804</v>
          </cell>
          <cell r="H3739">
            <v>44136</v>
          </cell>
          <cell r="I3739">
            <v>3</v>
          </cell>
        </row>
        <row r="3740">
          <cell r="B3740" t="str">
            <v>I1606</v>
          </cell>
          <cell r="C3740" t="str">
            <v>Hormigonera Fema 130Lt Mod 69510028 3/4Hp 220V</v>
          </cell>
          <cell r="D3740" t="str">
            <v>hs</v>
          </cell>
          <cell r="E3740">
            <v>0.37</v>
          </cell>
          <cell r="F3740">
            <v>3.1810623669</v>
          </cell>
          <cell r="G3740">
            <v>1.1769930757530001</v>
          </cell>
          <cell r="H3740">
            <v>44155</v>
          </cell>
        </row>
        <row r="3742">
          <cell r="A3742" t="str">
            <v>T1623</v>
          </cell>
          <cell r="C3742" t="str">
            <v>Elaboración De Hormigón En Mezcladora De 220 Litros, 1 Maquinista Y 4 Ayudantes, Mat. Al Pie. Flujo Continuo De Trabajo (Mo)</v>
          </cell>
          <cell r="D3742" t="str">
            <v>m3</v>
          </cell>
          <cell r="E3742">
            <v>0.34545454545454546</v>
          </cell>
          <cell r="G3742">
            <v>931.48998358507072</v>
          </cell>
          <cell r="H3742">
            <v>44136</v>
          </cell>
          <cell r="I3742" t="str">
            <v>92 HORMIGONES</v>
          </cell>
        </row>
        <row r="3743">
          <cell r="B3743" t="str">
            <v>I1004</v>
          </cell>
          <cell r="C3743" t="str">
            <v>Oficial</v>
          </cell>
          <cell r="D3743" t="str">
            <v>hs</v>
          </cell>
          <cell r="E3743">
            <v>0.34545454545454546</v>
          </cell>
          <cell r="F3743">
            <v>604.80605423376619</v>
          </cell>
          <cell r="G3743">
            <v>208.93300055348286</v>
          </cell>
          <cell r="H3743">
            <v>44136</v>
          </cell>
          <cell r="I3743">
            <v>1</v>
          </cell>
        </row>
        <row r="3744">
          <cell r="B3744" t="str">
            <v>I1005</v>
          </cell>
          <cell r="C3744" t="str">
            <v>Ayudante</v>
          </cell>
          <cell r="D3744" t="str">
            <v>hs</v>
          </cell>
          <cell r="E3744">
            <v>1.3818181818181818</v>
          </cell>
          <cell r="F3744">
            <v>522.10781423376613</v>
          </cell>
          <cell r="G3744">
            <v>721.45807057756781</v>
          </cell>
          <cell r="H3744">
            <v>44136</v>
          </cell>
          <cell r="I3744">
            <v>4</v>
          </cell>
        </row>
        <row r="3745">
          <cell r="B3745" t="str">
            <v>I1606</v>
          </cell>
          <cell r="C3745" t="str">
            <v>Hormigonera Fema 130Lt Mod 69510028 3/4Hp 220V</v>
          </cell>
          <cell r="D3745" t="str">
            <v>hs</v>
          </cell>
          <cell r="E3745">
            <v>0.34545454545454546</v>
          </cell>
          <cell r="F3745">
            <v>3.1810623669</v>
          </cell>
          <cell r="G3745">
            <v>1.0989124540199999</v>
          </cell>
          <cell r="H3745">
            <v>44155</v>
          </cell>
        </row>
        <row r="3747">
          <cell r="A3747" t="str">
            <v>T1624</v>
          </cell>
          <cell r="C3747" t="str">
            <v>Cortar, Boblar Y Posicionar Armadura De Base (Mo)</v>
          </cell>
          <cell r="D3747" t="str">
            <v>kg</v>
          </cell>
          <cell r="E3747">
            <v>5.1000000000000004E-3</v>
          </cell>
          <cell r="G3747">
            <v>0</v>
          </cell>
          <cell r="H3747">
            <v>44136</v>
          </cell>
          <cell r="I3747" t="str">
            <v>05 ESTRUCTURAS RESISTENTES</v>
          </cell>
        </row>
        <row r="3748">
          <cell r="B3748" t="str">
            <v>I1004</v>
          </cell>
          <cell r="C3748" t="str">
            <v>Oficial</v>
          </cell>
          <cell r="D3748" t="str">
            <v>hs</v>
          </cell>
          <cell r="E3748">
            <v>0</v>
          </cell>
          <cell r="F3748">
            <v>604.80605423376619</v>
          </cell>
          <cell r="G3748">
            <v>0</v>
          </cell>
          <cell r="H3748">
            <v>44136</v>
          </cell>
        </row>
        <row r="3750">
          <cell r="A3750" t="str">
            <v>T1625</v>
          </cell>
          <cell r="C3750" t="str">
            <v>Cortar, Boblar Y Posicionar Armadura De Base (Mo)</v>
          </cell>
          <cell r="D3750" t="str">
            <v>tn</v>
          </cell>
          <cell r="E3750">
            <v>5.1000000000000005</v>
          </cell>
          <cell r="G3750">
            <v>0</v>
          </cell>
          <cell r="H3750">
            <v>44136</v>
          </cell>
          <cell r="I3750" t="str">
            <v>05 ESTRUCTURAS RESISTENTES</v>
          </cell>
        </row>
        <row r="3751">
          <cell r="B3751" t="str">
            <v>I1004</v>
          </cell>
          <cell r="C3751" t="str">
            <v>Oficial</v>
          </cell>
          <cell r="D3751" t="str">
            <v>hs</v>
          </cell>
          <cell r="E3751">
            <v>0</v>
          </cell>
          <cell r="F3751">
            <v>604.80605423376619</v>
          </cell>
          <cell r="G3751">
            <v>0</v>
          </cell>
          <cell r="H3751">
            <v>44136</v>
          </cell>
        </row>
        <row r="3753">
          <cell r="A3753" t="str">
            <v>T1626</v>
          </cell>
          <cell r="C3753" t="str">
            <v>Corte, Doblado De Armadura Y Posicionamiento En Encofrado</v>
          </cell>
          <cell r="D3753" t="str">
            <v>tn</v>
          </cell>
          <cell r="G3753">
            <v>46944.125426776853</v>
          </cell>
          <cell r="H3753">
            <v>44136</v>
          </cell>
          <cell r="I3753" t="str">
            <v>05 ESTRUCTURAS RESISTENTES</v>
          </cell>
        </row>
        <row r="3754">
          <cell r="B3754" t="str">
            <v>I1004</v>
          </cell>
          <cell r="C3754" t="str">
            <v>Oficial</v>
          </cell>
          <cell r="D3754" t="str">
            <v>hs</v>
          </cell>
          <cell r="E3754">
            <v>31.5</v>
          </cell>
          <cell r="F3754">
            <v>604.80605423376619</v>
          </cell>
          <cell r="G3754">
            <v>19051.390708363637</v>
          </cell>
          <cell r="H3754">
            <v>44136</v>
          </cell>
        </row>
        <row r="3755">
          <cell r="B3755" t="str">
            <v>I1005</v>
          </cell>
          <cell r="C3755" t="str">
            <v>Ayudante</v>
          </cell>
          <cell r="D3755" t="str">
            <v>hs</v>
          </cell>
          <cell r="E3755">
            <v>47.25</v>
          </cell>
          <cell r="F3755">
            <v>522.10781423376613</v>
          </cell>
          <cell r="G3755">
            <v>24669.594222545449</v>
          </cell>
          <cell r="H3755">
            <v>44136</v>
          </cell>
        </row>
        <row r="3756">
          <cell r="B3756" t="str">
            <v>I1014</v>
          </cell>
          <cell r="C3756" t="str">
            <v>Alambre Negro Recocido N 16</v>
          </cell>
          <cell r="D3756" t="str">
            <v>kg</v>
          </cell>
          <cell r="E3756">
            <v>10</v>
          </cell>
          <cell r="F3756">
            <v>322.31404958677689</v>
          </cell>
          <cell r="G3756">
            <v>3223.140495867769</v>
          </cell>
          <cell r="H3756">
            <v>44155</v>
          </cell>
        </row>
        <row r="3758">
          <cell r="A3758" t="str">
            <v>T1627</v>
          </cell>
          <cell r="C3758" t="str">
            <v>Encofrado De Madera Para Hormigón (Por Superficie Mojada)</v>
          </cell>
          <cell r="D3758" t="str">
            <v>m2</v>
          </cell>
          <cell r="G3758">
            <v>1576.8013390426668</v>
          </cell>
          <cell r="H3758">
            <v>44136</v>
          </cell>
          <cell r="I3758" t="str">
            <v>05 ESTRUCTURAS RESISTENTES</v>
          </cell>
        </row>
        <row r="3759">
          <cell r="B3759" t="str">
            <v>I1004</v>
          </cell>
          <cell r="C3759" t="str">
            <v>Oficial</v>
          </cell>
          <cell r="D3759" t="str">
            <v>hs</v>
          </cell>
          <cell r="E3759">
            <v>1.5</v>
          </cell>
          <cell r="F3759">
            <v>604.80605423376619</v>
          </cell>
          <cell r="G3759">
            <v>907.20908135064929</v>
          </cell>
          <cell r="H3759">
            <v>44136</v>
          </cell>
        </row>
        <row r="3760">
          <cell r="B3760" t="str">
            <v>I1005</v>
          </cell>
          <cell r="C3760" t="str">
            <v>Ayudante</v>
          </cell>
          <cell r="D3760" t="str">
            <v>hs</v>
          </cell>
          <cell r="E3760">
            <v>1</v>
          </cell>
          <cell r="F3760">
            <v>522.10781423376613</v>
          </cell>
          <cell r="G3760">
            <v>522.10781423376613</v>
          </cell>
          <cell r="H3760">
            <v>44136</v>
          </cell>
        </row>
        <row r="3761">
          <cell r="B3761" t="str">
            <v>I1012</v>
          </cell>
          <cell r="C3761" t="str">
            <v>Tabla De 1" Saligna Bruto</v>
          </cell>
          <cell r="D3761" t="str">
            <v>m2</v>
          </cell>
          <cell r="E3761">
            <v>0.35</v>
          </cell>
          <cell r="F3761">
            <v>421.38412416643285</v>
          </cell>
          <cell r="G3761">
            <v>147.48444345825149</v>
          </cell>
          <cell r="H3761">
            <v>44155</v>
          </cell>
          <cell r="I3761" t="str">
            <v>es tablas y tirantes, pero no especifica cuanto de cada uno</v>
          </cell>
        </row>
        <row r="3763">
          <cell r="A3763" t="str">
            <v>T1628</v>
          </cell>
          <cell r="C3763" t="str">
            <v xml:space="preserve">Colección De Análisis De Estructuras De Ha </v>
          </cell>
          <cell r="D3763" t="str">
            <v>gl</v>
          </cell>
          <cell r="G3763">
            <v>679572.80976369034</v>
          </cell>
          <cell r="H3763">
            <v>44075</v>
          </cell>
          <cell r="I3763" t="str">
            <v>05 ESTRUCTURAS RESISTENTES</v>
          </cell>
        </row>
        <row r="3764">
          <cell r="B3764" t="str">
            <v>T1033</v>
          </cell>
          <cell r="C3764" t="str">
            <v>Bases De Hormigon Armado H30 Fe 50 Kg/M3</v>
          </cell>
          <cell r="D3764" t="str">
            <v>m3</v>
          </cell>
          <cell r="E3764">
            <v>1</v>
          </cell>
          <cell r="F3764">
            <v>34197.984246147462</v>
          </cell>
          <cell r="G3764">
            <v>34197.984246147462</v>
          </cell>
          <cell r="H3764">
            <v>44130</v>
          </cell>
        </row>
        <row r="3765">
          <cell r="B3765" t="str">
            <v>T1034</v>
          </cell>
          <cell r="C3765" t="str">
            <v>Vigas De Fundación H30 Fe 130 Kg/M3 Horm</v>
          </cell>
          <cell r="D3765" t="str">
            <v>m3</v>
          </cell>
          <cell r="E3765">
            <v>1</v>
          </cell>
          <cell r="F3765">
            <v>54322.682678333702</v>
          </cell>
          <cell r="G3765">
            <v>54322.682678333702</v>
          </cell>
          <cell r="H3765">
            <v>44130</v>
          </cell>
        </row>
        <row r="3766">
          <cell r="B3766" t="str">
            <v>T1035</v>
          </cell>
          <cell r="C3766" t="str">
            <v>Troncos De Columnas H30 Fe 85 Kg/M3</v>
          </cell>
          <cell r="D3766" t="str">
            <v>m3</v>
          </cell>
          <cell r="E3766">
            <v>1</v>
          </cell>
          <cell r="F3766">
            <v>55284.49492858431</v>
          </cell>
          <cell r="G3766">
            <v>55284.49492858431</v>
          </cell>
          <cell r="H3766">
            <v>44110</v>
          </cell>
        </row>
        <row r="3767">
          <cell r="B3767" t="str">
            <v>T1036</v>
          </cell>
          <cell r="C3767" t="str">
            <v>Platea De Hormigon Armado H30 Fe 80Kg/M2</v>
          </cell>
          <cell r="D3767" t="str">
            <v>m3</v>
          </cell>
          <cell r="E3767">
            <v>1</v>
          </cell>
          <cell r="F3767">
            <v>41115.729222763541</v>
          </cell>
          <cell r="G3767">
            <v>41115.729222763541</v>
          </cell>
          <cell r="H3767">
            <v>44136</v>
          </cell>
        </row>
        <row r="3768">
          <cell r="B3768" t="str">
            <v>T1037</v>
          </cell>
          <cell r="C3768" t="str">
            <v xml:space="preserve">Cabezales H30 Fe 100 Kg/M3 </v>
          </cell>
          <cell r="D3768" t="str">
            <v>m3</v>
          </cell>
          <cell r="E3768">
            <v>1</v>
          </cell>
          <cell r="F3768">
            <v>46554.902489745873</v>
          </cell>
          <cell r="G3768">
            <v>46554.902489745873</v>
          </cell>
          <cell r="H3768">
            <v>44130</v>
          </cell>
        </row>
        <row r="3769">
          <cell r="B3769" t="str">
            <v>T1038</v>
          </cell>
          <cell r="C3769" t="str">
            <v>Columna H30 Fe 90 Kg/M3</v>
          </cell>
          <cell r="D3769" t="str">
            <v>m3</v>
          </cell>
          <cell r="E3769">
            <v>1</v>
          </cell>
          <cell r="F3769">
            <v>53416.44692947001</v>
          </cell>
          <cell r="G3769">
            <v>53416.44692947001</v>
          </cell>
          <cell r="H3769">
            <v>44110</v>
          </cell>
        </row>
        <row r="3770">
          <cell r="B3770" t="str">
            <v>T1039</v>
          </cell>
          <cell r="C3770" t="str">
            <v>Tabiques H30 Fe 60 Kg/M3 (Bombeado)</v>
          </cell>
          <cell r="D3770" t="str">
            <v>m3</v>
          </cell>
          <cell r="E3770">
            <v>1</v>
          </cell>
          <cell r="F3770">
            <v>64137.085691934219</v>
          </cell>
          <cell r="G3770">
            <v>64137.085691934219</v>
          </cell>
          <cell r="H3770">
            <v>44110</v>
          </cell>
        </row>
        <row r="3771">
          <cell r="B3771" t="str">
            <v>T1040</v>
          </cell>
          <cell r="C3771" t="str">
            <v>Vigas H30 Fe 130 Kg/M3</v>
          </cell>
          <cell r="D3771" t="str">
            <v>m3</v>
          </cell>
          <cell r="E3771">
            <v>1</v>
          </cell>
          <cell r="F3771">
            <v>72139.10170591416</v>
          </cell>
          <cell r="G3771">
            <v>72139.10170591416</v>
          </cell>
          <cell r="H3771">
            <v>44110</v>
          </cell>
        </row>
        <row r="3772">
          <cell r="B3772" t="str">
            <v>T1041</v>
          </cell>
          <cell r="C3772" t="str">
            <v>Losas Macizas H30 Fe 50 Kg/M3</v>
          </cell>
          <cell r="D3772" t="str">
            <v>m3</v>
          </cell>
          <cell r="E3772">
            <v>1</v>
          </cell>
          <cell r="F3772">
            <v>51037.725798433028</v>
          </cell>
          <cell r="G3772">
            <v>51037.725798433028</v>
          </cell>
          <cell r="H3772">
            <v>44110</v>
          </cell>
        </row>
        <row r="3773">
          <cell r="B3773" t="str">
            <v>T1042</v>
          </cell>
          <cell r="C3773" t="str">
            <v>Escaleras H30 Fe 55 Kg/M3</v>
          </cell>
          <cell r="D3773" t="str">
            <v>m3</v>
          </cell>
          <cell r="E3773">
            <v>1</v>
          </cell>
          <cell r="F3773">
            <v>60621.017469004524</v>
          </cell>
          <cell r="G3773">
            <v>60621.017469004524</v>
          </cell>
          <cell r="H3773">
            <v>44110</v>
          </cell>
        </row>
        <row r="3774">
          <cell r="B3774" t="str">
            <v>T1043</v>
          </cell>
          <cell r="C3774" t="str">
            <v>Tanque Rectangular  H30 Fe 70 Kg/M3</v>
          </cell>
          <cell r="D3774" t="str">
            <v>m3</v>
          </cell>
          <cell r="E3774">
            <v>1</v>
          </cell>
          <cell r="F3774">
            <v>65903.68667027101</v>
          </cell>
          <cell r="G3774">
            <v>65903.68667027101</v>
          </cell>
          <cell r="H3774">
            <v>44110</v>
          </cell>
        </row>
        <row r="3775">
          <cell r="B3775" t="str">
            <v>T1451</v>
          </cell>
          <cell r="C3775" t="str">
            <v xml:space="preserve">Losa Para Andenes H30 Armadura 12 Cada 12,5 Y 6 Cada 20, Incluye En Borde De Anden </v>
          </cell>
          <cell r="D3775" t="str">
            <v>m2</v>
          </cell>
          <cell r="E3775">
            <v>1</v>
          </cell>
          <cell r="F3775">
            <v>8077.1972342348126</v>
          </cell>
          <cell r="G3775">
            <v>8077.1972342348126</v>
          </cell>
          <cell r="H3775">
            <v>44110</v>
          </cell>
        </row>
        <row r="3776">
          <cell r="B3776" t="str">
            <v>T1523</v>
          </cell>
          <cell r="C3776" t="str">
            <v>Losa De Plataformas De Hºaº H30 Con Naríz De Borde En Hº Visto Para Andenes</v>
          </cell>
          <cell r="D3776" t="str">
            <v>m3</v>
          </cell>
          <cell r="E3776">
            <v>1</v>
          </cell>
          <cell r="F3776">
            <v>53847.981561565422</v>
          </cell>
          <cell r="G3776">
            <v>53847.981561565422</v>
          </cell>
          <cell r="H3776">
            <v>44110</v>
          </cell>
        </row>
        <row r="3777">
          <cell r="B3777" t="str">
            <v>T1321</v>
          </cell>
          <cell r="C3777" t="str">
            <v>Ensayos De Probetas</v>
          </cell>
          <cell r="D3777" t="str">
            <v>u</v>
          </cell>
          <cell r="E3777">
            <v>1</v>
          </cell>
          <cell r="F3777">
            <v>600</v>
          </cell>
          <cell r="G3777">
            <v>600</v>
          </cell>
          <cell r="H3777">
            <v>44075</v>
          </cell>
        </row>
        <row r="3778">
          <cell r="B3778" t="str">
            <v>T1453</v>
          </cell>
          <cell r="C3778" t="str">
            <v>Hormigón De Limpieza Por M3 H21</v>
          </cell>
          <cell r="D3778" t="str">
            <v>m3</v>
          </cell>
          <cell r="E3778">
            <v>1</v>
          </cell>
          <cell r="F3778">
            <v>18316.77313728831</v>
          </cell>
          <cell r="G3778">
            <v>18316.77313728831</v>
          </cell>
          <cell r="H3778">
            <v>44136</v>
          </cell>
        </row>
        <row r="3780">
          <cell r="A3780" t="str">
            <v>T1629</v>
          </cell>
          <cell r="C3780" t="str">
            <v>Obrador (Paramétrizable)</v>
          </cell>
          <cell r="D3780" t="str">
            <v>gl</v>
          </cell>
          <cell r="E3780">
            <v>18</v>
          </cell>
          <cell r="G3780">
            <v>2302468.8941332158</v>
          </cell>
          <cell r="H3780">
            <v>43957</v>
          </cell>
          <cell r="I3780" t="str">
            <v>02 TRABAJOS PRELIMINARES</v>
          </cell>
        </row>
        <row r="3781">
          <cell r="B3781" t="str">
            <v>I1607</v>
          </cell>
          <cell r="C3781" t="str">
            <v>Alquiler Habitáculo Móvil Ecosan - Modulo Oficina</v>
          </cell>
          <cell r="D3781" t="str">
            <v>mes</v>
          </cell>
          <cell r="E3781">
            <v>18</v>
          </cell>
          <cell r="F3781">
            <v>17100</v>
          </cell>
          <cell r="G3781">
            <v>307800</v>
          </cell>
          <cell r="H3781">
            <v>44155</v>
          </cell>
          <cell r="I3781">
            <v>1</v>
          </cell>
        </row>
        <row r="3782">
          <cell r="B3782" t="str">
            <v>I1608</v>
          </cell>
          <cell r="C3782" t="str">
            <v>Alq. Mens. Obra Mod. Cm 6000 - Modulo Pañol</v>
          </cell>
          <cell r="D3782" t="str">
            <v>mes</v>
          </cell>
          <cell r="E3782">
            <v>18</v>
          </cell>
          <cell r="F3782">
            <v>10864.049404499339</v>
          </cell>
          <cell r="G3782">
            <v>195552.88928098811</v>
          </cell>
          <cell r="H3782">
            <v>43957</v>
          </cell>
          <cell r="I3782">
            <v>1</v>
          </cell>
        </row>
        <row r="3783">
          <cell r="B3783" t="str">
            <v>I1609</v>
          </cell>
          <cell r="C3783" t="str">
            <v>Alq. Mens.Obra Cab. Vig. Cv-1 - Modulo Cabina De Vigilancia</v>
          </cell>
          <cell r="D3783" t="str">
            <v>mes</v>
          </cell>
          <cell r="E3783">
            <v>36</v>
          </cell>
          <cell r="F3783">
            <v>4526.6872518747241</v>
          </cell>
          <cell r="G3783">
            <v>162960.74106749007</v>
          </cell>
          <cell r="H3783">
            <v>43957</v>
          </cell>
          <cell r="I3783">
            <v>2</v>
          </cell>
        </row>
        <row r="3784">
          <cell r="B3784" t="str">
            <v>I1610</v>
          </cell>
          <cell r="C3784" t="str">
            <v>Alq. Mens. Obra Sanit. Gs-Eq - Modulo Baño Quimico</v>
          </cell>
          <cell r="D3784" t="str">
            <v>mes</v>
          </cell>
          <cell r="E3784">
            <v>18</v>
          </cell>
          <cell r="F3784">
            <v>920.04918394353774</v>
          </cell>
          <cell r="G3784">
            <v>16560.885310983678</v>
          </cell>
          <cell r="H3784">
            <v>43957</v>
          </cell>
          <cell r="I3784">
            <v>1</v>
          </cell>
        </row>
        <row r="3785">
          <cell r="B3785" t="str">
            <v>I1611</v>
          </cell>
          <cell r="C3785" t="str">
            <v>Servicio De Mantenimiento</v>
          </cell>
          <cell r="D3785" t="str">
            <v>u</v>
          </cell>
          <cell r="E3785">
            <v>72</v>
          </cell>
          <cell r="F3785">
            <v>668.81804146449053</v>
          </cell>
          <cell r="G3785">
            <v>48154.898985443317</v>
          </cell>
          <cell r="H3785">
            <v>43957</v>
          </cell>
          <cell r="I3785">
            <v>4</v>
          </cell>
        </row>
        <row r="3786">
          <cell r="B3786" t="str">
            <v>I1612</v>
          </cell>
          <cell r="C3786" t="str">
            <v>Alq.Mens.Obra Mod.Hmp-Sa-6000 - Modulo Sanitario</v>
          </cell>
          <cell r="D3786" t="str">
            <v>mes</v>
          </cell>
          <cell r="E3786">
            <v>36</v>
          </cell>
          <cell r="F3786">
            <v>38476.841640935156</v>
          </cell>
          <cell r="G3786">
            <v>1385166.2990736656</v>
          </cell>
          <cell r="H3786">
            <v>43957</v>
          </cell>
          <cell r="I3786">
            <v>2</v>
          </cell>
        </row>
        <row r="3787">
          <cell r="B3787" t="str">
            <v>I1613</v>
          </cell>
          <cell r="C3787" t="str">
            <v>Alq. Mens. Aire Acondicionado</v>
          </cell>
          <cell r="D3787" t="str">
            <v>mes</v>
          </cell>
          <cell r="E3787">
            <v>18</v>
          </cell>
          <cell r="F3787">
            <v>3055.5138950154392</v>
          </cell>
          <cell r="G3787">
            <v>54999.250110277906</v>
          </cell>
          <cell r="H3787">
            <v>43957</v>
          </cell>
          <cell r="I3787">
            <v>1</v>
          </cell>
        </row>
        <row r="3788">
          <cell r="B3788" t="str">
            <v>I1614</v>
          </cell>
          <cell r="C3788" t="str">
            <v>Flete De Entrega</v>
          </cell>
          <cell r="D3788" t="str">
            <v>gl</v>
          </cell>
          <cell r="E3788">
            <v>1</v>
          </cell>
          <cell r="F3788">
            <v>65636.965152183504</v>
          </cell>
          <cell r="G3788">
            <v>65636.965152183504</v>
          </cell>
          <cell r="H3788">
            <v>43957</v>
          </cell>
        </row>
        <row r="3789">
          <cell r="B3789" t="str">
            <v>I1615</v>
          </cell>
          <cell r="C3789" t="str">
            <v>Flete De Retiro</v>
          </cell>
          <cell r="D3789" t="str">
            <v>gl</v>
          </cell>
          <cell r="E3789">
            <v>1</v>
          </cell>
          <cell r="F3789">
            <v>65636.965152183504</v>
          </cell>
          <cell r="G3789">
            <v>65636.965152183504</v>
          </cell>
          <cell r="H3789">
            <v>43957</v>
          </cell>
        </row>
        <row r="3791">
          <cell r="A3791" t="str">
            <v>T1630</v>
          </cell>
          <cell r="C3791" t="str">
            <v>Gaviones De 2 M3 De Piedra 100/300 (Operación De 84 M3)</v>
          </cell>
          <cell r="D3791" t="str">
            <v>gl</v>
          </cell>
          <cell r="G3791">
            <v>871023.46461983386</v>
          </cell>
          <cell r="H3791">
            <v>43969.438761574071</v>
          </cell>
          <cell r="I3791" t="str">
            <v>80 MODELO</v>
          </cell>
        </row>
        <row r="3792">
          <cell r="B3792" t="str">
            <v>I1766</v>
          </cell>
          <cell r="C3792" t="str">
            <v>Gavion De 2 M X 1 M X 1 M  (2 M3)</v>
          </cell>
          <cell r="D3792" t="str">
            <v>u</v>
          </cell>
          <cell r="E3792">
            <v>42</v>
          </cell>
          <cell r="F3792">
            <v>5979.87</v>
          </cell>
          <cell r="G3792">
            <v>251154.54</v>
          </cell>
          <cell r="H3792">
            <v>43969.438761574071</v>
          </cell>
          <cell r="I3792">
            <v>7</v>
          </cell>
        </row>
        <row r="3793">
          <cell r="B3793" t="str">
            <v>I1351</v>
          </cell>
          <cell r="C3793" t="str">
            <v xml:space="preserve">Alambre Galvanizado N14 </v>
          </cell>
          <cell r="D3793" t="str">
            <v>kg</v>
          </cell>
          <cell r="E3793">
            <v>40</v>
          </cell>
          <cell r="F3793">
            <v>306.9008</v>
          </cell>
          <cell r="G3793">
            <v>12276.031999999999</v>
          </cell>
          <cell r="H3793">
            <v>44110</v>
          </cell>
        </row>
        <row r="3794">
          <cell r="B3794" t="str">
            <v>I1770</v>
          </cell>
          <cell r="C3794" t="str">
            <v>Transporte De Gaviones</v>
          </cell>
          <cell r="D3794" t="str">
            <v>u</v>
          </cell>
          <cell r="E3794">
            <v>1</v>
          </cell>
          <cell r="F3794">
            <v>25000</v>
          </cell>
          <cell r="G3794">
            <v>25000</v>
          </cell>
          <cell r="H3794">
            <v>43969.727534722224</v>
          </cell>
        </row>
        <row r="3795">
          <cell r="B3795" t="str">
            <v>I1769</v>
          </cell>
          <cell r="C3795" t="str">
            <v>Triturado Granítico 100/300 Mm (1,89 Tn/M3)</v>
          </cell>
          <cell r="D3795" t="str">
            <v>m3</v>
          </cell>
          <cell r="E3795">
            <v>88</v>
          </cell>
          <cell r="F3795">
            <v>1318.8679245283017</v>
          </cell>
          <cell r="G3795">
            <v>116060.37735849056</v>
          </cell>
          <cell r="H3795">
            <v>43969.727534722224</v>
          </cell>
        </row>
        <row r="3796">
          <cell r="B3796" t="str">
            <v>I1771</v>
          </cell>
          <cell r="C3796" t="str">
            <v>Transporte De Piedras Camión De 16 M3</v>
          </cell>
          <cell r="D3796" t="str">
            <v>u</v>
          </cell>
          <cell r="E3796">
            <v>6</v>
          </cell>
          <cell r="F3796">
            <v>20000</v>
          </cell>
          <cell r="G3796">
            <v>120000</v>
          </cell>
          <cell r="H3796">
            <v>43969.727534722224</v>
          </cell>
        </row>
        <row r="3797">
          <cell r="B3797" t="str">
            <v>I1773</v>
          </cell>
          <cell r="C3797" t="str">
            <v>Manto Geotextil No Tejido Mactex N4.2 Rollo 4,6Mx100M Sibaco</v>
          </cell>
          <cell r="D3797" t="str">
            <v>m2</v>
          </cell>
          <cell r="E3797">
            <v>90</v>
          </cell>
          <cell r="F3797">
            <v>181.92597915918074</v>
          </cell>
          <cell r="G3797">
            <v>16373.338124326267</v>
          </cell>
          <cell r="H3797">
            <v>44155</v>
          </cell>
        </row>
        <row r="3798">
          <cell r="B3798" t="str">
            <v>I1013</v>
          </cell>
          <cell r="C3798" t="str">
            <v>Tirante 3X3 Saligna Bruto</v>
          </cell>
          <cell r="D3798" t="str">
            <v>ml</v>
          </cell>
          <cell r="E3798">
            <v>30</v>
          </cell>
          <cell r="F3798">
            <v>66.115700000000004</v>
          </cell>
          <cell r="G3798">
            <v>1983.471</v>
          </cell>
          <cell r="H3798">
            <v>44110</v>
          </cell>
          <cell r="I3798" t="str">
            <v>para cimbra</v>
          </cell>
        </row>
        <row r="3799">
          <cell r="B3799" t="str">
            <v>I1015</v>
          </cell>
          <cell r="C3799" t="str">
            <v>Clavos De 2"</v>
          </cell>
          <cell r="D3799" t="str">
            <v>kg</v>
          </cell>
          <cell r="E3799">
            <v>5</v>
          </cell>
          <cell r="F3799">
            <v>234.15977961432509</v>
          </cell>
          <cell r="G3799">
            <v>1170.7988980716254</v>
          </cell>
          <cell r="H3799">
            <v>44130</v>
          </cell>
          <cell r="I3799" t="str">
            <v>para cimbra</v>
          </cell>
        </row>
        <row r="3800">
          <cell r="B3800" t="str">
            <v>I1270</v>
          </cell>
          <cell r="C3800" t="str">
            <v>Retro Pala S/Ruedas Cat 416E 4X4</v>
          </cell>
          <cell r="D3800" t="str">
            <v>hs</v>
          </cell>
          <cell r="E3800">
            <v>56</v>
          </cell>
          <cell r="F3800">
            <v>1773.1898437499999</v>
          </cell>
          <cell r="G3800">
            <v>99298.631249999991</v>
          </cell>
          <cell r="H3800">
            <v>44155</v>
          </cell>
          <cell r="I3800">
            <v>1</v>
          </cell>
        </row>
        <row r="3801">
          <cell r="B3801" t="str">
            <v>I1311</v>
          </cell>
          <cell r="C3801" t="str">
            <v>Maquinista</v>
          </cell>
          <cell r="D3801" t="str">
            <v>hs</v>
          </cell>
          <cell r="E3801">
            <v>56</v>
          </cell>
          <cell r="F3801">
            <v>768.14013440000008</v>
          </cell>
          <cell r="G3801">
            <v>43015.847526400001</v>
          </cell>
          <cell r="H3801">
            <v>44155</v>
          </cell>
          <cell r="I3801">
            <v>1</v>
          </cell>
        </row>
        <row r="3802">
          <cell r="B3802" t="str">
            <v>I1004</v>
          </cell>
          <cell r="C3802" t="str">
            <v>Oficial</v>
          </cell>
          <cell r="D3802" t="str">
            <v>hs</v>
          </cell>
          <cell r="E3802">
            <v>112</v>
          </cell>
          <cell r="F3802">
            <v>604.80605423376619</v>
          </cell>
          <cell r="G3802">
            <v>67738.278074181813</v>
          </cell>
          <cell r="H3802">
            <v>44136</v>
          </cell>
          <cell r="I3802">
            <v>2</v>
          </cell>
        </row>
        <row r="3803">
          <cell r="B3803" t="str">
            <v>I1005</v>
          </cell>
          <cell r="C3803" t="str">
            <v>Ayudante</v>
          </cell>
          <cell r="D3803" t="str">
            <v>hs</v>
          </cell>
          <cell r="E3803">
            <v>224</v>
          </cell>
          <cell r="F3803">
            <v>522.10781423376613</v>
          </cell>
          <cell r="G3803">
            <v>116952.15038836362</v>
          </cell>
          <cell r="H3803">
            <v>44136</v>
          </cell>
          <cell r="I3803">
            <v>4</v>
          </cell>
        </row>
        <row r="3805">
          <cell r="A3805" t="str">
            <v>T1631</v>
          </cell>
          <cell r="C3805" t="str">
            <v>Gaviones De 2 M3 De Piedra 100/300 Para Estribo De Puente (Basado En Modelo T1630)</v>
          </cell>
          <cell r="D3805" t="str">
            <v>m3</v>
          </cell>
          <cell r="G3805">
            <v>10369.326959759926</v>
          </cell>
          <cell r="H3805">
            <v>43969.438761574071</v>
          </cell>
          <cell r="I3805" t="str">
            <v>05 ESTRUCTURAS RESISTENTES</v>
          </cell>
        </row>
        <row r="3806">
          <cell r="B3806" t="str">
            <v>T1630</v>
          </cell>
          <cell r="C3806" t="str">
            <v>Gaviones De 2 M3 De Piedra 100/300 (Operación De 84 M3)</v>
          </cell>
          <cell r="D3806" t="str">
            <v>gl</v>
          </cell>
          <cell r="E3806">
            <v>1.1904761904761904E-2</v>
          </cell>
          <cell r="F3806">
            <v>871023.46461983386</v>
          </cell>
          <cell r="G3806">
            <v>10369.326959759926</v>
          </cell>
          <cell r="H3806">
            <v>43969.438761574071</v>
          </cell>
          <cell r="I3806" t="str">
            <v xml:space="preserve">  1/84 m3</v>
          </cell>
        </row>
        <row r="3808">
          <cell r="A3808" t="str">
            <v>T1632</v>
          </cell>
          <cell r="C3808" t="str">
            <v>Desague Cloacal - Cocina Lavadero (Mo)</v>
          </cell>
          <cell r="D3808" t="str">
            <v>u</v>
          </cell>
          <cell r="G3808">
            <v>6346.1685420883114</v>
          </cell>
          <cell r="H3808">
            <v>44136</v>
          </cell>
          <cell r="I3808" t="str">
            <v>23.2 DESAGUES CLOACALES</v>
          </cell>
        </row>
        <row r="3809">
          <cell r="B3809" t="str">
            <v>I1069</v>
          </cell>
          <cell r="C3809" t="str">
            <v>Oficial Sanitarista, Gasista</v>
          </cell>
          <cell r="D3809" t="str">
            <v>hs</v>
          </cell>
          <cell r="E3809">
            <v>4</v>
          </cell>
          <cell r="F3809">
            <v>907.80197701818179</v>
          </cell>
          <cell r="G3809">
            <v>3631.2079080727272</v>
          </cell>
          <cell r="H3809">
            <v>44136</v>
          </cell>
        </row>
        <row r="3810">
          <cell r="B3810" t="str">
            <v>I1070</v>
          </cell>
          <cell r="C3810" t="str">
            <v>Ayudante Sanitarista, Gasista</v>
          </cell>
          <cell r="D3810" t="str">
            <v>hs</v>
          </cell>
          <cell r="E3810">
            <v>4</v>
          </cell>
          <cell r="F3810">
            <v>678.74015850389594</v>
          </cell>
          <cell r="G3810">
            <v>2714.9606340155838</v>
          </cell>
          <cell r="H3810">
            <v>44136</v>
          </cell>
        </row>
        <row r="3812">
          <cell r="A3812" t="str">
            <v>T1633</v>
          </cell>
          <cell r="C3812" t="str">
            <v xml:space="preserve">
Desague Cloacal - Baño Principal (Mo)</v>
          </cell>
          <cell r="D3812" t="str">
            <v>u</v>
          </cell>
          <cell r="G3812">
            <v>7932.7106776103883</v>
          </cell>
          <cell r="H3812">
            <v>44136</v>
          </cell>
          <cell r="I3812" t="str">
            <v>23.2 DESAGUES CLOACALES</v>
          </cell>
        </row>
        <row r="3813">
          <cell r="B3813" t="str">
            <v>I1069</v>
          </cell>
          <cell r="C3813" t="str">
            <v>Oficial Sanitarista, Gasista</v>
          </cell>
          <cell r="D3813" t="str">
            <v>hs</v>
          </cell>
          <cell r="E3813">
            <v>5</v>
          </cell>
          <cell r="F3813">
            <v>907.80197701818179</v>
          </cell>
          <cell r="G3813">
            <v>4539.0098850909089</v>
          </cell>
          <cell r="H3813">
            <v>44136</v>
          </cell>
        </row>
        <row r="3814">
          <cell r="B3814" t="str">
            <v>I1070</v>
          </cell>
          <cell r="C3814" t="str">
            <v>Ayudante Sanitarista, Gasista</v>
          </cell>
          <cell r="D3814" t="str">
            <v>hs</v>
          </cell>
          <cell r="E3814">
            <v>5</v>
          </cell>
          <cell r="F3814">
            <v>678.74015850389594</v>
          </cell>
          <cell r="G3814">
            <v>3393.7007925194798</v>
          </cell>
          <cell r="H3814">
            <v>44136</v>
          </cell>
        </row>
        <row r="3816">
          <cell r="A3816" t="str">
            <v>T1634</v>
          </cell>
          <cell r="C3816" t="str">
            <v>Desague Cloacal - Toillete (Mo)</v>
          </cell>
          <cell r="D3816" t="str">
            <v>u</v>
          </cell>
          <cell r="G3816">
            <v>4759.6264065662326</v>
          </cell>
          <cell r="H3816">
            <v>44136</v>
          </cell>
          <cell r="I3816" t="str">
            <v>23.2 DESAGUES CLOACALES</v>
          </cell>
        </row>
        <row r="3817">
          <cell r="B3817" t="str">
            <v>I1069</v>
          </cell>
          <cell r="C3817" t="str">
            <v>Oficial Sanitarista, Gasista</v>
          </cell>
          <cell r="D3817" t="str">
            <v>hs</v>
          </cell>
          <cell r="E3817">
            <v>3</v>
          </cell>
          <cell r="F3817">
            <v>907.80197701818179</v>
          </cell>
          <cell r="G3817">
            <v>2723.4059310545454</v>
          </cell>
          <cell r="H3817">
            <v>44136</v>
          </cell>
        </row>
        <row r="3818">
          <cell r="B3818" t="str">
            <v>I1070</v>
          </cell>
          <cell r="C3818" t="str">
            <v>Ayudante Sanitarista, Gasista</v>
          </cell>
          <cell r="D3818" t="str">
            <v>hs</v>
          </cell>
          <cell r="E3818">
            <v>3</v>
          </cell>
          <cell r="F3818">
            <v>678.74015850389594</v>
          </cell>
          <cell r="G3818">
            <v>2036.2204755116877</v>
          </cell>
          <cell r="H3818">
            <v>44136</v>
          </cell>
        </row>
        <row r="3820">
          <cell r="A3820" t="str">
            <v>T1635</v>
          </cell>
          <cell r="C3820" t="str">
            <v>Colección De Análisis De Mamposterías</v>
          </cell>
          <cell r="D3820" t="str">
            <v>u</v>
          </cell>
          <cell r="G3820">
            <v>28275.786854695241</v>
          </cell>
          <cell r="H3820">
            <v>44130</v>
          </cell>
          <cell r="I3820" t="str">
            <v>06 MAMPOSTERÍA, Y OTROS CERRAMIENTOS</v>
          </cell>
        </row>
        <row r="3821">
          <cell r="B3821" t="str">
            <v>T1047</v>
          </cell>
          <cell r="C3821" t="str">
            <v>Mampostería De Ladrillo Comun Esp 15 Cm En Elevacion</v>
          </cell>
          <cell r="D3821" t="str">
            <v>m3</v>
          </cell>
          <cell r="E3821">
            <v>1</v>
          </cell>
          <cell r="F3821">
            <v>16872.905097548995</v>
          </cell>
          <cell r="G3821">
            <v>16872.905097548995</v>
          </cell>
          <cell r="H3821">
            <v>44130</v>
          </cell>
        </row>
        <row r="3822">
          <cell r="B3822" t="str">
            <v>T1048</v>
          </cell>
          <cell r="C3822" t="str">
            <v>Mampostería De Ladrillo Hueco 8X18X33</v>
          </cell>
          <cell r="D3822" t="str">
            <v>m2</v>
          </cell>
          <cell r="E3822">
            <v>1</v>
          </cell>
          <cell r="F3822">
            <v>1500.7656551528094</v>
          </cell>
          <cell r="G3822">
            <v>1500.7656551528094</v>
          </cell>
          <cell r="H3822">
            <v>44130</v>
          </cell>
        </row>
        <row r="3823">
          <cell r="B3823" t="str">
            <v>T1049</v>
          </cell>
          <cell r="C3823" t="str">
            <v>Mampostería De Ladrillo Hueco 12X18X33</v>
          </cell>
          <cell r="D3823" t="str">
            <v>m2</v>
          </cell>
          <cell r="E3823">
            <v>1</v>
          </cell>
          <cell r="F3823">
            <v>1871.5694097418864</v>
          </cell>
          <cell r="G3823">
            <v>1871.5694097418864</v>
          </cell>
          <cell r="H3823">
            <v>44130</v>
          </cell>
        </row>
        <row r="3824">
          <cell r="B3824" t="str">
            <v>T1050</v>
          </cell>
          <cell r="C3824" t="str">
            <v>Mampostería De Ladrillo Hueco 18X18X33</v>
          </cell>
          <cell r="D3824" t="str">
            <v>m2</v>
          </cell>
          <cell r="E3824">
            <v>1</v>
          </cell>
          <cell r="F3824">
            <v>2452.1414855474222</v>
          </cell>
          <cell r="G3824">
            <v>2452.1414855474222</v>
          </cell>
          <cell r="H3824">
            <v>44130</v>
          </cell>
        </row>
        <row r="3825">
          <cell r="B3825" t="str">
            <v>T1284</v>
          </cell>
          <cell r="C3825" t="str">
            <v>Mampostería De Ladrillo Hueco Portante 12X19X33</v>
          </cell>
          <cell r="D3825" t="str">
            <v>m2</v>
          </cell>
          <cell r="E3825">
            <v>1</v>
          </cell>
          <cell r="F3825">
            <v>2436.0582073105074</v>
          </cell>
          <cell r="G3825">
            <v>2436.0582073105074</v>
          </cell>
          <cell r="H3825">
            <v>44130</v>
          </cell>
        </row>
        <row r="3826">
          <cell r="B3826" t="str">
            <v>T1285</v>
          </cell>
          <cell r="C3826" t="str">
            <v>Mampostería De Ladrillo Hueco Portante 18X19X33</v>
          </cell>
          <cell r="D3826" t="str">
            <v>m2</v>
          </cell>
          <cell r="E3826">
            <v>1</v>
          </cell>
          <cell r="F3826">
            <v>2650.8067338616293</v>
          </cell>
          <cell r="G3826">
            <v>2650.8067338616293</v>
          </cell>
          <cell r="H3826">
            <v>44130</v>
          </cell>
        </row>
        <row r="3827">
          <cell r="B3827" t="str">
            <v>T1110</v>
          </cell>
          <cell r="C3827" t="str">
            <v>Capa Aisladora Htal. En Muros Esp=2Cm Mci 1:3+H</v>
          </cell>
          <cell r="D3827" t="str">
            <v>m2</v>
          </cell>
          <cell r="E3827">
            <v>1</v>
          </cell>
          <cell r="F3827">
            <v>491.54026553199526</v>
          </cell>
          <cell r="G3827">
            <v>491.54026553199526</v>
          </cell>
          <cell r="H3827">
            <v>44130</v>
          </cell>
        </row>
        <row r="3829">
          <cell r="A3829" t="str">
            <v>T1636</v>
          </cell>
          <cell r="C3829" t="str">
            <v>Colección De Análisis De Contrapisos</v>
          </cell>
          <cell r="D3829" t="str">
            <v>u</v>
          </cell>
          <cell r="G3829">
            <v>29710.095197529608</v>
          </cell>
          <cell r="H3829">
            <v>44110</v>
          </cell>
          <cell r="I3829" t="str">
            <v>09 CONTRAPISOS</v>
          </cell>
        </row>
        <row r="3830">
          <cell r="B3830" t="str">
            <v>T1322</v>
          </cell>
          <cell r="C3830" t="str">
            <v>Contrapiso Sobre Terreno Natural, Esp 10 Cm Con Malla 6 Mm 15X15</v>
          </cell>
          <cell r="D3830" t="str">
            <v>m2</v>
          </cell>
          <cell r="E3830">
            <v>1</v>
          </cell>
          <cell r="F3830">
            <v>1372.1149020797102</v>
          </cell>
          <cell r="G3830">
            <v>1372.1149020797102</v>
          </cell>
          <cell r="H3830">
            <v>44110</v>
          </cell>
        </row>
        <row r="3831">
          <cell r="B3831" t="str">
            <v>T1467</v>
          </cell>
          <cell r="C3831" t="str">
            <v>Contrapiso Alivianado Con Perlas De Polietileno, Esp 4 Cm</v>
          </cell>
          <cell r="D3831" t="str">
            <v>m2</v>
          </cell>
          <cell r="E3831">
            <v>1</v>
          </cell>
          <cell r="F3831">
            <v>643.0739627445887</v>
          </cell>
          <cell r="G3831">
            <v>643.0739627445887</v>
          </cell>
          <cell r="H3831">
            <v>44110</v>
          </cell>
        </row>
        <row r="3832">
          <cell r="B3832" t="str">
            <v>T1527</v>
          </cell>
          <cell r="C3832" t="str">
            <v>Relleno De Rdc Sobre Andenes Bajos</v>
          </cell>
          <cell r="D3832" t="str">
            <v>m3</v>
          </cell>
          <cell r="E3832">
            <v>1</v>
          </cell>
          <cell r="F3832">
            <v>12225.401897475323</v>
          </cell>
          <cell r="G3832">
            <v>12225.401897475323</v>
          </cell>
          <cell r="H3832">
            <v>44136</v>
          </cell>
        </row>
        <row r="3833">
          <cell r="B3833" t="str">
            <v>T1528</v>
          </cell>
          <cell r="C3833" t="str">
            <v>Contrapiso De Rdc Esp 15 Cm</v>
          </cell>
          <cell r="D3833" t="str">
            <v>m2</v>
          </cell>
          <cell r="E3833">
            <v>1</v>
          </cell>
          <cell r="F3833">
            <v>2121.8374694687132</v>
          </cell>
          <cell r="G3833">
            <v>2121.8374694687132</v>
          </cell>
          <cell r="H3833">
            <v>44136</v>
          </cell>
        </row>
        <row r="3834">
          <cell r="B3834" t="str">
            <v>T1529</v>
          </cell>
          <cell r="C3834" t="str">
            <v>Contrapiso De Rdc Bajo Solados De Mosaicos Graníticos En Acceso A Rampas</v>
          </cell>
          <cell r="D3834" t="str">
            <v>m3</v>
          </cell>
          <cell r="E3834">
            <v>1</v>
          </cell>
          <cell r="F3834">
            <v>10402.710510628571</v>
          </cell>
          <cell r="G3834">
            <v>10402.710510628571</v>
          </cell>
          <cell r="H3834">
            <v>44136</v>
          </cell>
        </row>
        <row r="3835">
          <cell r="B3835" t="str">
            <v>T1590</v>
          </cell>
          <cell r="C3835" t="str">
            <v>Contrapiso Alivianado Con Perlas De Polietileno, Esp 5 Cm</v>
          </cell>
          <cell r="D3835" t="str">
            <v>m2</v>
          </cell>
          <cell r="E3835">
            <v>1</v>
          </cell>
          <cell r="F3835">
            <v>832.79807791617475</v>
          </cell>
          <cell r="G3835">
            <v>832.79807791617475</v>
          </cell>
          <cell r="H3835">
            <v>44110</v>
          </cell>
        </row>
        <row r="3836">
          <cell r="B3836" t="str">
            <v>T1591</v>
          </cell>
          <cell r="C3836" t="str">
            <v>Contrapiso Alivianado Con Perlas De Polietileno, Esp 8 Cm</v>
          </cell>
          <cell r="D3836" t="str">
            <v>m2</v>
          </cell>
          <cell r="E3836">
            <v>1</v>
          </cell>
          <cell r="F3836">
            <v>1230.0302093506493</v>
          </cell>
          <cell r="G3836">
            <v>1230.0302093506493</v>
          </cell>
          <cell r="H3836">
            <v>44110</v>
          </cell>
        </row>
        <row r="3837">
          <cell r="B3837" t="str">
            <v>T1592</v>
          </cell>
          <cell r="C3837" t="str">
            <v>Contrapiso Sobre Terreno Natural, Esp 10 Cm</v>
          </cell>
          <cell r="D3837" t="str">
            <v>m2</v>
          </cell>
          <cell r="E3837">
            <v>1</v>
          </cell>
          <cell r="F3837">
            <v>882.1281678658795</v>
          </cell>
          <cell r="G3837">
            <v>882.1281678658795</v>
          </cell>
          <cell r="H3837">
            <v>44130</v>
          </cell>
        </row>
        <row r="3839">
          <cell r="A3839" t="str">
            <v>T1637</v>
          </cell>
          <cell r="C3839" t="str">
            <v>Colección De Análisis De Carpetas</v>
          </cell>
          <cell r="D3839" t="str">
            <v>u</v>
          </cell>
          <cell r="G3839">
            <v>3090.3873275625024</v>
          </cell>
          <cell r="H3839">
            <v>44130</v>
          </cell>
          <cell r="I3839" t="str">
            <v>10 CARPETAS</v>
          </cell>
        </row>
        <row r="3840">
          <cell r="B3840" t="str">
            <v>T1071</v>
          </cell>
          <cell r="C3840" t="str">
            <v>Carpeta De Cemento Impermeable 1:3 + Hidrófugo</v>
          </cell>
          <cell r="D3840" t="str">
            <v>m2</v>
          </cell>
          <cell r="E3840">
            <v>1</v>
          </cell>
          <cell r="F3840">
            <v>837.87907393813452</v>
          </cell>
          <cell r="G3840">
            <v>837.87907393813452</v>
          </cell>
          <cell r="H3840">
            <v>44130</v>
          </cell>
        </row>
        <row r="3841">
          <cell r="B3841" t="str">
            <v>T1072</v>
          </cell>
          <cell r="C3841" t="str">
            <v>Carpeta De Cal Reforzada 1/4:1:4</v>
          </cell>
          <cell r="D3841" t="str">
            <v>m2</v>
          </cell>
          <cell r="E3841">
            <v>1</v>
          </cell>
          <cell r="F3841">
            <v>685.94866977095614</v>
          </cell>
          <cell r="G3841">
            <v>685.94866977095614</v>
          </cell>
          <cell r="H3841">
            <v>44130</v>
          </cell>
        </row>
        <row r="3842">
          <cell r="B3842" t="str">
            <v>T1465</v>
          </cell>
          <cell r="C3842" t="str">
            <v>Carpeta De Nivelación Mortero 1:3,  Esp:2 Cm (Incluye Membrana De 200 Micrones)</v>
          </cell>
          <cell r="D3842" t="str">
            <v>m2</v>
          </cell>
          <cell r="E3842">
            <v>1</v>
          </cell>
          <cell r="F3842">
            <v>788.65017028080274</v>
          </cell>
          <cell r="G3842">
            <v>788.65017028080274</v>
          </cell>
          <cell r="H3842">
            <v>44130</v>
          </cell>
        </row>
        <row r="3843">
          <cell r="B3843" t="str">
            <v>T1531</v>
          </cell>
          <cell r="C3843" t="str">
            <v>Carpeta De Cemento Esp.3 Cm</v>
          </cell>
          <cell r="D3843" t="str">
            <v>m2</v>
          </cell>
          <cell r="E3843">
            <v>1</v>
          </cell>
          <cell r="F3843">
            <v>777.90941357260908</v>
          </cell>
          <cell r="G3843">
            <v>777.90941357260908</v>
          </cell>
          <cell r="H3843">
            <v>44130</v>
          </cell>
        </row>
        <row r="3845">
          <cell r="A3845" t="str">
            <v>T1638</v>
          </cell>
          <cell r="C3845" t="str">
            <v>Colección De Análisis De Revoques</v>
          </cell>
          <cell r="D3845" t="str">
            <v>u</v>
          </cell>
          <cell r="G3845">
            <v>5502.419478393158</v>
          </cell>
          <cell r="H3845">
            <v>44130</v>
          </cell>
          <cell r="I3845" t="str">
            <v>08 REVOQUES</v>
          </cell>
        </row>
        <row r="3846">
          <cell r="B3846" t="str">
            <v>T1206</v>
          </cell>
          <cell r="C3846" t="str">
            <v>Azotado Hidrofugo Bajo Revestimiento Esp=1Cm</v>
          </cell>
          <cell r="D3846" t="str">
            <v>m2</v>
          </cell>
          <cell r="E3846">
            <v>1</v>
          </cell>
          <cell r="F3846">
            <v>690.94834040549802</v>
          </cell>
          <cell r="G3846">
            <v>690.94834040549802</v>
          </cell>
          <cell r="H3846">
            <v>44130</v>
          </cell>
        </row>
        <row r="3847">
          <cell r="B3847" t="str">
            <v>T1061</v>
          </cell>
          <cell r="C3847" t="str">
            <v>Jaharro Frat. Interior A La Cal 1/4:1:4</v>
          </cell>
          <cell r="D3847" t="str">
            <v>m2</v>
          </cell>
          <cell r="E3847">
            <v>1</v>
          </cell>
          <cell r="F3847">
            <v>804.11042661414842</v>
          </cell>
          <cell r="G3847">
            <v>804.11042661414842</v>
          </cell>
          <cell r="H3847">
            <v>44130</v>
          </cell>
        </row>
        <row r="3848">
          <cell r="B3848" t="str">
            <v>T1062</v>
          </cell>
          <cell r="C3848" t="str">
            <v>Enlucido Interior 1/8:1:3</v>
          </cell>
          <cell r="D3848" t="str">
            <v>m2</v>
          </cell>
          <cell r="E3848">
            <v>1</v>
          </cell>
          <cell r="F3848">
            <v>681.21755528153108</v>
          </cell>
          <cell r="G3848">
            <v>681.21755528153108</v>
          </cell>
          <cell r="H3848">
            <v>44130</v>
          </cell>
        </row>
        <row r="3849">
          <cell r="B3849" t="str">
            <v>T1111</v>
          </cell>
          <cell r="C3849" t="str">
            <v>Azotado Impermeable Y Jaharro Frat. Exterior</v>
          </cell>
          <cell r="D3849" t="str">
            <v>m2</v>
          </cell>
          <cell r="E3849">
            <v>1</v>
          </cell>
          <cell r="F3849">
            <v>1310.0605407199052</v>
          </cell>
          <cell r="G3849">
            <v>1310.0605407199052</v>
          </cell>
          <cell r="H3849">
            <v>44130</v>
          </cell>
        </row>
        <row r="3850">
          <cell r="B3850" t="str">
            <v>T1287</v>
          </cell>
          <cell r="C3850" t="str">
            <v>Revoque Completo Exterior En Medianeras</v>
          </cell>
          <cell r="D3850" t="str">
            <v>m2</v>
          </cell>
          <cell r="E3850">
            <v>1</v>
          </cell>
          <cell r="F3850">
            <v>911.2924581251475</v>
          </cell>
          <cell r="G3850">
            <v>911.2924581251475</v>
          </cell>
          <cell r="H3850">
            <v>44130</v>
          </cell>
        </row>
        <row r="3851">
          <cell r="B3851" t="str">
            <v>T1328</v>
          </cell>
          <cell r="C3851" t="str">
            <v>Azotado Impermeable En Exteriores</v>
          </cell>
          <cell r="D3851" t="str">
            <v>m2</v>
          </cell>
          <cell r="E3851">
            <v>1</v>
          </cell>
          <cell r="F3851">
            <v>1104.7901572469282</v>
          </cell>
          <cell r="G3851">
            <v>1104.7901572469282</v>
          </cell>
          <cell r="H3851">
            <v>44130</v>
          </cell>
        </row>
        <row r="3853">
          <cell r="A3853" t="str">
            <v>T1639</v>
          </cell>
          <cell r="C3853" t="str">
            <v>Colección De Análisis De Agua Fría Y Caliente</v>
          </cell>
          <cell r="D3853" t="str">
            <v>u</v>
          </cell>
          <cell r="G3853">
            <v>38068.832358642496</v>
          </cell>
          <cell r="H3853">
            <v>44110</v>
          </cell>
          <cell r="I3853" t="str">
            <v>23.1 AGUA FRIA Y CALIENTE</v>
          </cell>
        </row>
        <row r="3854">
          <cell r="B3854" t="str">
            <v>T1121</v>
          </cell>
          <cell r="C3854" t="str">
            <v>Agua Fria Y Caliente Baño Principal</v>
          </cell>
          <cell r="D3854" t="str">
            <v>u</v>
          </cell>
          <cell r="E3854">
            <v>1</v>
          </cell>
          <cell r="F3854">
            <v>20445.726787069183</v>
          </cell>
          <cell r="G3854">
            <v>20445.726787069183</v>
          </cell>
          <cell r="H3854">
            <v>44110</v>
          </cell>
        </row>
        <row r="3855">
          <cell r="B3855" t="str">
            <v>T1161</v>
          </cell>
          <cell r="C3855" t="str">
            <v>Agua Fria Y Caliente Cocina - Lavadero</v>
          </cell>
          <cell r="D3855" t="str">
            <v>u</v>
          </cell>
          <cell r="E3855">
            <v>1</v>
          </cell>
          <cell r="F3855">
            <v>9641.4081371296343</v>
          </cell>
          <cell r="G3855">
            <v>9641.4081371296343</v>
          </cell>
          <cell r="H3855">
            <v>44110</v>
          </cell>
        </row>
        <row r="3856">
          <cell r="B3856" t="str">
            <v>T1163</v>
          </cell>
          <cell r="C3856" t="str">
            <v>Agua Fria Y Caliente Toillete</v>
          </cell>
          <cell r="D3856" t="str">
            <v>u</v>
          </cell>
          <cell r="E3856">
            <v>1</v>
          </cell>
          <cell r="F3856">
            <v>7981.6974344436821</v>
          </cell>
          <cell r="G3856">
            <v>7981.6974344436821</v>
          </cell>
          <cell r="H3856">
            <v>44110</v>
          </cell>
        </row>
        <row r="3858">
          <cell r="A3858" t="str">
            <v>T1640</v>
          </cell>
          <cell r="C3858" t="str">
            <v>Agua Y Cloaca Para Baño Principal</v>
          </cell>
          <cell r="D3858" t="str">
            <v>u</v>
          </cell>
          <cell r="G3858">
            <v>31843.987051456432</v>
          </cell>
          <cell r="H3858">
            <v>44110</v>
          </cell>
          <cell r="I3858" t="str">
            <v>23 INSTALACIÓN SANITARIA</v>
          </cell>
        </row>
        <row r="3859">
          <cell r="B3859" t="str">
            <v>T1121</v>
          </cell>
          <cell r="C3859" t="str">
            <v>Agua Fria Y Caliente Baño Principal</v>
          </cell>
          <cell r="D3859" t="str">
            <v>u</v>
          </cell>
          <cell r="E3859">
            <v>1</v>
          </cell>
          <cell r="F3859">
            <v>20445.726787069183</v>
          </cell>
          <cell r="G3859">
            <v>20445.726787069183</v>
          </cell>
          <cell r="H3859">
            <v>44110</v>
          </cell>
        </row>
        <row r="3860">
          <cell r="B3860" t="str">
            <v>T1230</v>
          </cell>
          <cell r="C3860" t="str">
            <v xml:space="preserve">Desague Cloacal - Baño Principal </v>
          </cell>
          <cell r="D3860" t="str">
            <v>u</v>
          </cell>
          <cell r="E3860">
            <v>1</v>
          </cell>
          <cell r="F3860">
            <v>11398.260264387249</v>
          </cell>
          <cell r="G3860">
            <v>11398.260264387249</v>
          </cell>
          <cell r="H3860">
            <v>44136</v>
          </cell>
        </row>
        <row r="3862">
          <cell r="A3862" t="str">
            <v>T1641</v>
          </cell>
          <cell r="C3862" t="str">
            <v>Agua Y Cloaca Para Toillete</v>
          </cell>
          <cell r="D3862" t="str">
            <v>u</v>
          </cell>
          <cell r="G3862">
            <v>15653.2287996876</v>
          </cell>
          <cell r="H3862">
            <v>44110</v>
          </cell>
          <cell r="I3862" t="str">
            <v>23 INSTALACIÓN SANITARIA</v>
          </cell>
        </row>
        <row r="3863">
          <cell r="B3863" t="str">
            <v>T1163</v>
          </cell>
          <cell r="C3863" t="str">
            <v>Agua Fria Y Caliente Toillete</v>
          </cell>
          <cell r="D3863" t="str">
            <v>u</v>
          </cell>
          <cell r="E3863">
            <v>1</v>
          </cell>
          <cell r="F3863">
            <v>7981.6974344436821</v>
          </cell>
          <cell r="G3863">
            <v>7981.6974344436821</v>
          </cell>
          <cell r="H3863">
            <v>44110</v>
          </cell>
        </row>
        <row r="3864">
          <cell r="B3864" t="str">
            <v>T1212</v>
          </cell>
          <cell r="C3864" t="str">
            <v>Desague Cloacal - Toillete</v>
          </cell>
          <cell r="D3864" t="str">
            <v>u</v>
          </cell>
          <cell r="E3864">
            <v>1</v>
          </cell>
          <cell r="F3864">
            <v>7671.5313652439181</v>
          </cell>
          <cell r="G3864">
            <v>7671.5313652439181</v>
          </cell>
          <cell r="H3864">
            <v>44136</v>
          </cell>
        </row>
        <row r="3866">
          <cell r="A3866" t="str">
            <v>T1642</v>
          </cell>
          <cell r="C3866" t="str">
            <v>Agua Y Cloaca Para Cocina Lavadero</v>
          </cell>
          <cell r="D3866" t="str">
            <v>u</v>
          </cell>
          <cell r="G3866">
            <v>19003.309737069183</v>
          </cell>
          <cell r="H3866">
            <v>44110</v>
          </cell>
          <cell r="I3866" t="str">
            <v>23 INSTALACIÓN SANITARIA</v>
          </cell>
        </row>
        <row r="3867">
          <cell r="B3867" t="str">
            <v>T1161</v>
          </cell>
          <cell r="C3867" t="str">
            <v>Agua Fria Y Caliente Cocina - Lavadero</v>
          </cell>
          <cell r="D3867" t="str">
            <v>u</v>
          </cell>
          <cell r="E3867">
            <v>1</v>
          </cell>
          <cell r="F3867">
            <v>9641.4081371296343</v>
          </cell>
          <cell r="G3867">
            <v>9641.4081371296343</v>
          </cell>
          <cell r="H3867">
            <v>44110</v>
          </cell>
        </row>
        <row r="3868">
          <cell r="B3868" t="str">
            <v>T1211</v>
          </cell>
          <cell r="C3868" t="str">
            <v xml:space="preserve">Desague Cloacal - Cocina-Lavadero </v>
          </cell>
          <cell r="D3868" t="str">
            <v>u</v>
          </cell>
          <cell r="E3868">
            <v>1</v>
          </cell>
          <cell r="F3868">
            <v>9361.9015999395506</v>
          </cell>
          <cell r="G3868">
            <v>9361.9015999395506</v>
          </cell>
          <cell r="H3868">
            <v>44136</v>
          </cell>
        </row>
        <row r="3870">
          <cell r="A3870" t="str">
            <v>T1643</v>
          </cell>
          <cell r="C3870" t="str">
            <v>Trabajo De Mampostería Estimación Global</v>
          </cell>
          <cell r="D3870" t="str">
            <v>u</v>
          </cell>
          <cell r="G3870">
            <v>735369.46052657114</v>
          </cell>
          <cell r="H3870">
            <v>44110</v>
          </cell>
          <cell r="I3870" t="str">
            <v>80 MODELO</v>
          </cell>
        </row>
        <row r="3871">
          <cell r="B3871" t="str">
            <v>I1000</v>
          </cell>
          <cell r="C3871" t="str">
            <v>Cal Hidráulica En Polvo</v>
          </cell>
          <cell r="D3871" t="str">
            <v>kg</v>
          </cell>
          <cell r="E3871">
            <v>780</v>
          </cell>
          <cell r="F3871">
            <v>8.2644628099173563</v>
          </cell>
          <cell r="G3871">
            <v>6446.280991735538</v>
          </cell>
          <cell r="H3871">
            <v>44130</v>
          </cell>
          <cell r="I3871" t="str">
            <v>6,34 m3 x 122 kg/m3 = 773 kg</v>
          </cell>
        </row>
        <row r="3872">
          <cell r="B3872" t="str">
            <v>I1001</v>
          </cell>
          <cell r="C3872" t="str">
            <v>Cemento Portland X 50 Kg</v>
          </cell>
          <cell r="D3872" t="str">
            <v>kg</v>
          </cell>
          <cell r="E3872">
            <v>750</v>
          </cell>
          <cell r="F3872">
            <v>10.90909090909091</v>
          </cell>
          <cell r="G3872">
            <v>8181.8181818181829</v>
          </cell>
          <cell r="H3872">
            <v>44155</v>
          </cell>
          <cell r="I3872" t="str">
            <v>6,34 m3 x 81 kg/m3+ 0,51 m3 x 510 kg/m3 = 773 kg</v>
          </cell>
        </row>
        <row r="3873">
          <cell r="B3873" t="str">
            <v>I1002</v>
          </cell>
          <cell r="C3873" t="str">
            <v>Arena X M3 A Granel</v>
          </cell>
          <cell r="D3873" t="str">
            <v>m3</v>
          </cell>
          <cell r="E3873">
            <v>7</v>
          </cell>
          <cell r="F3873">
            <v>1611.5702479338843</v>
          </cell>
          <cell r="G3873">
            <v>11280.991735537191</v>
          </cell>
          <cell r="H3873">
            <v>44130</v>
          </cell>
          <cell r="I3873" t="str">
            <v>6,34 m3 x 0,51 m3 = 6,85 m3</v>
          </cell>
        </row>
        <row r="3874">
          <cell r="B3874" t="str">
            <v>I1003</v>
          </cell>
          <cell r="C3874" t="str">
            <v>Ladrillo Comun</v>
          </cell>
          <cell r="D3874" t="str">
            <v>u</v>
          </cell>
          <cell r="E3874">
            <v>8260</v>
          </cell>
          <cell r="F3874">
            <v>12.396694214876034</v>
          </cell>
          <cell r="G3874">
            <v>102396.69421487604</v>
          </cell>
          <cell r="H3874">
            <v>44130</v>
          </cell>
          <cell r="I3874" t="str">
            <v>Computo: 8259</v>
          </cell>
        </row>
        <row r="3875">
          <cell r="B3875" t="str">
            <v>I1006</v>
          </cell>
          <cell r="C3875" t="str">
            <v>Ladrillo Hueco 8X18X33</v>
          </cell>
          <cell r="D3875" t="str">
            <v>u</v>
          </cell>
          <cell r="E3875">
            <v>2000</v>
          </cell>
          <cell r="F3875">
            <v>45.619069482705846</v>
          </cell>
          <cell r="G3875">
            <v>91238.138965411694</v>
          </cell>
          <cell r="H3875">
            <v>44155</v>
          </cell>
          <cell r="I3875" t="str">
            <v>Computo: 1953</v>
          </cell>
        </row>
        <row r="3876">
          <cell r="B3876" t="str">
            <v>I1021</v>
          </cell>
          <cell r="C3876" t="str">
            <v>Ladrillo Hueco 18X18X33</v>
          </cell>
          <cell r="D3876" t="str">
            <v>u</v>
          </cell>
          <cell r="E3876">
            <v>800</v>
          </cell>
          <cell r="F3876">
            <v>76.831955922865021</v>
          </cell>
          <cell r="G3876">
            <v>61465.564738292014</v>
          </cell>
          <cell r="H3876">
            <v>44155</v>
          </cell>
          <cell r="I3876" t="str">
            <v>Computo: 778</v>
          </cell>
        </row>
        <row r="3877">
          <cell r="B3877" t="str">
            <v>I1010</v>
          </cell>
          <cell r="C3877" t="str">
            <v>Acero  Adn420 Diam 6 Mm</v>
          </cell>
          <cell r="D3877" t="str">
            <v>ton</v>
          </cell>
          <cell r="E3877">
            <v>1.584E-2</v>
          </cell>
          <cell r="F3877">
            <v>216273.90549979807</v>
          </cell>
          <cell r="G3877">
            <v>3425.7786631168015</v>
          </cell>
          <cell r="H3877">
            <v>44155</v>
          </cell>
          <cell r="I3877" t="str">
            <v>6 barras</v>
          </cell>
        </row>
        <row r="3878">
          <cell r="B3878" t="str">
            <v>T1996</v>
          </cell>
          <cell r="C3878" t="str">
            <v>Cuadrilla De Albañilería (8 Oficiales Y 6 Ayudantes)</v>
          </cell>
          <cell r="D3878" t="str">
            <v>día</v>
          </cell>
          <cell r="E3878">
            <v>7</v>
          </cell>
          <cell r="F3878">
            <v>63768.762554181812</v>
          </cell>
          <cell r="G3878">
            <v>446381.3378792727</v>
          </cell>
          <cell r="H3878">
            <v>44136</v>
          </cell>
        </row>
        <row r="3879">
          <cell r="B3879" t="str">
            <v>I1014</v>
          </cell>
          <cell r="C3879" t="str">
            <v>Alambre Negro Recocido N 16</v>
          </cell>
          <cell r="D3879" t="str">
            <v>kg</v>
          </cell>
          <cell r="E3879">
            <v>4</v>
          </cell>
          <cell r="F3879">
            <v>322.31404958677689</v>
          </cell>
          <cell r="G3879">
            <v>1289.2561983471076</v>
          </cell>
          <cell r="H3879">
            <v>44155</v>
          </cell>
        </row>
        <row r="3880">
          <cell r="B3880" t="str">
            <v>I1015</v>
          </cell>
          <cell r="C3880" t="str">
            <v>Clavos De 2"</v>
          </cell>
          <cell r="D3880" t="str">
            <v>kg</v>
          </cell>
          <cell r="E3880">
            <v>4</v>
          </cell>
          <cell r="F3880">
            <v>234.15977961432509</v>
          </cell>
          <cell r="G3880">
            <v>936.63911845730036</v>
          </cell>
          <cell r="H3880">
            <v>44130</v>
          </cell>
        </row>
        <row r="3881">
          <cell r="B3881" t="str">
            <v>T1997</v>
          </cell>
          <cell r="C3881" t="str">
            <v>Amortización De Herramientas Para Albañilería</v>
          </cell>
          <cell r="D3881" t="str">
            <v>hs</v>
          </cell>
          <cell r="E3881">
            <v>56</v>
          </cell>
          <cell r="F3881">
            <v>41.55285428047403</v>
          </cell>
          <cell r="G3881">
            <v>2326.9598397065456</v>
          </cell>
          <cell r="H3881">
            <v>44110</v>
          </cell>
          <cell r="I3881" t="str">
            <v>amortización</v>
          </cell>
        </row>
        <row r="3883">
          <cell r="A3883" t="str">
            <v>T1644</v>
          </cell>
          <cell r="C3883" t="str">
            <v>Terminaciones Tp Curso De Cyp</v>
          </cell>
          <cell r="D3883" t="str">
            <v>u</v>
          </cell>
          <cell r="G3883">
            <v>2935379.3303922191</v>
          </cell>
          <cell r="H3883">
            <v>42948</v>
          </cell>
          <cell r="I3883" t="str">
            <v>80 MODELO</v>
          </cell>
        </row>
        <row r="3884">
          <cell r="B3884" t="str">
            <v>T1590</v>
          </cell>
          <cell r="C3884" t="str">
            <v>Contrapiso Alivianado Con Perlas De Polietileno, Esp 5 Cm</v>
          </cell>
          <cell r="D3884" t="str">
            <v>m2</v>
          </cell>
          <cell r="E3884">
            <v>10</v>
          </cell>
          <cell r="F3884">
            <v>832.79807791617475</v>
          </cell>
          <cell r="G3884">
            <v>8327.9807791617477</v>
          </cell>
          <cell r="H3884">
            <v>44110</v>
          </cell>
        </row>
        <row r="3885">
          <cell r="B3885" t="str">
            <v>T1591</v>
          </cell>
          <cell r="C3885" t="str">
            <v>Contrapiso Alivianado Con Perlas De Polietileno, Esp 8 Cm</v>
          </cell>
          <cell r="D3885" t="str">
            <v>m2</v>
          </cell>
          <cell r="E3885">
            <v>140</v>
          </cell>
          <cell r="F3885">
            <v>1230.0302093506493</v>
          </cell>
          <cell r="G3885">
            <v>172204.22930909091</v>
          </cell>
          <cell r="H3885">
            <v>44110</v>
          </cell>
        </row>
        <row r="3886">
          <cell r="B3886" t="str">
            <v>T1071</v>
          </cell>
          <cell r="C3886" t="str">
            <v>Carpeta De Cemento Impermeable 1:3 + Hidrófugo</v>
          </cell>
          <cell r="D3886" t="str">
            <v>m2</v>
          </cell>
          <cell r="E3886">
            <v>36</v>
          </cell>
          <cell r="F3886">
            <v>837.87907393813452</v>
          </cell>
          <cell r="G3886">
            <v>30163.646661772844</v>
          </cell>
          <cell r="H3886">
            <v>44130</v>
          </cell>
        </row>
        <row r="3887">
          <cell r="B3887" t="str">
            <v>T1072</v>
          </cell>
          <cell r="C3887" t="str">
            <v>Carpeta De Cal Reforzada 1/4:1:4</v>
          </cell>
          <cell r="D3887" t="str">
            <v>m2</v>
          </cell>
          <cell r="E3887">
            <v>112</v>
          </cell>
          <cell r="F3887">
            <v>685.94866977095614</v>
          </cell>
          <cell r="G3887">
            <v>76826.251014347086</v>
          </cell>
          <cell r="H3887">
            <v>44130</v>
          </cell>
        </row>
        <row r="3888">
          <cell r="B3888" t="str">
            <v>T1508</v>
          </cell>
          <cell r="C3888" t="str">
            <v>Piso De Porcellanatto 60 X 60</v>
          </cell>
          <cell r="D3888" t="str">
            <v>m2</v>
          </cell>
          <cell r="E3888">
            <v>94</v>
          </cell>
          <cell r="F3888">
            <v>3089.3265149733179</v>
          </cell>
          <cell r="G3888">
            <v>290396.69240749191</v>
          </cell>
          <cell r="H3888">
            <v>44136</v>
          </cell>
        </row>
        <row r="3889">
          <cell r="B3889" t="str">
            <v>T1292</v>
          </cell>
          <cell r="C3889" t="str">
            <v>Piso Cerámico Con Junta Tomada</v>
          </cell>
          <cell r="D3889" t="str">
            <v>m2</v>
          </cell>
          <cell r="E3889">
            <v>10</v>
          </cell>
          <cell r="F3889">
            <v>2089.2668766882898</v>
          </cell>
          <cell r="G3889">
            <v>20892.668766882896</v>
          </cell>
          <cell r="H3889">
            <v>44110</v>
          </cell>
        </row>
        <row r="3890">
          <cell r="B3890" t="str">
            <v>T1084</v>
          </cell>
          <cell r="C3890" t="str">
            <v>Piso Cemento Alisado</v>
          </cell>
          <cell r="D3890" t="str">
            <v>m2</v>
          </cell>
          <cell r="E3890">
            <v>14</v>
          </cell>
          <cell r="F3890">
            <v>818.69428356835886</v>
          </cell>
          <cell r="G3890">
            <v>11461.719969957025</v>
          </cell>
          <cell r="H3890">
            <v>44130</v>
          </cell>
        </row>
        <row r="3891">
          <cell r="B3891" t="str">
            <v>T1335</v>
          </cell>
          <cell r="C3891" t="str">
            <v>Piso Vinilico Simil Madera. Easy Clip. Roble Claro. Lvt. 5.5Mm</v>
          </cell>
          <cell r="D3891" t="str">
            <v>m2</v>
          </cell>
          <cell r="E3891">
            <v>42</v>
          </cell>
          <cell r="F3891">
            <v>938.9257248831168</v>
          </cell>
          <cell r="G3891">
            <v>39434.880445090908</v>
          </cell>
          <cell r="H3891">
            <v>44110</v>
          </cell>
        </row>
        <row r="3892">
          <cell r="B3892" t="str">
            <v>T1147</v>
          </cell>
          <cell r="C3892" t="str">
            <v>Perfil L 2X1/8 En Escalon</v>
          </cell>
          <cell r="D3892" t="str">
            <v>ml</v>
          </cell>
          <cell r="E3892">
            <v>19</v>
          </cell>
          <cell r="F3892">
            <v>633.05933423376609</v>
          </cell>
          <cell r="G3892">
            <v>12028.127350441555</v>
          </cell>
          <cell r="H3892">
            <v>42948</v>
          </cell>
        </row>
        <row r="3893">
          <cell r="B3893" t="str">
            <v>T1089</v>
          </cell>
          <cell r="C3893" t="str">
            <v>Zocalo Cerámico 10 X 20</v>
          </cell>
          <cell r="D3893" t="str">
            <v>ml</v>
          </cell>
          <cell r="E3893">
            <v>9</v>
          </cell>
          <cell r="F3893">
            <v>344.55884113342779</v>
          </cell>
          <cell r="G3893">
            <v>3101.0295702008502</v>
          </cell>
          <cell r="H3893">
            <v>44105</v>
          </cell>
        </row>
        <row r="3894">
          <cell r="B3894" t="str">
            <v>T1090</v>
          </cell>
          <cell r="C3894" t="str">
            <v>Zocalo De Cemento</v>
          </cell>
          <cell r="D3894" t="str">
            <v>ml</v>
          </cell>
          <cell r="E3894">
            <v>3.8</v>
          </cell>
          <cell r="F3894">
            <v>585.22428960566697</v>
          </cell>
          <cell r="G3894">
            <v>2223.8523005015345</v>
          </cell>
          <cell r="H3894">
            <v>44130</v>
          </cell>
        </row>
        <row r="3895">
          <cell r="B3895" t="str">
            <v>T1088</v>
          </cell>
          <cell r="C3895" t="str">
            <v>Zocalo De Madera</v>
          </cell>
          <cell r="D3895" t="str">
            <v>m3</v>
          </cell>
          <cell r="E3895">
            <v>35</v>
          </cell>
          <cell r="F3895">
            <v>235.14591684675327</v>
          </cell>
          <cell r="G3895">
            <v>8230.1070896363635</v>
          </cell>
          <cell r="H3895">
            <v>44110</v>
          </cell>
        </row>
        <row r="3896">
          <cell r="B3896" t="str">
            <v>T1645</v>
          </cell>
          <cell r="C3896" t="str">
            <v>Zócalo De Porcellanatto</v>
          </cell>
          <cell r="D3896" t="str">
            <v>ml</v>
          </cell>
          <cell r="E3896">
            <v>94</v>
          </cell>
          <cell r="F3896">
            <v>276.30815242819364</v>
          </cell>
          <cell r="G3896">
            <v>25972.966328250201</v>
          </cell>
          <cell r="H3896">
            <v>44107</v>
          </cell>
        </row>
        <row r="3897">
          <cell r="B3897" t="str">
            <v>T1093</v>
          </cell>
          <cell r="C3897" t="str">
            <v>Cielorraso Grueso Y Fino A La Cal</v>
          </cell>
          <cell r="D3897" t="str">
            <v>m2</v>
          </cell>
          <cell r="E3897">
            <v>26</v>
          </cell>
          <cell r="F3897">
            <v>1281.2448162780636</v>
          </cell>
          <cell r="G3897">
            <v>33312.365223229652</v>
          </cell>
          <cell r="H3897">
            <v>44130</v>
          </cell>
        </row>
        <row r="3898">
          <cell r="B3898" t="str">
            <v>T1092</v>
          </cell>
          <cell r="C3898" t="str">
            <v>Cielorraso Suspendido Durlock Placa Normal 9.5 Mm (Mat + Mo)</v>
          </cell>
          <cell r="D3898" t="str">
            <v>m2</v>
          </cell>
          <cell r="E3898">
            <v>21</v>
          </cell>
          <cell r="F3898">
            <v>1711.5625120954567</v>
          </cell>
          <cell r="G3898">
            <v>35942.81275400459</v>
          </cell>
          <cell r="H3898">
            <v>44110</v>
          </cell>
        </row>
        <row r="3899">
          <cell r="B3899" t="str">
            <v>T1593</v>
          </cell>
          <cell r="C3899" t="str">
            <v>Cielorraso Aplicado De Yeso</v>
          </cell>
          <cell r="D3899" t="str">
            <v>m2</v>
          </cell>
          <cell r="E3899">
            <v>112</v>
          </cell>
          <cell r="F3899">
            <v>672.94556656844156</v>
          </cell>
          <cell r="G3899">
            <v>75369.903455665451</v>
          </cell>
          <cell r="H3899">
            <v>44110</v>
          </cell>
        </row>
        <row r="3900">
          <cell r="B3900" t="str">
            <v>T1587</v>
          </cell>
          <cell r="C3900" t="str">
            <v>Grueso A La Cal Y Fino De Yeso</v>
          </cell>
          <cell r="D3900" t="str">
            <v>m2</v>
          </cell>
          <cell r="E3900">
            <v>450</v>
          </cell>
          <cell r="F3900">
            <v>1442.3855386371354</v>
          </cell>
          <cell r="G3900">
            <v>649073.49238671095</v>
          </cell>
          <cell r="H3900">
            <v>44110</v>
          </cell>
        </row>
        <row r="3901">
          <cell r="B3901" t="str">
            <v>T1359</v>
          </cell>
          <cell r="C3901" t="str">
            <v>Grueso Y Fino A La Cal Al Fieltro Interior</v>
          </cell>
          <cell r="D3901" t="str">
            <v>m2</v>
          </cell>
          <cell r="E3901">
            <v>38</v>
          </cell>
          <cell r="F3901">
            <v>1485.3279818956794</v>
          </cell>
          <cell r="G3901">
            <v>56442.463312035819</v>
          </cell>
          <cell r="H3901">
            <v>44130</v>
          </cell>
        </row>
        <row r="3902">
          <cell r="B3902" t="str">
            <v>T1206</v>
          </cell>
          <cell r="C3902" t="str">
            <v>Azotado Hidrofugo Bajo Revestimiento Esp=1Cm</v>
          </cell>
          <cell r="D3902" t="str">
            <v>m2</v>
          </cell>
          <cell r="E3902">
            <v>96</v>
          </cell>
          <cell r="F3902">
            <v>690.94834040549802</v>
          </cell>
          <cell r="G3902">
            <v>66331.040678927806</v>
          </cell>
          <cell r="H3902">
            <v>44130</v>
          </cell>
        </row>
        <row r="3903">
          <cell r="B3903" t="str">
            <v>T1588</v>
          </cell>
          <cell r="C3903" t="str">
            <v>Revoque Grueso Interior Peinado</v>
          </cell>
          <cell r="D3903" t="str">
            <v>m2</v>
          </cell>
          <cell r="E3903">
            <v>96</v>
          </cell>
          <cell r="F3903">
            <v>769.43997206869392</v>
          </cell>
          <cell r="G3903">
            <v>73866.23731859462</v>
          </cell>
          <cell r="H3903">
            <v>44130</v>
          </cell>
        </row>
        <row r="3904">
          <cell r="B3904" t="str">
            <v>T1108</v>
          </cell>
          <cell r="C3904" t="str">
            <v>Revestimiento De Ceramica Esmaltada 20X20 1º Calidad</v>
          </cell>
          <cell r="D3904" t="str">
            <v>m2</v>
          </cell>
          <cell r="E3904">
            <v>96</v>
          </cell>
          <cell r="F3904">
            <v>2236.9183415763873</v>
          </cell>
          <cell r="G3904">
            <v>214744.16079133318</v>
          </cell>
          <cell r="H3904">
            <v>44110</v>
          </cell>
        </row>
        <row r="3905">
          <cell r="B3905" t="str">
            <v>T1646</v>
          </cell>
          <cell r="C3905" t="str">
            <v>Faja De Yeso</v>
          </cell>
          <cell r="D3905" t="str">
            <v>m2</v>
          </cell>
          <cell r="E3905">
            <v>51</v>
          </cell>
          <cell r="F3905">
            <v>777.02615031844152</v>
          </cell>
          <cell r="G3905">
            <v>39628.33366624052</v>
          </cell>
          <cell r="H3905">
            <v>44110</v>
          </cell>
        </row>
        <row r="3906">
          <cell r="B3906" t="str">
            <v>T1589</v>
          </cell>
          <cell r="C3906" t="str">
            <v>Buñas En Yesería</v>
          </cell>
          <cell r="D3906" t="str">
            <v>ml</v>
          </cell>
          <cell r="E3906">
            <v>150</v>
          </cell>
          <cell r="F3906">
            <v>627.23275383083819</v>
          </cell>
          <cell r="G3906">
            <v>94084.913074625729</v>
          </cell>
          <cell r="H3906">
            <v>44136</v>
          </cell>
        </row>
        <row r="3907">
          <cell r="B3907" t="str">
            <v>T1098</v>
          </cell>
          <cell r="C3907" t="str">
            <v>Aristas En General</v>
          </cell>
          <cell r="D3907" t="str">
            <v>ml</v>
          </cell>
          <cell r="E3907">
            <v>105</v>
          </cell>
          <cell r="F3907">
            <v>777.02615031844152</v>
          </cell>
          <cell r="G3907">
            <v>81587.745783436359</v>
          </cell>
          <cell r="H3907">
            <v>44110</v>
          </cell>
        </row>
        <row r="3908">
          <cell r="B3908" t="str">
            <v>T1510</v>
          </cell>
          <cell r="C3908" t="str">
            <v>Pintura De Muros Interiores Al Látex, Enduido Y Lijado (2 Manos) Y Látex (3 Manos)</v>
          </cell>
          <cell r="D3908" t="str">
            <v>m2</v>
          </cell>
          <cell r="E3908">
            <v>426</v>
          </cell>
          <cell r="F3908">
            <v>1528.056501240535</v>
          </cell>
          <cell r="G3908">
            <v>650952.06952846795</v>
          </cell>
          <cell r="H3908">
            <v>44110</v>
          </cell>
        </row>
        <row r="3909">
          <cell r="B3909" t="str">
            <v>T1613</v>
          </cell>
          <cell r="C3909" t="str">
            <v>Pintura Al Latex En Cielorrasos De Yeso Nuevos 3 Manos (Mat+Mo)</v>
          </cell>
          <cell r="D3909" t="str">
            <v>m2</v>
          </cell>
          <cell r="E3909">
            <v>160</v>
          </cell>
          <cell r="F3909">
            <v>1017.3727526632506</v>
          </cell>
          <cell r="G3909">
            <v>162779.64042612008</v>
          </cell>
          <cell r="H3909">
            <v>44110</v>
          </cell>
        </row>
        <row r="3911">
          <cell r="A3911" t="str">
            <v>T1645</v>
          </cell>
          <cell r="C3911" t="str">
            <v>Zócalo De Porcellanatto</v>
          </cell>
          <cell r="D3911" t="str">
            <v>ml</v>
          </cell>
          <cell r="G3911">
            <v>276.30815242819364</v>
          </cell>
          <cell r="H3911">
            <v>44107</v>
          </cell>
          <cell r="I3911" t="str">
            <v>12 ZOCALOS</v>
          </cell>
        </row>
        <row r="3912">
          <cell r="B3912" t="str">
            <v>I1768</v>
          </cell>
          <cell r="C3912" t="str">
            <v>Zocalo De Porcellanatto</v>
          </cell>
          <cell r="D3912" t="str">
            <v>ml</v>
          </cell>
          <cell r="E3912">
            <v>1.05</v>
          </cell>
          <cell r="F3912">
            <v>61.983471074380169</v>
          </cell>
          <cell r="G3912">
            <v>65.082644628099175</v>
          </cell>
          <cell r="H3912">
            <v>44107</v>
          </cell>
        </row>
        <row r="3913">
          <cell r="B3913" t="str">
            <v>I1040</v>
          </cell>
          <cell r="C3913" t="str">
            <v>Klaukol Impermeable Fluido X 30Kg</v>
          </cell>
          <cell r="D3913" t="str">
            <v>bolsa</v>
          </cell>
          <cell r="E3913">
            <v>0.08</v>
          </cell>
          <cell r="F3913">
            <v>679.3388429752066</v>
          </cell>
          <cell r="G3913">
            <v>54.347107438016529</v>
          </cell>
          <cell r="H3913">
            <v>44155</v>
          </cell>
        </row>
        <row r="3914">
          <cell r="B3914" t="str">
            <v>I1041</v>
          </cell>
          <cell r="C3914" t="str">
            <v>Klaukol Pastina Mercurio X 5 Kg.</v>
          </cell>
          <cell r="D3914" t="str">
            <v>bolsa</v>
          </cell>
          <cell r="E3914">
            <v>0.05</v>
          </cell>
          <cell r="F3914">
            <v>1059.5041000000001</v>
          </cell>
          <cell r="G3914">
            <v>52.97520500000001</v>
          </cell>
          <cell r="H3914">
            <v>44110</v>
          </cell>
        </row>
        <row r="3915">
          <cell r="B3915" t="str">
            <v>I1004</v>
          </cell>
          <cell r="C3915" t="str">
            <v>Oficial</v>
          </cell>
          <cell r="D3915" t="str">
            <v>hs</v>
          </cell>
          <cell r="E3915">
            <v>0.12</v>
          </cell>
          <cell r="F3915">
            <v>604.80605423376619</v>
          </cell>
          <cell r="G3915">
            <v>72.576726508051934</v>
          </cell>
          <cell r="H3915">
            <v>44136</v>
          </cell>
        </row>
        <row r="3916">
          <cell r="B3916" t="str">
            <v>I1005</v>
          </cell>
          <cell r="C3916" t="str">
            <v>Ayudante</v>
          </cell>
          <cell r="D3916" t="str">
            <v>hs</v>
          </cell>
          <cell r="E3916">
            <v>0.06</v>
          </cell>
          <cell r="F3916">
            <v>522.10781423376613</v>
          </cell>
          <cell r="G3916">
            <v>31.326468854025968</v>
          </cell>
          <cell r="H3916">
            <v>44136</v>
          </cell>
        </row>
        <row r="3918">
          <cell r="A3918" t="str">
            <v>T1646</v>
          </cell>
          <cell r="C3918" t="str">
            <v>Faja De Yeso</v>
          </cell>
          <cell r="D3918" t="str">
            <v>m2</v>
          </cell>
          <cell r="G3918">
            <v>777.02615031844152</v>
          </cell>
          <cell r="H3918">
            <v>44110</v>
          </cell>
          <cell r="I3918" t="str">
            <v>15 YESERIA</v>
          </cell>
        </row>
        <row r="3919">
          <cell r="B3919" t="str">
            <v>T1097</v>
          </cell>
          <cell r="C3919" t="str">
            <v>Enlucido De Yeso Manual En Muros E=4Mm</v>
          </cell>
          <cell r="D3919" t="str">
            <v>m2</v>
          </cell>
          <cell r="E3919">
            <v>1</v>
          </cell>
          <cell r="F3919">
            <v>777.02615031844152</v>
          </cell>
          <cell r="G3919">
            <v>777.02615031844152</v>
          </cell>
          <cell r="H3919">
            <v>44110</v>
          </cell>
        </row>
        <row r="3921">
          <cell r="A3921" t="str">
            <v>T1647</v>
          </cell>
          <cell r="C3921" t="str">
            <v>Baño Principal, Agua, Cloaca, Artefactos Y Griferías</v>
          </cell>
          <cell r="D3921" t="str">
            <v>u</v>
          </cell>
          <cell r="G3921">
            <v>131008.91441344956</v>
          </cell>
          <cell r="H3921">
            <v>44110</v>
          </cell>
          <cell r="I3921" t="str">
            <v>80 MODELO</v>
          </cell>
        </row>
        <row r="3922">
          <cell r="B3922" t="str">
            <v>T1640</v>
          </cell>
          <cell r="C3922" t="str">
            <v>Agua Y Cloaca Para Baño Principal</v>
          </cell>
          <cell r="D3922" t="str">
            <v>u</v>
          </cell>
          <cell r="E3922">
            <v>1</v>
          </cell>
          <cell r="F3922">
            <v>31843.987051456432</v>
          </cell>
          <cell r="G3922">
            <v>31843.987051456432</v>
          </cell>
          <cell r="H3922">
            <v>44110</v>
          </cell>
        </row>
        <row r="3923">
          <cell r="B3923" t="str">
            <v>I1216</v>
          </cell>
          <cell r="C3923" t="str">
            <v>Ferrum Inodoro Largo Andino Blanco Ialm</v>
          </cell>
          <cell r="D3923" t="str">
            <v>u</v>
          </cell>
          <cell r="E3923">
            <v>1</v>
          </cell>
          <cell r="F3923">
            <v>6534.7107438016528</v>
          </cell>
          <cell r="G3923">
            <v>6534.7107438016528</v>
          </cell>
          <cell r="H3923">
            <v>44155</v>
          </cell>
        </row>
        <row r="3924">
          <cell r="B3924" t="str">
            <v>I1234</v>
          </cell>
          <cell r="C3924" t="str">
            <v>Asiento P/Inodoro Blanco Tigre</v>
          </cell>
          <cell r="D3924" t="str">
            <v>u</v>
          </cell>
          <cell r="E3924">
            <v>1</v>
          </cell>
          <cell r="F3924">
            <v>2807.8099173553719</v>
          </cell>
          <cell r="G3924">
            <v>2807.8099173553719</v>
          </cell>
          <cell r="H3924">
            <v>44155</v>
          </cell>
        </row>
        <row r="3925">
          <cell r="B3925" t="str">
            <v>I1217</v>
          </cell>
          <cell r="C3925" t="str">
            <v>Ferrum Bidet Andina 1Ag.Blanco Bea1B</v>
          </cell>
          <cell r="D3925" t="str">
            <v>u</v>
          </cell>
          <cell r="E3925">
            <v>1</v>
          </cell>
          <cell r="F3925">
            <v>5048.4876033057853</v>
          </cell>
          <cell r="G3925">
            <v>5048.4876033057853</v>
          </cell>
          <cell r="H3925">
            <v>44155</v>
          </cell>
        </row>
        <row r="3926">
          <cell r="B3926" t="str">
            <v>I1218</v>
          </cell>
          <cell r="C3926" t="str">
            <v>Lavatorio + Columna Blanco Ferrum Andina</v>
          </cell>
          <cell r="D3926" t="str">
            <v>u</v>
          </cell>
          <cell r="E3926">
            <v>1</v>
          </cell>
          <cell r="F3926">
            <v>6082.6776859504134</v>
          </cell>
          <cell r="G3926">
            <v>6082.6776859504134</v>
          </cell>
          <cell r="H3926">
            <v>44155</v>
          </cell>
        </row>
        <row r="3927">
          <cell r="B3927" t="str">
            <v>I1219</v>
          </cell>
          <cell r="C3927" t="str">
            <v>Bañera De Chapa 1.40X0.70X0.36 Blanca Bo14C</v>
          </cell>
          <cell r="D3927" t="str">
            <v>u</v>
          </cell>
          <cell r="E3927">
            <v>1</v>
          </cell>
          <cell r="F3927">
            <v>41623.909090909096</v>
          </cell>
          <cell r="G3927">
            <v>41623.909090909096</v>
          </cell>
          <cell r="H3927">
            <v>44155</v>
          </cell>
        </row>
        <row r="3928">
          <cell r="B3928" t="str">
            <v>I1236</v>
          </cell>
          <cell r="C3928" t="str">
            <v>Sopapa Bañera A Codo 40Mm (4099) Bce.Pulida</v>
          </cell>
          <cell r="D3928" t="str">
            <v>u</v>
          </cell>
          <cell r="E3928">
            <v>1</v>
          </cell>
          <cell r="F3928">
            <v>1495.0413000000001</v>
          </cell>
          <cell r="G3928">
            <v>1495.0413000000001</v>
          </cell>
          <cell r="H3928">
            <v>44110</v>
          </cell>
        </row>
        <row r="3929">
          <cell r="B3929" t="str">
            <v>I1390</v>
          </cell>
          <cell r="C3929" t="str">
            <v>Grifería Fv Pampa Lavatorio Bidet Ducha Baño Cromo Completo</v>
          </cell>
          <cell r="D3929" t="str">
            <v>un</v>
          </cell>
          <cell r="E3929">
            <v>1</v>
          </cell>
          <cell r="F3929">
            <v>18800.016528925622</v>
          </cell>
          <cell r="G3929">
            <v>18800.016528925622</v>
          </cell>
          <cell r="H3929">
            <v>44155</v>
          </cell>
        </row>
        <row r="3930">
          <cell r="B3930" t="str">
            <v>T1196</v>
          </cell>
          <cell r="C3930" t="str">
            <v>Colocacion De Inodoro (Mo)</v>
          </cell>
          <cell r="D3930" t="str">
            <v>u</v>
          </cell>
          <cell r="E3930">
            <v>1</v>
          </cell>
          <cell r="F3930">
            <v>2418.1541123740253</v>
          </cell>
          <cell r="G3930">
            <v>2418.1541123740253</v>
          </cell>
          <cell r="H3930">
            <v>44136</v>
          </cell>
        </row>
        <row r="3931">
          <cell r="B3931" t="str">
            <v>T1197</v>
          </cell>
          <cell r="C3931" t="str">
            <v>Colocacion De Bidet (Mo)</v>
          </cell>
          <cell r="D3931" t="str">
            <v>u</v>
          </cell>
          <cell r="E3931">
            <v>1</v>
          </cell>
          <cell r="F3931">
            <v>2418.1541123740253</v>
          </cell>
          <cell r="G3931">
            <v>2418.1541123740253</v>
          </cell>
          <cell r="H3931">
            <v>44136</v>
          </cell>
        </row>
        <row r="3932">
          <cell r="B3932" t="str">
            <v>T1198</v>
          </cell>
          <cell r="C3932" t="str">
            <v>Colocación De Lavatorio De Colgar (Mo)</v>
          </cell>
          <cell r="D3932" t="str">
            <v>u</v>
          </cell>
          <cell r="E3932">
            <v>1</v>
          </cell>
          <cell r="F3932">
            <v>1307.5746175085715</v>
          </cell>
          <cell r="G3932">
            <v>1307.5746175085715</v>
          </cell>
          <cell r="H3932">
            <v>44136</v>
          </cell>
        </row>
        <row r="3933">
          <cell r="B3933" t="str">
            <v>T1199</v>
          </cell>
          <cell r="C3933" t="str">
            <v>Colocacion De Bañera (Mo)</v>
          </cell>
          <cell r="D3933" t="str">
            <v>u</v>
          </cell>
          <cell r="E3933">
            <v>1</v>
          </cell>
          <cell r="F3933">
            <v>3488.9520396391972</v>
          </cell>
          <cell r="G3933">
            <v>3488.9520396391972</v>
          </cell>
          <cell r="H3933">
            <v>44130</v>
          </cell>
        </row>
        <row r="3934">
          <cell r="B3934" t="str">
            <v>T1200</v>
          </cell>
          <cell r="C3934" t="str">
            <v>Griferia - Para Lavatorio O Pileta De Cocina (Mo)</v>
          </cell>
          <cell r="D3934" t="str">
            <v>u</v>
          </cell>
          <cell r="E3934">
            <v>1</v>
          </cell>
          <cell r="F3934">
            <v>1586.5421355220778</v>
          </cell>
          <cell r="G3934">
            <v>1586.5421355220778</v>
          </cell>
          <cell r="H3934">
            <v>44136</v>
          </cell>
        </row>
        <row r="3935">
          <cell r="B3935" t="str">
            <v>T1201</v>
          </cell>
          <cell r="C3935" t="str">
            <v>Griferia - Para Bidet (Mo)</v>
          </cell>
          <cell r="D3935" t="str">
            <v>u</v>
          </cell>
          <cell r="E3935">
            <v>1</v>
          </cell>
          <cell r="F3935">
            <v>3173.0842710441557</v>
          </cell>
          <cell r="G3935">
            <v>3173.0842710441557</v>
          </cell>
          <cell r="H3935">
            <v>44136</v>
          </cell>
        </row>
        <row r="3936">
          <cell r="B3936" t="str">
            <v>T1202</v>
          </cell>
          <cell r="C3936" t="str">
            <v>Griferia - Para Ducha (Mo)</v>
          </cell>
          <cell r="D3936" t="str">
            <v>u</v>
          </cell>
          <cell r="E3936">
            <v>1</v>
          </cell>
          <cell r="F3936">
            <v>2379.8132032831163</v>
          </cell>
          <cell r="G3936">
            <v>2379.8132032831163</v>
          </cell>
          <cell r="H3936">
            <v>44136</v>
          </cell>
        </row>
        <row r="3938">
          <cell r="A3938" t="str">
            <v>T1648</v>
          </cell>
          <cell r="C3938" t="str">
            <v>Cocina, Agua, Cloaca Y Grifería</v>
          </cell>
          <cell r="D3938" t="str">
            <v>u</v>
          </cell>
          <cell r="G3938">
            <v>27621.645261021011</v>
          </cell>
          <cell r="H3938">
            <v>44110</v>
          </cell>
          <cell r="I3938" t="str">
            <v>80 MODELO</v>
          </cell>
        </row>
        <row r="3939">
          <cell r="B3939" t="str">
            <v>T1200</v>
          </cell>
          <cell r="C3939" t="str">
            <v>Griferia - Para Lavatorio O Pileta De Cocina (Mo)</v>
          </cell>
          <cell r="D3939" t="str">
            <v>u</v>
          </cell>
          <cell r="E3939">
            <v>1</v>
          </cell>
          <cell r="F3939">
            <v>1586.5421355220778</v>
          </cell>
          <cell r="G3939">
            <v>1586.5421355220778</v>
          </cell>
          <cell r="H3939">
            <v>44136</v>
          </cell>
        </row>
        <row r="3940">
          <cell r="B3940" t="str">
            <v>I1590</v>
          </cell>
          <cell r="C3940" t="str">
            <v>Griferías Monocomando  En Piletas De Cocina</v>
          </cell>
          <cell r="D3940" t="str">
            <v>u</v>
          </cell>
          <cell r="E3940">
            <v>1</v>
          </cell>
          <cell r="F3940">
            <v>7031.7933884297518</v>
          </cell>
          <cell r="G3940">
            <v>7031.7933884297518</v>
          </cell>
          <cell r="H3940">
            <v>44155</v>
          </cell>
        </row>
        <row r="3941">
          <cell r="B3941" t="str">
            <v>T1642</v>
          </cell>
          <cell r="C3941" t="str">
            <v>Agua Y Cloaca Para Cocina Lavadero</v>
          </cell>
          <cell r="D3941" t="str">
            <v>u</v>
          </cell>
          <cell r="E3941">
            <v>1</v>
          </cell>
          <cell r="F3941">
            <v>19003.309737069183</v>
          </cell>
          <cell r="G3941">
            <v>19003.309737069183</v>
          </cell>
          <cell r="H3941">
            <v>44110</v>
          </cell>
        </row>
        <row r="3943">
          <cell r="A3943" t="str">
            <v>T1649</v>
          </cell>
          <cell r="C3943" t="str">
            <v>Gaviones De (4 M X 2 M X 0,30 M) De Piedra 100/300 (Operación De 510 M3)</v>
          </cell>
          <cell r="D3943" t="str">
            <v>gl</v>
          </cell>
          <cell r="G3943">
            <v>8727513.6877010651</v>
          </cell>
          <cell r="H3943">
            <v>43969.727534722224</v>
          </cell>
          <cell r="I3943" t="str">
            <v>80 MODELO</v>
          </cell>
        </row>
        <row r="3944">
          <cell r="B3944" t="str">
            <v>I1772</v>
          </cell>
          <cell r="C3944" t="str">
            <v>Gavión De 4 M X 2 M X 0,30 M (2,4 M3)</v>
          </cell>
          <cell r="D3944" t="str">
            <v>u</v>
          </cell>
          <cell r="E3944">
            <v>284</v>
          </cell>
          <cell r="F3944">
            <v>10216.395</v>
          </cell>
          <cell r="G3944">
            <v>2901456.18</v>
          </cell>
          <cell r="H3944">
            <v>43969.727534722224</v>
          </cell>
          <cell r="I3944">
            <v>43</v>
          </cell>
        </row>
        <row r="3945">
          <cell r="B3945" t="str">
            <v>I1351</v>
          </cell>
          <cell r="C3945" t="str">
            <v xml:space="preserve">Alambre Galvanizado N14 </v>
          </cell>
          <cell r="D3945" t="str">
            <v>kg</v>
          </cell>
          <cell r="E3945">
            <v>122.4</v>
          </cell>
          <cell r="F3945">
            <v>306.9008</v>
          </cell>
          <cell r="G3945">
            <v>37564.657920000005</v>
          </cell>
          <cell r="H3945">
            <v>44110</v>
          </cell>
        </row>
        <row r="3946">
          <cell r="B3946" t="str">
            <v>I1769</v>
          </cell>
          <cell r="C3946" t="str">
            <v>Triturado Granítico 100/300 Mm (1,89 Tn/M3)</v>
          </cell>
          <cell r="D3946" t="str">
            <v>m3</v>
          </cell>
          <cell r="E3946">
            <v>520.20000000000005</v>
          </cell>
          <cell r="F3946">
            <v>1318.8679245283017</v>
          </cell>
          <cell r="G3946">
            <v>686075.09433962265</v>
          </cell>
          <cell r="H3946">
            <v>43969.727534722224</v>
          </cell>
        </row>
        <row r="3947">
          <cell r="B3947" t="str">
            <v>I1773</v>
          </cell>
          <cell r="C3947" t="str">
            <v>Manto Geotextil No Tejido Mactex N4.2 Rollo 4,6Mx100M Sibaco</v>
          </cell>
          <cell r="D3947" t="str">
            <v>m2</v>
          </cell>
          <cell r="E3947">
            <v>1786.05</v>
          </cell>
          <cell r="F3947">
            <v>181.92597915918074</v>
          </cell>
          <cell r="G3947">
            <v>324928.89507725474</v>
          </cell>
          <cell r="H3947">
            <v>44155</v>
          </cell>
        </row>
        <row r="3948">
          <cell r="B3948" t="str">
            <v>I1270</v>
          </cell>
          <cell r="C3948" t="str">
            <v>Retro Pala S/Ruedas Cat 416E 4X4</v>
          </cell>
          <cell r="D3948" t="str">
            <v>hs</v>
          </cell>
          <cell r="E3948">
            <v>688</v>
          </cell>
          <cell r="F3948">
            <v>1773.1898437499999</v>
          </cell>
          <cell r="G3948">
            <v>1219954.6125</v>
          </cell>
          <cell r="H3948">
            <v>44155</v>
          </cell>
          <cell r="I3948">
            <v>2</v>
          </cell>
        </row>
        <row r="3949">
          <cell r="B3949" t="str">
            <v>I1770</v>
          </cell>
          <cell r="C3949" t="str">
            <v>Transporte De Gaviones</v>
          </cell>
          <cell r="D3949" t="str">
            <v>u</v>
          </cell>
          <cell r="E3949">
            <v>4</v>
          </cell>
          <cell r="F3949">
            <v>25000</v>
          </cell>
          <cell r="G3949">
            <v>100000</v>
          </cell>
          <cell r="H3949">
            <v>43969.727534722224</v>
          </cell>
        </row>
        <row r="3950">
          <cell r="B3950" t="str">
            <v>I1771</v>
          </cell>
          <cell r="C3950" t="str">
            <v>Transporte De Piedras Camión De 16 M3</v>
          </cell>
          <cell r="D3950" t="str">
            <v>u</v>
          </cell>
          <cell r="E3950">
            <v>33</v>
          </cell>
          <cell r="F3950">
            <v>20000</v>
          </cell>
          <cell r="G3950">
            <v>660000</v>
          </cell>
          <cell r="H3950">
            <v>43969.727534722224</v>
          </cell>
        </row>
        <row r="3951">
          <cell r="B3951" t="str">
            <v>I1311</v>
          </cell>
          <cell r="C3951" t="str">
            <v>Maquinista</v>
          </cell>
          <cell r="D3951" t="str">
            <v>hs</v>
          </cell>
          <cell r="E3951">
            <v>688</v>
          </cell>
          <cell r="F3951">
            <v>768.14013440000008</v>
          </cell>
          <cell r="G3951">
            <v>528480.41246720008</v>
          </cell>
          <cell r="H3951">
            <v>44155</v>
          </cell>
          <cell r="I3951">
            <v>2</v>
          </cell>
        </row>
        <row r="3952">
          <cell r="B3952" t="str">
            <v>I1004</v>
          </cell>
          <cell r="C3952" t="str">
            <v>Oficial</v>
          </cell>
          <cell r="D3952" t="str">
            <v>hs</v>
          </cell>
          <cell r="E3952">
            <v>1376</v>
          </cell>
          <cell r="F3952">
            <v>604.80605423376619</v>
          </cell>
          <cell r="G3952">
            <v>832213.13062566228</v>
          </cell>
          <cell r="H3952">
            <v>44136</v>
          </cell>
          <cell r="I3952">
            <v>4</v>
          </cell>
        </row>
        <row r="3953">
          <cell r="B3953" t="str">
            <v>I1005</v>
          </cell>
          <cell r="C3953" t="str">
            <v>Ayudante</v>
          </cell>
          <cell r="D3953" t="str">
            <v>hs</v>
          </cell>
          <cell r="E3953">
            <v>2752</v>
          </cell>
          <cell r="F3953">
            <v>522.10781423376613</v>
          </cell>
          <cell r="G3953">
            <v>1436840.7047713243</v>
          </cell>
          <cell r="H3953">
            <v>44136</v>
          </cell>
          <cell r="I3953">
            <v>8</v>
          </cell>
        </row>
        <row r="3955">
          <cell r="A3955" t="str">
            <v>T1650</v>
          </cell>
          <cell r="C3955" t="str">
            <v>Gaviones De (4 M X 2 M X 0,30 M) De Piedra 100/300 Incluye Malla Geotextil (Por M3)</v>
          </cell>
          <cell r="D3955" t="str">
            <v>m2</v>
          </cell>
          <cell r="G3955">
            <v>17112.771936668756</v>
          </cell>
          <cell r="H3955">
            <v>43969.727534722224</v>
          </cell>
          <cell r="I3955" t="str">
            <v>05 ESTRUCTURAS RESISTENTES</v>
          </cell>
        </row>
        <row r="3956">
          <cell r="B3956" t="str">
            <v>T1649</v>
          </cell>
          <cell r="C3956" t="str">
            <v>Gaviones De (4 M X 2 M X 0,30 M) De Piedra 100/300 (Operación De 510 M3)</v>
          </cell>
          <cell r="D3956" t="str">
            <v>gl</v>
          </cell>
          <cell r="E3956">
            <v>1.9607843137254902E-3</v>
          </cell>
          <cell r="F3956">
            <v>8727513.6877010651</v>
          </cell>
          <cell r="G3956">
            <v>17112.771936668756</v>
          </cell>
          <cell r="H3956">
            <v>43969.727534722224</v>
          </cell>
          <cell r="I3956" t="str">
            <v xml:space="preserve"> 1/510 m3</v>
          </cell>
        </row>
        <row r="3958">
          <cell r="A3958" t="str">
            <v>T1651</v>
          </cell>
          <cell r="C3958" t="str">
            <v>Revestimiento Texturado Aplicado A Rodillo</v>
          </cell>
          <cell r="D3958" t="str">
            <v>m2</v>
          </cell>
          <cell r="G3958">
            <v>999.79581770956304</v>
          </cell>
          <cell r="H3958">
            <v>44136</v>
          </cell>
          <cell r="I3958" t="str">
            <v>14 REVESTIMIENTOS</v>
          </cell>
        </row>
        <row r="3959">
          <cell r="B3959" t="str">
            <v>I1791</v>
          </cell>
          <cell r="C3959" t="str">
            <v>Revoque Plastico 2 En 1 Texturado 30 Kilos Impermeable (1,5 A 2 Kg/M2)</v>
          </cell>
          <cell r="D3959" t="str">
            <v>u</v>
          </cell>
          <cell r="E3959">
            <v>6.6666666666666666E-2</v>
          </cell>
          <cell r="F3959">
            <v>3966.9421487603308</v>
          </cell>
          <cell r="G3959">
            <v>264.4628099173554</v>
          </cell>
          <cell r="H3959">
            <v>44155</v>
          </cell>
          <cell r="I3959" t="str">
            <v xml:space="preserve"> 2 kg / 30 kg</v>
          </cell>
        </row>
        <row r="3960">
          <cell r="B3960" t="str">
            <v>I1004</v>
          </cell>
          <cell r="C3960" t="str">
            <v>Oficial</v>
          </cell>
          <cell r="D3960" t="str">
            <v>hs</v>
          </cell>
          <cell r="E3960">
            <v>1</v>
          </cell>
          <cell r="F3960">
            <v>604.80605423376619</v>
          </cell>
          <cell r="G3960">
            <v>604.80605423376619</v>
          </cell>
          <cell r="H3960">
            <v>44136</v>
          </cell>
        </row>
        <row r="3961">
          <cell r="B3961" t="str">
            <v>I1005</v>
          </cell>
          <cell r="C3961" t="str">
            <v>Ayudante</v>
          </cell>
          <cell r="D3961" t="str">
            <v>hs</v>
          </cell>
          <cell r="E3961">
            <v>0.25</v>
          </cell>
          <cell r="F3961">
            <v>522.10781423376613</v>
          </cell>
          <cell r="G3961">
            <v>130.52695355844153</v>
          </cell>
          <cell r="H3961">
            <v>44136</v>
          </cell>
        </row>
        <row r="3963">
          <cell r="A3963" t="str">
            <v>T1652</v>
          </cell>
          <cell r="C3963" t="str">
            <v>Revestimiento Texturado Revoque Fino</v>
          </cell>
          <cell r="D3963" t="str">
            <v>m2</v>
          </cell>
          <cell r="G3963">
            <v>1106.0765493194804</v>
          </cell>
          <cell r="H3963">
            <v>44136</v>
          </cell>
          <cell r="I3963" t="str">
            <v>14 REVESTIMIENTOS</v>
          </cell>
        </row>
        <row r="3964">
          <cell r="B3964" t="str">
            <v>I1792</v>
          </cell>
          <cell r="C3964" t="str">
            <v>Revear Revestimiento Marble Fino/Medio 30 Kg (Rinde 20 M2)</v>
          </cell>
          <cell r="D3964" t="str">
            <v>u</v>
          </cell>
          <cell r="E3964">
            <v>0.05</v>
          </cell>
          <cell r="F3964">
            <v>4090.909090909091</v>
          </cell>
          <cell r="G3964">
            <v>204.54545454545456</v>
          </cell>
          <cell r="H3964">
            <v>44155</v>
          </cell>
        </row>
        <row r="3965">
          <cell r="B3965" t="str">
            <v>T1057</v>
          </cell>
          <cell r="C3965" t="str">
            <v>Ejecucion De Revoque Fino Con Revear (Mo)</v>
          </cell>
          <cell r="D3965" t="str">
            <v>m2</v>
          </cell>
          <cell r="E3965">
            <v>1</v>
          </cell>
          <cell r="F3965">
            <v>901.53109477402586</v>
          </cell>
          <cell r="G3965">
            <v>901.53109477402586</v>
          </cell>
          <cell r="H3965">
            <v>44136</v>
          </cell>
        </row>
        <row r="3967">
          <cell r="A3967" t="str">
            <v>T1653</v>
          </cell>
          <cell r="C3967" t="str">
            <v>Revestimiento De Cerámico Blanco Mate Perla</v>
          </cell>
          <cell r="D3967" t="str">
            <v>m2</v>
          </cell>
          <cell r="G3967">
            <v>1429.8067565763872</v>
          </cell>
          <cell r="H3967">
            <v>44110</v>
          </cell>
          <cell r="I3967" t="str">
            <v>14 REVESTIMIENTOS</v>
          </cell>
        </row>
        <row r="3968">
          <cell r="B3968" t="str">
            <v>I1793</v>
          </cell>
          <cell r="C3968" t="str">
            <v>Ceramicas San Lorenzo Forte Blanco 33X33</v>
          </cell>
          <cell r="D3968" t="str">
            <v>m2</v>
          </cell>
          <cell r="E3968">
            <v>1.05</v>
          </cell>
          <cell r="F3968">
            <v>509.00830000000002</v>
          </cell>
          <cell r="G3968">
            <v>534.4587150000001</v>
          </cell>
          <cell r="H3968">
            <v>44110</v>
          </cell>
        </row>
        <row r="3969">
          <cell r="B3969" t="str">
            <v>I1084</v>
          </cell>
          <cell r="C3969" t="str">
            <v>Separadores 5.0 Mm Juntas Exactas Porcelanato Piso Ceramicos (100 Un)</v>
          </cell>
          <cell r="D3969" t="str">
            <v>u</v>
          </cell>
          <cell r="E3969">
            <v>3.3333333333333333E-2</v>
          </cell>
          <cell r="F3969">
            <v>0.78510000000000002</v>
          </cell>
          <cell r="G3969">
            <v>2.6169999999999999E-2</v>
          </cell>
          <cell r="H3969">
            <v>44110</v>
          </cell>
        </row>
        <row r="3970">
          <cell r="B3970" t="str">
            <v>I1041</v>
          </cell>
          <cell r="C3970" t="str">
            <v>Klaukol Pastina Mercurio X 5 Kg.</v>
          </cell>
          <cell r="D3970" t="str">
            <v>bolsa</v>
          </cell>
          <cell r="E3970">
            <v>0.1</v>
          </cell>
          <cell r="F3970">
            <v>1059.5041000000001</v>
          </cell>
          <cell r="G3970">
            <v>105.95041000000002</v>
          </cell>
          <cell r="H3970">
            <v>44110</v>
          </cell>
        </row>
        <row r="3971">
          <cell r="B3971" t="str">
            <v>T1100</v>
          </cell>
          <cell r="C3971" t="str">
            <v>Colocacion De Revestimiento (Incluye Pegamento Klaukol)</v>
          </cell>
          <cell r="D3971" t="str">
            <v>m2</v>
          </cell>
          <cell r="E3971">
            <v>1</v>
          </cell>
          <cell r="F3971">
            <v>789.37146157638722</v>
          </cell>
          <cell r="G3971">
            <v>789.37146157638722</v>
          </cell>
          <cell r="H3971">
            <v>44136</v>
          </cell>
        </row>
        <row r="3973">
          <cell r="A3973" t="str">
            <v>T1654</v>
          </cell>
          <cell r="C3973" t="str">
            <v>Revestimiento Veneciano De Mosaico Vitrificado</v>
          </cell>
          <cell r="D3973" t="str">
            <v>m2</v>
          </cell>
          <cell r="G3973">
            <v>3208.2291121933386</v>
          </cell>
          <cell r="H3973">
            <v>44110</v>
          </cell>
          <cell r="I3973" t="str">
            <v>14 REVESTIMIENTOS</v>
          </cell>
        </row>
        <row r="3974">
          <cell r="B3974" t="str">
            <v>I1794</v>
          </cell>
          <cell r="C3974" t="str">
            <v>Venecitas Biseladas - Mixes - 2 X 2Cm -  Plancha De 32,7 X 32,7 Cm</v>
          </cell>
          <cell r="D3974" t="str">
            <v>u</v>
          </cell>
          <cell r="E3974">
            <v>9.8195999214431993</v>
          </cell>
          <cell r="F3974">
            <v>235.53720000000001</v>
          </cell>
          <cell r="G3974">
            <v>2312.8810706169511</v>
          </cell>
          <cell r="H3974">
            <v>44110</v>
          </cell>
          <cell r="I3974" t="str">
            <v>1,05/(0,327*0,327)</v>
          </cell>
        </row>
        <row r="3975">
          <cell r="B3975" t="str">
            <v>I1084</v>
          </cell>
          <cell r="C3975" t="str">
            <v>Separadores 5.0 Mm Juntas Exactas Porcelanato Piso Ceramicos (100 Un)</v>
          </cell>
          <cell r="D3975" t="str">
            <v>u</v>
          </cell>
          <cell r="E3975">
            <v>3.3333333333333333E-2</v>
          </cell>
          <cell r="F3975">
            <v>0.78510000000000002</v>
          </cell>
          <cell r="G3975">
            <v>2.6169999999999999E-2</v>
          </cell>
          <cell r="H3975">
            <v>44110</v>
          </cell>
        </row>
        <row r="3976">
          <cell r="B3976" t="str">
            <v>I1041</v>
          </cell>
          <cell r="C3976" t="str">
            <v>Klaukol Pastina Mercurio X 5 Kg.</v>
          </cell>
          <cell r="D3976" t="str">
            <v>bolsa</v>
          </cell>
          <cell r="E3976">
            <v>0.1</v>
          </cell>
          <cell r="F3976">
            <v>1059.5041000000001</v>
          </cell>
          <cell r="G3976">
            <v>105.95041000000002</v>
          </cell>
          <cell r="H3976">
            <v>44110</v>
          </cell>
        </row>
        <row r="3977">
          <cell r="B3977" t="str">
            <v>T1100</v>
          </cell>
          <cell r="C3977" t="str">
            <v>Colocacion De Revestimiento (Incluye Pegamento Klaukol)</v>
          </cell>
          <cell r="D3977" t="str">
            <v>m2</v>
          </cell>
          <cell r="E3977">
            <v>1</v>
          </cell>
          <cell r="F3977">
            <v>789.37146157638722</v>
          </cell>
          <cell r="G3977">
            <v>789.37146157638722</v>
          </cell>
          <cell r="H3977">
            <v>44136</v>
          </cell>
        </row>
        <row r="3979">
          <cell r="A3979" t="str">
            <v>T1655</v>
          </cell>
          <cell r="C3979" t="str">
            <v>Cantonera De Acero Inoxidable</v>
          </cell>
          <cell r="D3979" t="str">
            <v>ml</v>
          </cell>
          <cell r="G3979">
            <v>989.64723650342387</v>
          </cell>
          <cell r="H3979">
            <v>44136</v>
          </cell>
          <cell r="I3979" t="str">
            <v>14 REVESTIMIENTOS</v>
          </cell>
        </row>
        <row r="3980">
          <cell r="B3980" t="str">
            <v>I1795</v>
          </cell>
          <cell r="C3980" t="str">
            <v>Cantonera De Acero Inoxidable</v>
          </cell>
          <cell r="D3980" t="str">
            <v>ml</v>
          </cell>
          <cell r="E3980">
            <v>1</v>
          </cell>
          <cell r="F3980">
            <v>764.2644628099174</v>
          </cell>
          <cell r="G3980">
            <v>764.2644628099174</v>
          </cell>
          <cell r="H3980">
            <v>44155</v>
          </cell>
        </row>
        <row r="3981">
          <cell r="B3981" t="str">
            <v>I1004</v>
          </cell>
          <cell r="C3981" t="str">
            <v>Oficial</v>
          </cell>
          <cell r="D3981" t="str">
            <v>hs</v>
          </cell>
          <cell r="E3981">
            <v>0.2</v>
          </cell>
          <cell r="F3981">
            <v>604.80605423376619</v>
          </cell>
          <cell r="G3981">
            <v>120.96121084675325</v>
          </cell>
          <cell r="H3981">
            <v>44136</v>
          </cell>
        </row>
        <row r="3982">
          <cell r="B3982" t="str">
            <v>I1005</v>
          </cell>
          <cell r="C3982" t="str">
            <v>Ayudante</v>
          </cell>
          <cell r="D3982" t="str">
            <v>hs</v>
          </cell>
          <cell r="E3982">
            <v>0.2</v>
          </cell>
          <cell r="F3982">
            <v>522.10781423376613</v>
          </cell>
          <cell r="G3982">
            <v>104.42156284675323</v>
          </cell>
          <cell r="H3982">
            <v>44136</v>
          </cell>
        </row>
        <row r="3984">
          <cell r="A3984" t="str">
            <v>T1656</v>
          </cell>
          <cell r="C3984" t="str">
            <v>Estructura Para Cielorraso Desmontable Durlock 60X60</v>
          </cell>
          <cell r="D3984" t="str">
            <v>m2</v>
          </cell>
          <cell r="G3984">
            <v>1884.1422013545687</v>
          </cell>
          <cell r="H3984">
            <v>44110</v>
          </cell>
          <cell r="I3984" t="str">
            <v>DURLOCK</v>
          </cell>
        </row>
        <row r="3985">
          <cell r="B3985" t="str">
            <v>I1797</v>
          </cell>
          <cell r="C3985" t="str">
            <v>Perfil Perimetral De 3Mts Para Cielorraso Desmontable</v>
          </cell>
          <cell r="D3985" t="str">
            <v>u</v>
          </cell>
          <cell r="E3985">
            <v>0.5</v>
          </cell>
          <cell r="F3985">
            <v>253.55371900826447</v>
          </cell>
          <cell r="G3985">
            <v>126.77685950413223</v>
          </cell>
          <cell r="H3985">
            <v>44155</v>
          </cell>
        </row>
        <row r="3986">
          <cell r="B3986" t="str">
            <v>I1798</v>
          </cell>
          <cell r="C3986" t="str">
            <v>Perfil Larguero Cielorraso Desmontable X 3,66 Mts Durlock</v>
          </cell>
          <cell r="D3986" t="str">
            <v>u</v>
          </cell>
          <cell r="E3986">
            <v>0.45</v>
          </cell>
          <cell r="F3986">
            <v>272.72730000000001</v>
          </cell>
          <cell r="G3986">
            <v>122.72728500000001</v>
          </cell>
          <cell r="H3986">
            <v>44110</v>
          </cell>
        </row>
        <row r="3987">
          <cell r="B3987" t="str">
            <v>I1799</v>
          </cell>
          <cell r="C3987" t="str">
            <v>Perfil Travesaño 26Mm X 1,22 Mts - Cielorraso Desmontable</v>
          </cell>
          <cell r="D3987" t="str">
            <v>u</v>
          </cell>
          <cell r="E3987">
            <v>2.65</v>
          </cell>
          <cell r="F3987">
            <v>91.735537190082653</v>
          </cell>
          <cell r="G3987">
            <v>243.09917355371903</v>
          </cell>
          <cell r="H3987">
            <v>44155</v>
          </cell>
        </row>
        <row r="3988">
          <cell r="B3988" t="str">
            <v>I1351</v>
          </cell>
          <cell r="C3988" t="str">
            <v xml:space="preserve">Alambre Galvanizado N14 </v>
          </cell>
          <cell r="D3988" t="str">
            <v>kg</v>
          </cell>
          <cell r="E3988">
            <v>1.3</v>
          </cell>
          <cell r="F3988">
            <v>306.9008</v>
          </cell>
          <cell r="G3988">
            <v>398.97104000000002</v>
          </cell>
          <cell r="H3988">
            <v>44110</v>
          </cell>
        </row>
        <row r="3989">
          <cell r="B3989" t="str">
            <v>I1194</v>
          </cell>
          <cell r="C3989" t="str">
            <v>Tornillo De 40 Mm Para Taco De 8</v>
          </cell>
          <cell r="D3989" t="str">
            <v>u</v>
          </cell>
          <cell r="E3989">
            <v>6</v>
          </cell>
          <cell r="F3989">
            <v>3.4214876033057853</v>
          </cell>
          <cell r="G3989">
            <v>20.528925619834713</v>
          </cell>
          <cell r="H3989">
            <v>44136</v>
          </cell>
        </row>
        <row r="3990">
          <cell r="B3990" t="str">
            <v>I1193</v>
          </cell>
          <cell r="C3990" t="str">
            <v>Tacos De Nylon De 8 Mm</v>
          </cell>
          <cell r="D3990" t="str">
            <v>u</v>
          </cell>
          <cell r="E3990">
            <v>6</v>
          </cell>
          <cell r="F3990">
            <v>3.3522727272727275</v>
          </cell>
          <cell r="G3990">
            <v>20.113636363636367</v>
          </cell>
          <cell r="H3990">
            <v>44136</v>
          </cell>
        </row>
        <row r="3991">
          <cell r="B3991" t="str">
            <v>I1851</v>
          </cell>
          <cell r="C3991" t="str">
            <v>Oficial Durlock</v>
          </cell>
          <cell r="D3991" t="str">
            <v>hs</v>
          </cell>
          <cell r="E3991">
            <v>0.6</v>
          </cell>
          <cell r="F3991">
            <v>907.80197701818179</v>
          </cell>
          <cell r="G3991">
            <v>544.681186210909</v>
          </cell>
          <cell r="H3991">
            <v>44136</v>
          </cell>
        </row>
        <row r="3992">
          <cell r="B3992" t="str">
            <v>I1852</v>
          </cell>
          <cell r="C3992" t="str">
            <v>Ayudante Durlock</v>
          </cell>
          <cell r="D3992" t="str">
            <v>hs</v>
          </cell>
          <cell r="E3992">
            <v>0.6</v>
          </cell>
          <cell r="F3992">
            <v>678.74015850389594</v>
          </cell>
          <cell r="G3992">
            <v>407.24409510233755</v>
          </cell>
          <cell r="H3992">
            <v>44136</v>
          </cell>
        </row>
        <row r="3994">
          <cell r="A3994" t="str">
            <v>T1657</v>
          </cell>
          <cell r="C3994" t="str">
            <v>Colocación De Placas Desmontables De 60X60 (Mo)</v>
          </cell>
          <cell r="D3994" t="str">
            <v>m2</v>
          </cell>
          <cell r="G3994">
            <v>225.38277369350646</v>
          </cell>
          <cell r="H3994">
            <v>44136</v>
          </cell>
          <cell r="I3994" t="str">
            <v>DURLOCK</v>
          </cell>
        </row>
        <row r="3995">
          <cell r="B3995" t="str">
            <v>I1004</v>
          </cell>
          <cell r="C3995" t="str">
            <v>Oficial</v>
          </cell>
          <cell r="D3995" t="str">
            <v>hs</v>
          </cell>
          <cell r="E3995">
            <v>0.2</v>
          </cell>
          <cell r="F3995">
            <v>604.80605423376619</v>
          </cell>
          <cell r="G3995">
            <v>120.96121084675325</v>
          </cell>
          <cell r="H3995">
            <v>44136</v>
          </cell>
        </row>
        <row r="3996">
          <cell r="B3996" t="str">
            <v>I1005</v>
          </cell>
          <cell r="C3996" t="str">
            <v>Ayudante</v>
          </cell>
          <cell r="D3996" t="str">
            <v>hs</v>
          </cell>
          <cell r="E3996">
            <v>0.2</v>
          </cell>
          <cell r="F3996">
            <v>522.10781423376613</v>
          </cell>
          <cell r="G3996">
            <v>104.42156284675323</v>
          </cell>
          <cell r="H3996">
            <v>44136</v>
          </cell>
        </row>
        <row r="3998">
          <cell r="A3998" t="str">
            <v>T1658</v>
          </cell>
          <cell r="C3998" t="str">
            <v>Cielorraso Desmontable De Placas 60X60</v>
          </cell>
          <cell r="D3998" t="str">
            <v>m2</v>
          </cell>
          <cell r="G3998">
            <v>2280.5745618249343</v>
          </cell>
          <cell r="H3998">
            <v>44110</v>
          </cell>
          <cell r="I3998" t="str">
            <v>DURLOCK</v>
          </cell>
        </row>
        <row r="3999">
          <cell r="B3999" t="str">
            <v>T1656</v>
          </cell>
          <cell r="C3999" t="str">
            <v>Estructura Para Cielorraso Desmontable Durlock 60X60</v>
          </cell>
          <cell r="D3999" t="str">
            <v>m2</v>
          </cell>
          <cell r="E3999">
            <v>1</v>
          </cell>
          <cell r="F3999">
            <v>1884.1422013545687</v>
          </cell>
          <cell r="G3999">
            <v>1884.1422013545687</v>
          </cell>
          <cell r="H3999">
            <v>44110</v>
          </cell>
        </row>
        <row r="4000">
          <cell r="B4000" t="str">
            <v>I1347</v>
          </cell>
          <cell r="C4000" t="str">
            <v>Placa Lisa Durlock Desmontable 60X60</v>
          </cell>
          <cell r="D4000" t="str">
            <v>u</v>
          </cell>
          <cell r="E4000">
            <v>1</v>
          </cell>
          <cell r="F4000">
            <v>171.04958677685951</v>
          </cell>
          <cell r="G4000">
            <v>171.04958677685951</v>
          </cell>
          <cell r="H4000">
            <v>44155</v>
          </cell>
        </row>
        <row r="4001">
          <cell r="B4001" t="str">
            <v>T1657</v>
          </cell>
          <cell r="C4001" t="str">
            <v>Colocación De Placas Desmontables De 60X60 (Mo)</v>
          </cell>
          <cell r="D4001" t="str">
            <v>m2</v>
          </cell>
          <cell r="E4001">
            <v>1</v>
          </cell>
          <cell r="F4001">
            <v>225.38277369350646</v>
          </cell>
          <cell r="G4001">
            <v>225.38277369350646</v>
          </cell>
          <cell r="H4001">
            <v>44136</v>
          </cell>
        </row>
        <row r="4003">
          <cell r="A4003" t="str">
            <v>T1659</v>
          </cell>
          <cell r="C4003" t="str">
            <v>Cielorraso Desmontable De Placas 60X60 Acustica</v>
          </cell>
          <cell r="D4003" t="str">
            <v>m2</v>
          </cell>
          <cell r="G4003">
            <v>2358.3183750480748</v>
          </cell>
          <cell r="H4003">
            <v>44110</v>
          </cell>
          <cell r="I4003" t="str">
            <v>DURLOCK</v>
          </cell>
        </row>
        <row r="4004">
          <cell r="B4004" t="str">
            <v>T1656</v>
          </cell>
          <cell r="C4004" t="str">
            <v>Estructura Para Cielorraso Desmontable Durlock 60X60</v>
          </cell>
          <cell r="D4004" t="str">
            <v>m2</v>
          </cell>
          <cell r="E4004">
            <v>1</v>
          </cell>
          <cell r="F4004">
            <v>1884.1422013545687</v>
          </cell>
          <cell r="G4004">
            <v>1884.1422013545687</v>
          </cell>
          <cell r="H4004">
            <v>44110</v>
          </cell>
        </row>
        <row r="4005">
          <cell r="B4005" t="str">
            <v>I1800</v>
          </cell>
          <cell r="C4005" t="str">
            <v>Placa Desmontable Deco Acustic Sirius Durlock 61X61</v>
          </cell>
          <cell r="D4005" t="str">
            <v>u</v>
          </cell>
          <cell r="E4005">
            <v>1</v>
          </cell>
          <cell r="F4005">
            <v>248.79339999999999</v>
          </cell>
          <cell r="G4005">
            <v>248.79339999999999</v>
          </cell>
          <cell r="H4005">
            <v>44110</v>
          </cell>
        </row>
        <row r="4006">
          <cell r="B4006" t="str">
            <v>T1657</v>
          </cell>
          <cell r="C4006" t="str">
            <v>Colocación De Placas Desmontables De 60X60 (Mo)</v>
          </cell>
          <cell r="D4006" t="str">
            <v>m2</v>
          </cell>
          <cell r="E4006">
            <v>1</v>
          </cell>
          <cell r="F4006">
            <v>225.38277369350646</v>
          </cell>
          <cell r="G4006">
            <v>225.38277369350646</v>
          </cell>
          <cell r="H4006">
            <v>44136</v>
          </cell>
        </row>
        <row r="4008">
          <cell r="A4008" t="str">
            <v>T1660</v>
          </cell>
          <cell r="C4008" t="str">
            <v>Colección De Cielorrasos</v>
          </cell>
          <cell r="D4008" t="str">
            <v>gl</v>
          </cell>
          <cell r="G4008">
            <v>12014.492966262513</v>
          </cell>
          <cell r="H4008">
            <v>44105</v>
          </cell>
          <cell r="I4008" t="str">
            <v>13 CIELORRASOS</v>
          </cell>
        </row>
        <row r="4009">
          <cell r="B4009" t="str">
            <v>T1595</v>
          </cell>
          <cell r="C4009" t="str">
            <v>Cielorraso Suspendido Durlock Placa Exterior 12,5 Mm (Mat + Mo)</v>
          </cell>
          <cell r="D4009" t="str">
            <v>m2</v>
          </cell>
          <cell r="E4009">
            <v>1</v>
          </cell>
          <cell r="F4009">
            <v>2525.095558496972</v>
          </cell>
          <cell r="G4009">
            <v>2525.095558496972</v>
          </cell>
          <cell r="H4009">
            <v>44105</v>
          </cell>
        </row>
        <row r="4010">
          <cell r="B4010" t="str">
            <v>T1092</v>
          </cell>
          <cell r="C4010" t="str">
            <v>Cielorraso Suspendido Durlock Placa Normal 9.5 Mm (Mat + Mo)</v>
          </cell>
          <cell r="D4010" t="str">
            <v>m2</v>
          </cell>
          <cell r="E4010">
            <v>1</v>
          </cell>
          <cell r="F4010">
            <v>1711.5625120954567</v>
          </cell>
          <cell r="G4010">
            <v>1711.5625120954567</v>
          </cell>
          <cell r="H4010">
            <v>44110</v>
          </cell>
        </row>
        <row r="4011">
          <cell r="B4011" t="str">
            <v>T1594</v>
          </cell>
          <cell r="C4011" t="str">
            <v>Cielorraso Suspendido Durlock Placa Verde 9.5 Mm (Mat + Mo)</v>
          </cell>
          <cell r="D4011" t="str">
            <v>m2</v>
          </cell>
          <cell r="E4011">
            <v>1</v>
          </cell>
          <cell r="F4011">
            <v>1857.6971425190106</v>
          </cell>
          <cell r="G4011">
            <v>1857.6971425190106</v>
          </cell>
          <cell r="H4011">
            <v>44110</v>
          </cell>
        </row>
        <row r="4012">
          <cell r="B4012" t="str">
            <v>T1659</v>
          </cell>
          <cell r="C4012" t="str">
            <v>Cielorraso Desmontable De Placas 60X60 Acustica</v>
          </cell>
          <cell r="D4012" t="str">
            <v>m2</v>
          </cell>
          <cell r="E4012">
            <v>1</v>
          </cell>
          <cell r="F4012">
            <v>2358.3183750480748</v>
          </cell>
          <cell r="G4012">
            <v>2358.3183750480748</v>
          </cell>
          <cell r="H4012">
            <v>44110</v>
          </cell>
        </row>
        <row r="4013">
          <cell r="B4013" t="str">
            <v>T1658</v>
          </cell>
          <cell r="C4013" t="str">
            <v>Cielorraso Desmontable De Placas 60X60</v>
          </cell>
          <cell r="D4013" t="str">
            <v>m2</v>
          </cell>
          <cell r="E4013">
            <v>1</v>
          </cell>
          <cell r="F4013">
            <v>2280.5745618249343</v>
          </cell>
          <cell r="G4013">
            <v>2280.5745618249343</v>
          </cell>
          <cell r="H4013">
            <v>44110</v>
          </cell>
        </row>
        <row r="4014">
          <cell r="B4014" t="str">
            <v>T1093</v>
          </cell>
          <cell r="C4014" t="str">
            <v>Cielorraso Grueso Y Fino A La Cal</v>
          </cell>
          <cell r="D4014" t="str">
            <v>m2</v>
          </cell>
          <cell r="E4014">
            <v>1</v>
          </cell>
          <cell r="F4014">
            <v>1281.2448162780636</v>
          </cell>
          <cell r="G4014">
            <v>1281.2448162780636</v>
          </cell>
          <cell r="H4014">
            <v>44130</v>
          </cell>
        </row>
        <row r="4016">
          <cell r="A4016" t="str">
            <v>T1661</v>
          </cell>
          <cell r="C4016" t="str">
            <v>Cronograma De Tareas (Paramétrico)</v>
          </cell>
          <cell r="D4016" t="str">
            <v>gl</v>
          </cell>
          <cell r="E4016">
            <v>10</v>
          </cell>
          <cell r="G4016">
            <v>83797.105570909087</v>
          </cell>
          <cell r="H4016">
            <v>43980.606516203705</v>
          </cell>
          <cell r="I4016" t="str">
            <v>02 TRABAJOS PRELIMINARES</v>
          </cell>
        </row>
        <row r="4017">
          <cell r="B4017" t="str">
            <v>I1801</v>
          </cell>
          <cell r="C4017" t="str">
            <v>Programador De Obra</v>
          </cell>
          <cell r="D4017" t="str">
            <v>u</v>
          </cell>
          <cell r="E4017">
            <v>60</v>
          </cell>
          <cell r="F4017">
            <v>1396.6184261818182</v>
          </cell>
          <cell r="G4017">
            <v>83797.105570909087</v>
          </cell>
          <cell r="H4017">
            <v>43980.606516203705</v>
          </cell>
          <cell r="I4017" t="str">
            <v>20 HS (PLAN INICIAL) + 4 HS X PLAZO (MANTENIMIENTO)</v>
          </cell>
        </row>
        <row r="4019">
          <cell r="A4019" t="str">
            <v>T1662</v>
          </cell>
          <cell r="C4019" t="str">
            <v>Vereda De Losetas 60 X 40</v>
          </cell>
          <cell r="D4019" t="str">
            <v>m2</v>
          </cell>
          <cell r="E4019">
            <v>10</v>
          </cell>
          <cell r="G4019">
            <v>2481.8768057019061</v>
          </cell>
          <cell r="H4019">
            <v>44110</v>
          </cell>
          <cell r="I4019" t="str">
            <v>11 PISOS</v>
          </cell>
        </row>
        <row r="4020">
          <cell r="B4020" t="str">
            <v>T1070</v>
          </cell>
          <cell r="C4020" t="str">
            <v>Contrapiso S/Terreno Natural E=12Cm Con Malla</v>
          </cell>
          <cell r="D4020" t="str">
            <v>m2</v>
          </cell>
          <cell r="E4020">
            <v>1</v>
          </cell>
          <cell r="F4020">
            <v>1387.6422500504304</v>
          </cell>
          <cell r="G4020">
            <v>1387.6422500504304</v>
          </cell>
          <cell r="H4020">
            <v>44110</v>
          </cell>
        </row>
        <row r="4021">
          <cell r="B4021" t="str">
            <v>T1022</v>
          </cell>
          <cell r="C4021" t="str">
            <v>Mortero 1/4:1:4 (Mat)</v>
          </cell>
          <cell r="D4021" t="str">
            <v>m3</v>
          </cell>
          <cell r="E4021">
            <v>0.05</v>
          </cell>
          <cell r="F4021">
            <v>3836.6528925619837</v>
          </cell>
          <cell r="G4021">
            <v>191.83264462809919</v>
          </cell>
          <cell r="H4021">
            <v>44130</v>
          </cell>
        </row>
        <row r="4022">
          <cell r="B4022" t="str">
            <v>I1455</v>
          </cell>
          <cell r="C4022" t="str">
            <v>Baldosón Con Bordes Biselados 30X30</v>
          </cell>
          <cell r="D4022" t="str">
            <v>m2</v>
          </cell>
          <cell r="E4022">
            <v>1.1000000000000001</v>
          </cell>
          <cell r="F4022">
            <v>410.57851239669418</v>
          </cell>
          <cell r="G4022">
            <v>451.63636363636363</v>
          </cell>
          <cell r="H4022">
            <v>44155</v>
          </cell>
        </row>
        <row r="4023">
          <cell r="B4023" t="str">
            <v>T1269</v>
          </cell>
          <cell r="C4023" t="str">
            <v>Colocación De Pisos 20X20 A 30X30 Con Toma De Juntas (Mo)</v>
          </cell>
          <cell r="D4023" t="str">
            <v>m2</v>
          </cell>
          <cell r="E4023">
            <v>1</v>
          </cell>
          <cell r="F4023">
            <v>450.76554738701293</v>
          </cell>
          <cell r="G4023">
            <v>450.76554738701293</v>
          </cell>
          <cell r="H4023">
            <v>44136</v>
          </cell>
        </row>
        <row r="4025">
          <cell r="A4025" t="str">
            <v>T1663</v>
          </cell>
          <cell r="C4025" t="str">
            <v>Desmonte Y Retiro De Suelo Vegetal (Operación De 800 M2 / 160 M3)</v>
          </cell>
          <cell r="D4025" t="str">
            <v>gl</v>
          </cell>
          <cell r="G4025">
            <v>214474.09172</v>
          </cell>
          <cell r="H4025">
            <v>44155</v>
          </cell>
          <cell r="I4025" t="str">
            <v>02 TRABAJOS PRELIMINARES</v>
          </cell>
        </row>
        <row r="4026">
          <cell r="B4026" t="str">
            <v>I1803</v>
          </cell>
          <cell r="C4026" t="str">
            <v>Camion Tatoo 15-18 M3</v>
          </cell>
          <cell r="D4026" t="str">
            <v>hs</v>
          </cell>
          <cell r="E4026">
            <v>40</v>
          </cell>
          <cell r="F4026">
            <v>3242.80125</v>
          </cell>
          <cell r="G4026">
            <v>129712.05</v>
          </cell>
          <cell r="H4026">
            <v>44155</v>
          </cell>
          <cell r="I4026" t="str">
            <v xml:space="preserve"> 1 DÍA 800 m2 x 0,20 m = 160m3, 10 viajes de 4 hs = 40 hs</v>
          </cell>
        </row>
        <row r="4027">
          <cell r="B4027" t="str">
            <v>I1177</v>
          </cell>
          <cell r="C4027" t="str">
            <v>Cat 320</v>
          </cell>
          <cell r="D4027" t="str">
            <v>hs</v>
          </cell>
          <cell r="E4027">
            <v>10</v>
          </cell>
          <cell r="F4027">
            <v>4635.5034999999998</v>
          </cell>
          <cell r="G4027">
            <v>46355.034999999996</v>
          </cell>
          <cell r="H4027">
            <v>44155</v>
          </cell>
        </row>
        <row r="4028">
          <cell r="B4028" t="str">
            <v>I1311</v>
          </cell>
          <cell r="C4028" t="str">
            <v>Maquinista</v>
          </cell>
          <cell r="D4028" t="str">
            <v>hs</v>
          </cell>
          <cell r="E4028">
            <v>50</v>
          </cell>
          <cell r="F4028">
            <v>768.14013440000008</v>
          </cell>
          <cell r="G4028">
            <v>38407.006720000005</v>
          </cell>
          <cell r="H4028">
            <v>44155</v>
          </cell>
          <cell r="I4028" t="str">
            <v>hs de la CAT + hs de camioneros</v>
          </cell>
        </row>
        <row r="4030">
          <cell r="A4030" t="str">
            <v>T1664</v>
          </cell>
          <cell r="C4030" t="str">
            <v>Desmonte Y Retiro De Suelo Vegetal (Basado En T1663)</v>
          </cell>
          <cell r="D4030" t="str">
            <v>m2</v>
          </cell>
          <cell r="G4030">
            <v>268.09261464999997</v>
          </cell>
          <cell r="H4030">
            <v>44155</v>
          </cell>
          <cell r="I4030" t="str">
            <v>02 TRABAJOS PRELIMINARES</v>
          </cell>
        </row>
        <row r="4031">
          <cell r="B4031" t="str">
            <v>T1663</v>
          </cell>
          <cell r="C4031" t="str">
            <v>Desmonte Y Retiro De Suelo Vegetal (Operación De 800 M2 / 160 M3)</v>
          </cell>
          <cell r="D4031" t="str">
            <v>gl</v>
          </cell>
          <cell r="E4031">
            <v>1.25E-3</v>
          </cell>
          <cell r="F4031">
            <v>214474.09172</v>
          </cell>
          <cell r="G4031">
            <v>268.09261464999997</v>
          </cell>
          <cell r="H4031">
            <v>44155</v>
          </cell>
          <cell r="I4031" t="str">
            <v>1/800 M2</v>
          </cell>
        </row>
        <row r="4033">
          <cell r="A4033" t="str">
            <v>T1665</v>
          </cell>
          <cell r="C4033" t="str">
            <v>Retiro De Suelo De Vereda (Basado En T1663)</v>
          </cell>
          <cell r="D4033" t="str">
            <v>m3</v>
          </cell>
          <cell r="G4033">
            <v>1340.46307325</v>
          </cell>
          <cell r="H4033">
            <v>44155</v>
          </cell>
          <cell r="I4033" t="str">
            <v>02 TRABAJOS PRELIMINARES</v>
          </cell>
        </row>
        <row r="4034">
          <cell r="B4034" t="str">
            <v>T1663</v>
          </cell>
          <cell r="C4034" t="str">
            <v>Desmonte Y Retiro De Suelo Vegetal (Operación De 800 M2 / 160 M3)</v>
          </cell>
          <cell r="D4034" t="str">
            <v>gl</v>
          </cell>
          <cell r="E4034">
            <v>6.2500000000000003E-3</v>
          </cell>
          <cell r="F4034">
            <v>214474.09172</v>
          </cell>
          <cell r="G4034">
            <v>1340.46307325</v>
          </cell>
          <cell r="H4034">
            <v>44155</v>
          </cell>
          <cell r="I4034" t="str">
            <v>1/160 M2</v>
          </cell>
        </row>
        <row r="4036">
          <cell r="A4036" t="str">
            <v>T1666</v>
          </cell>
          <cell r="C4036" t="str">
            <v>Retiro De Excedentes Con Camión Tatoo, (Sin Carga)</v>
          </cell>
          <cell r="D4036" t="str">
            <v>m3</v>
          </cell>
          <cell r="E4036">
            <v>32</v>
          </cell>
          <cell r="F4036" t="str">
            <v>m3/día</v>
          </cell>
          <cell r="G4036">
            <v>1002.7353461</v>
          </cell>
          <cell r="H4036">
            <v>44155</v>
          </cell>
          <cell r="I4036" t="str">
            <v>03 MOVIMIENTO DE SUELOS</v>
          </cell>
        </row>
        <row r="4037">
          <cell r="B4037" t="str">
            <v>I1803</v>
          </cell>
          <cell r="C4037" t="str">
            <v>Camion Tatoo 15-18 M3</v>
          </cell>
          <cell r="D4037" t="str">
            <v>hs</v>
          </cell>
          <cell r="E4037">
            <v>0.25</v>
          </cell>
          <cell r="F4037">
            <v>3242.80125</v>
          </cell>
          <cell r="G4037">
            <v>810.7003125</v>
          </cell>
          <cell r="H4037">
            <v>44155</v>
          </cell>
          <cell r="I4037" t="str">
            <v>4 hs para 16 m3</v>
          </cell>
        </row>
        <row r="4038">
          <cell r="B4038" t="str">
            <v>I1311</v>
          </cell>
          <cell r="C4038" t="str">
            <v>Maquinista</v>
          </cell>
          <cell r="D4038" t="str">
            <v>hs</v>
          </cell>
          <cell r="E4038">
            <v>0.25</v>
          </cell>
          <cell r="F4038">
            <v>768.14013440000008</v>
          </cell>
          <cell r="G4038">
            <v>192.03503360000002</v>
          </cell>
          <cell r="H4038">
            <v>44155</v>
          </cell>
        </row>
        <row r="4040">
          <cell r="A4040" t="str">
            <v>T1667</v>
          </cell>
          <cell r="C4040" t="str">
            <v>Excavación De Zanjas A Máquina Con Retiro De Excedentes</v>
          </cell>
          <cell r="D4040" t="str">
            <v>m3</v>
          </cell>
          <cell r="G4040">
            <v>2061.6228369958335</v>
          </cell>
          <cell r="H4040">
            <v>44155</v>
          </cell>
          <cell r="I4040" t="str">
            <v>03 MOVIMIENTO DE SUELOS</v>
          </cell>
        </row>
        <row r="4041">
          <cell r="B4041" t="str">
            <v>T1521</v>
          </cell>
          <cell r="C4041" t="str">
            <v>Excavación A Máquina Para Trincheras De Cañerías</v>
          </cell>
          <cell r="D4041" t="str">
            <v>m3</v>
          </cell>
          <cell r="E4041">
            <v>1</v>
          </cell>
          <cell r="F4041">
            <v>1058.8874908958333</v>
          </cell>
          <cell r="G4041">
            <v>1058.8874908958333</v>
          </cell>
          <cell r="H4041">
            <v>44155</v>
          </cell>
          <cell r="I4041" t="str">
            <v>4 hs para 16 m3</v>
          </cell>
        </row>
        <row r="4042">
          <cell r="B4042" t="str">
            <v>T1666</v>
          </cell>
          <cell r="C4042" t="str">
            <v>Retiro De Excedentes Con Camión Tatoo, (Sin Carga)</v>
          </cell>
          <cell r="D4042" t="str">
            <v>m3</v>
          </cell>
          <cell r="E4042">
            <v>1</v>
          </cell>
          <cell r="F4042">
            <v>1002.7353461</v>
          </cell>
          <cell r="G4042">
            <v>1002.7353461</v>
          </cell>
          <cell r="H4042">
            <v>44155</v>
          </cell>
        </row>
        <row r="4044">
          <cell r="A4044" t="str">
            <v>T1668</v>
          </cell>
          <cell r="C4044" t="str">
            <v xml:space="preserve">Perfil Ipn 120 </v>
          </cell>
          <cell r="D4044" t="str">
            <v>kg</v>
          </cell>
          <cell r="G4044">
            <v>365.60150248608534</v>
          </cell>
          <cell r="H4044">
            <v>44136</v>
          </cell>
          <cell r="I4044" t="str">
            <v>05 ESTRUCTURAS RESISTENTES</v>
          </cell>
        </row>
        <row r="4045">
          <cell r="B4045" t="str">
            <v>I1500</v>
          </cell>
          <cell r="C4045" t="str">
            <v>Ipn 120 X 6 Mts (11.20 Kg/Ml)</v>
          </cell>
          <cell r="D4045" t="str">
            <v>u</v>
          </cell>
          <cell r="E4045">
            <v>1.4732142857142859E-2</v>
          </cell>
          <cell r="F4045">
            <v>11157.024793388429</v>
          </cell>
          <cell r="G4045">
            <v>164.36688311688312</v>
          </cell>
          <cell r="H4045">
            <v>44155</v>
          </cell>
          <cell r="I4045" t="str">
            <v>0,33 barras = 22,4 kg / 22,4</v>
          </cell>
        </row>
        <row r="4046">
          <cell r="B4046" t="str">
            <v>I1004</v>
          </cell>
          <cell r="C4046" t="str">
            <v>Oficial</v>
          </cell>
          <cell r="D4046" t="str">
            <v>hs</v>
          </cell>
          <cell r="E4046">
            <v>0.17857142857142858</v>
          </cell>
          <cell r="F4046">
            <v>604.80605423376619</v>
          </cell>
          <cell r="G4046">
            <v>108.00108111317253</v>
          </cell>
          <cell r="H4046">
            <v>44136</v>
          </cell>
          <cell r="I4046" t="str">
            <v>4 hs / 22,4</v>
          </cell>
        </row>
        <row r="4047">
          <cell r="B4047" t="str">
            <v>I1005</v>
          </cell>
          <cell r="C4047" t="str">
            <v>Ayudante</v>
          </cell>
          <cell r="D4047" t="str">
            <v>hs</v>
          </cell>
          <cell r="E4047">
            <v>0.17857142857142858</v>
          </cell>
          <cell r="F4047">
            <v>522.10781423376613</v>
          </cell>
          <cell r="G4047">
            <v>93.233538256029675</v>
          </cell>
          <cell r="H4047">
            <v>44136</v>
          </cell>
          <cell r="I4047" t="str">
            <v>4 hs / 22,4</v>
          </cell>
        </row>
        <row r="4049">
          <cell r="A4049" t="str">
            <v>T1669</v>
          </cell>
          <cell r="C4049" t="str">
            <v>Placas Eps 25 Mm</v>
          </cell>
          <cell r="D4049" t="str">
            <v>m2</v>
          </cell>
          <cell r="G4049">
            <v>529.82253096500585</v>
          </cell>
          <cell r="H4049">
            <v>44136</v>
          </cell>
          <cell r="I4049" t="str">
            <v>07 AISLACIONES</v>
          </cell>
        </row>
        <row r="4050">
          <cell r="B4050" t="str">
            <v>I1804</v>
          </cell>
          <cell r="C4050" t="str">
            <v>Placa Eps 25 Mm</v>
          </cell>
          <cell r="D4050" t="str">
            <v>m2</v>
          </cell>
          <cell r="E4050">
            <v>1</v>
          </cell>
          <cell r="F4050">
            <v>439.6694214876033</v>
          </cell>
          <cell r="G4050">
            <v>439.6694214876033</v>
          </cell>
          <cell r="H4050">
            <v>44155</v>
          </cell>
          <cell r="I4050" t="str">
            <v>100 m2/día / 100</v>
          </cell>
        </row>
        <row r="4051">
          <cell r="B4051" t="str">
            <v>I1004</v>
          </cell>
          <cell r="C4051" t="str">
            <v>Oficial</v>
          </cell>
          <cell r="D4051" t="str">
            <v>hs</v>
          </cell>
          <cell r="E4051">
            <v>0.08</v>
          </cell>
          <cell r="F4051">
            <v>604.80605423376619</v>
          </cell>
          <cell r="G4051">
            <v>48.384484338701299</v>
          </cell>
          <cell r="H4051">
            <v>44136</v>
          </cell>
          <cell r="I4051" t="str">
            <v>8 hs / 100</v>
          </cell>
        </row>
        <row r="4052">
          <cell r="B4052" t="str">
            <v>I1005</v>
          </cell>
          <cell r="C4052" t="str">
            <v>Ayudante</v>
          </cell>
          <cell r="D4052" t="str">
            <v>hs</v>
          </cell>
          <cell r="E4052">
            <v>0.08</v>
          </cell>
          <cell r="F4052">
            <v>522.10781423376613</v>
          </cell>
          <cell r="G4052">
            <v>41.768625138701289</v>
          </cell>
          <cell r="H4052">
            <v>44136</v>
          </cell>
          <cell r="I4052" t="str">
            <v>8 hs / 100</v>
          </cell>
        </row>
        <row r="4054">
          <cell r="A4054" t="str">
            <v>T1670</v>
          </cell>
          <cell r="C4054" t="str">
            <v>Cajón Hidrófugo En Pared De 15</v>
          </cell>
          <cell r="D4054" t="str">
            <v>ml</v>
          </cell>
          <cell r="G4054">
            <v>294.92415931919714</v>
          </cell>
          <cell r="H4054">
            <v>44130</v>
          </cell>
          <cell r="I4054" t="str">
            <v>07 AISLACIONES</v>
          </cell>
        </row>
        <row r="4055">
          <cell r="B4055" t="str">
            <v>T1110</v>
          </cell>
          <cell r="C4055" t="str">
            <v>Capa Aisladora Htal. En Muros Esp=2Cm Mci 1:3+H</v>
          </cell>
          <cell r="D4055" t="str">
            <v>m2</v>
          </cell>
          <cell r="E4055">
            <v>0.6</v>
          </cell>
          <cell r="F4055">
            <v>491.54026553199526</v>
          </cell>
          <cell r="G4055">
            <v>294.92415931919714</v>
          </cell>
          <cell r="H4055">
            <v>44130</v>
          </cell>
          <cell r="I4055" t="str">
            <v>100 m2/día / 100</v>
          </cell>
        </row>
        <row r="4057">
          <cell r="A4057" t="str">
            <v>T1671</v>
          </cell>
          <cell r="C4057" t="str">
            <v>Mesada De Acero Inoxidable</v>
          </cell>
          <cell r="D4057" t="str">
            <v>ml</v>
          </cell>
          <cell r="G4057">
            <v>5259.1452734262111</v>
          </cell>
          <cell r="H4057">
            <v>44136</v>
          </cell>
          <cell r="I4057" t="str">
            <v>46 MESADAS</v>
          </cell>
        </row>
        <row r="4058">
          <cell r="B4058" t="str">
            <v>I1805</v>
          </cell>
          <cell r="C4058" t="str">
            <v>Mesada De Acero Inoxidable 1,20 M</v>
          </cell>
          <cell r="D4058" t="str">
            <v>u</v>
          </cell>
          <cell r="E4058">
            <v>0.83333333333333337</v>
          </cell>
          <cell r="F4058">
            <v>4958.6776859504134</v>
          </cell>
          <cell r="G4058">
            <v>4132.2314049586785</v>
          </cell>
          <cell r="H4058">
            <v>44155</v>
          </cell>
        </row>
        <row r="4059">
          <cell r="B4059" t="str">
            <v>I1004</v>
          </cell>
          <cell r="C4059" t="str">
            <v>Oficial</v>
          </cell>
          <cell r="D4059" t="str">
            <v>hs</v>
          </cell>
          <cell r="E4059">
            <v>1</v>
          </cell>
          <cell r="F4059">
            <v>604.80605423376619</v>
          </cell>
          <cell r="G4059">
            <v>604.80605423376619</v>
          </cell>
          <cell r="H4059">
            <v>44136</v>
          </cell>
        </row>
        <row r="4060">
          <cell r="B4060" t="str">
            <v>I1005</v>
          </cell>
          <cell r="C4060" t="str">
            <v>Ayudante</v>
          </cell>
          <cell r="D4060" t="str">
            <v>hs</v>
          </cell>
          <cell r="E4060">
            <v>1</v>
          </cell>
          <cell r="F4060">
            <v>522.10781423376613</v>
          </cell>
          <cell r="G4060">
            <v>522.10781423376613</v>
          </cell>
          <cell r="H4060">
            <v>44136</v>
          </cell>
        </row>
        <row r="4062">
          <cell r="A4062" t="str">
            <v>T1672</v>
          </cell>
          <cell r="C4062" t="str">
            <v>Colocación De Mingitorio Mural Corto (Mo)</v>
          </cell>
          <cell r="D4062" t="str">
            <v>u</v>
          </cell>
          <cell r="G4062">
            <v>2418.1541123740253</v>
          </cell>
          <cell r="H4062">
            <v>44136</v>
          </cell>
          <cell r="I4062" t="str">
            <v>23.4 ARTEFACTOS SANITARIOS</v>
          </cell>
        </row>
        <row r="4063">
          <cell r="B4063" t="str">
            <v>I1193</v>
          </cell>
          <cell r="C4063" t="str">
            <v>Tacos De Nylon De 8 Mm</v>
          </cell>
          <cell r="D4063" t="str">
            <v>u</v>
          </cell>
          <cell r="E4063">
            <v>2</v>
          </cell>
          <cell r="F4063">
            <v>3.3522727272727275</v>
          </cell>
          <cell r="G4063">
            <v>6.704545454545455</v>
          </cell>
          <cell r="H4063">
            <v>44136</v>
          </cell>
        </row>
        <row r="4064">
          <cell r="B4064" t="str">
            <v>I1194</v>
          </cell>
          <cell r="C4064" t="str">
            <v>Tornillo De 40 Mm Para Taco De 8</v>
          </cell>
          <cell r="D4064" t="str">
            <v>u</v>
          </cell>
          <cell r="E4064">
            <v>2</v>
          </cell>
          <cell r="F4064">
            <v>3.4214876033057853</v>
          </cell>
          <cell r="G4064">
            <v>6.8429752066115705</v>
          </cell>
          <cell r="H4064">
            <v>44136</v>
          </cell>
        </row>
        <row r="4065">
          <cell r="B4065" t="str">
            <v>I1186</v>
          </cell>
          <cell r="C4065" t="str">
            <v>Klaukol Pastina Talco X 5 Kg.</v>
          </cell>
          <cell r="D4065" t="str">
            <v>bolsa</v>
          </cell>
          <cell r="E4065">
            <v>0.1</v>
          </cell>
          <cell r="F4065">
            <v>247.93388429752068</v>
          </cell>
          <cell r="G4065">
            <v>24.793388429752071</v>
          </cell>
          <cell r="H4065">
            <v>44155</v>
          </cell>
        </row>
        <row r="4066">
          <cell r="B4066" t="str">
            <v>I1069</v>
          </cell>
          <cell r="C4066" t="str">
            <v>Oficial Sanitarista, Gasista</v>
          </cell>
          <cell r="D4066" t="str">
            <v>hs</v>
          </cell>
          <cell r="E4066">
            <v>1.5</v>
          </cell>
          <cell r="F4066">
            <v>907.80197701818179</v>
          </cell>
          <cell r="G4066">
            <v>1361.7029655272727</v>
          </cell>
          <cell r="H4066">
            <v>44136</v>
          </cell>
        </row>
        <row r="4067">
          <cell r="B4067" t="str">
            <v>I1070</v>
          </cell>
          <cell r="C4067" t="str">
            <v>Ayudante Sanitarista, Gasista</v>
          </cell>
          <cell r="D4067" t="str">
            <v>hs</v>
          </cell>
          <cell r="E4067">
            <v>1.5</v>
          </cell>
          <cell r="F4067">
            <v>678.74015850389594</v>
          </cell>
          <cell r="G4067">
            <v>1018.1102377558439</v>
          </cell>
          <cell r="H4067">
            <v>44136</v>
          </cell>
        </row>
        <row r="4069">
          <cell r="A4069" t="str">
            <v>T1673</v>
          </cell>
          <cell r="C4069" t="str">
            <v>Mingitorio Mural Corto</v>
          </cell>
          <cell r="D4069" t="str">
            <v>u</v>
          </cell>
          <cell r="G4069">
            <v>10351.468161960802</v>
          </cell>
          <cell r="H4069">
            <v>44136</v>
          </cell>
          <cell r="I4069" t="str">
            <v>23.4 ARTEFACTOS SANITARIOS</v>
          </cell>
        </row>
        <row r="4070">
          <cell r="B4070" t="str">
            <v>I1806</v>
          </cell>
          <cell r="C4070" t="str">
            <v>Mingitorio Mural Corto</v>
          </cell>
          <cell r="D4070" t="str">
            <v>u</v>
          </cell>
          <cell r="E4070">
            <v>1</v>
          </cell>
          <cell r="F4070">
            <v>7933.3140495867765</v>
          </cell>
          <cell r="G4070">
            <v>7933.3140495867765</v>
          </cell>
          <cell r="H4070">
            <v>44155</v>
          </cell>
        </row>
        <row r="4071">
          <cell r="B4071" t="str">
            <v>T1672</v>
          </cell>
          <cell r="C4071" t="str">
            <v>Colocación De Mingitorio Mural Corto (Mo)</v>
          </cell>
          <cell r="D4071" t="str">
            <v>u</v>
          </cell>
          <cell r="E4071">
            <v>1</v>
          </cell>
          <cell r="F4071">
            <v>2418.1541123740253</v>
          </cell>
          <cell r="G4071">
            <v>2418.1541123740253</v>
          </cell>
          <cell r="H4071">
            <v>44136</v>
          </cell>
        </row>
        <row r="4073">
          <cell r="A4073" t="str">
            <v>T1674</v>
          </cell>
          <cell r="C4073" t="str">
            <v>Colcación De Receptáculo De Ducha 80X80 (Mo)</v>
          </cell>
          <cell r="D4073" t="str">
            <v>u</v>
          </cell>
          <cell r="G4073">
            <v>2253.8277369350644</v>
          </cell>
          <cell r="H4073">
            <v>44136</v>
          </cell>
          <cell r="I4073" t="str">
            <v>23.4 ARTEFACTOS SANITARIOS</v>
          </cell>
        </row>
        <row r="4074">
          <cell r="B4074" t="str">
            <v>I1004</v>
          </cell>
          <cell r="C4074" t="str">
            <v>Oficial</v>
          </cell>
          <cell r="D4074" t="str">
            <v>hs</v>
          </cell>
          <cell r="E4074">
            <v>2</v>
          </cell>
          <cell r="F4074">
            <v>604.80605423376619</v>
          </cell>
          <cell r="G4074">
            <v>1209.6121084675324</v>
          </cell>
          <cell r="H4074">
            <v>44136</v>
          </cell>
        </row>
        <row r="4075">
          <cell r="B4075" t="str">
            <v>I1005</v>
          </cell>
          <cell r="C4075" t="str">
            <v>Ayudante</v>
          </cell>
          <cell r="D4075" t="str">
            <v>hs</v>
          </cell>
          <cell r="E4075">
            <v>2</v>
          </cell>
          <cell r="F4075">
            <v>522.10781423376613</v>
          </cell>
          <cell r="G4075">
            <v>1044.2156284675323</v>
          </cell>
          <cell r="H4075">
            <v>44136</v>
          </cell>
        </row>
        <row r="4077">
          <cell r="A4077" t="str">
            <v>T1675</v>
          </cell>
          <cell r="C4077" t="str">
            <v>Receptáculo De Ducha 80 X 80</v>
          </cell>
          <cell r="D4077" t="str">
            <v>u</v>
          </cell>
          <cell r="G4077">
            <v>8452.863835666587</v>
          </cell>
          <cell r="H4077">
            <v>44130</v>
          </cell>
          <cell r="I4077" t="str">
            <v>23.4 ARTEFACTOS SANITARIOS</v>
          </cell>
        </row>
        <row r="4078">
          <cell r="B4078" t="str">
            <v>I1807</v>
          </cell>
          <cell r="C4078" t="str">
            <v xml:space="preserve">Receptaculo Ducha Plato De Acero Esmaltado Blanco 80X80 </v>
          </cell>
          <cell r="D4078" t="str">
            <v>u</v>
          </cell>
          <cell r="E4078">
            <v>1</v>
          </cell>
          <cell r="F4078">
            <v>5361.1570247933887</v>
          </cell>
          <cell r="G4078">
            <v>5361.1570247933887</v>
          </cell>
          <cell r="H4078">
            <v>44155</v>
          </cell>
        </row>
        <row r="4079">
          <cell r="B4079" t="str">
            <v>T1674</v>
          </cell>
          <cell r="C4079" t="str">
            <v>Colcación De Receptáculo De Ducha 80X80 (Mo)</v>
          </cell>
          <cell r="D4079" t="str">
            <v>u</v>
          </cell>
          <cell r="E4079">
            <v>1</v>
          </cell>
          <cell r="F4079">
            <v>2253.8277369350644</v>
          </cell>
          <cell r="G4079">
            <v>2253.8277369350644</v>
          </cell>
          <cell r="H4079">
            <v>44136</v>
          </cell>
        </row>
        <row r="4080">
          <cell r="B4080" t="str">
            <v>T1071</v>
          </cell>
          <cell r="C4080" t="str">
            <v>Carpeta De Cemento Impermeable 1:3 + Hidrófugo</v>
          </cell>
          <cell r="D4080" t="str">
            <v>m2</v>
          </cell>
          <cell r="E4080">
            <v>1</v>
          </cell>
          <cell r="F4080">
            <v>837.87907393813452</v>
          </cell>
          <cell r="G4080">
            <v>837.87907393813452</v>
          </cell>
          <cell r="H4080">
            <v>44130</v>
          </cell>
        </row>
        <row r="4082">
          <cell r="A4082" t="str">
            <v>T1676</v>
          </cell>
          <cell r="C4082" t="str">
            <v>Bacha De Acero Inoxidable Diam. 34 Cm</v>
          </cell>
          <cell r="D4082" t="str">
            <v>u</v>
          </cell>
          <cell r="G4082">
            <v>3118.2790601747342</v>
          </cell>
          <cell r="H4082">
            <v>44136</v>
          </cell>
          <cell r="I4082" t="str">
            <v>23.4 ARTEFACTOS SANITARIOS</v>
          </cell>
        </row>
        <row r="4083">
          <cell r="B4083" t="str">
            <v>I1384</v>
          </cell>
          <cell r="C4083" t="str">
            <v>Bacha Baño Redonda 34 Cm</v>
          </cell>
          <cell r="D4083" t="str">
            <v>un</v>
          </cell>
          <cell r="E4083">
            <v>1</v>
          </cell>
          <cell r="F4083">
            <v>2815.8760330578511</v>
          </cell>
          <cell r="G4083">
            <v>2815.8760330578511</v>
          </cell>
          <cell r="H4083">
            <v>44155</v>
          </cell>
        </row>
        <row r="4084">
          <cell r="B4084" t="str">
            <v>I1004</v>
          </cell>
          <cell r="C4084" t="str">
            <v>Oficial</v>
          </cell>
          <cell r="D4084" t="str">
            <v>hs</v>
          </cell>
          <cell r="E4084">
            <v>0.5</v>
          </cell>
          <cell r="F4084">
            <v>604.80605423376619</v>
          </cell>
          <cell r="G4084">
            <v>302.4030271168831</v>
          </cell>
          <cell r="H4084">
            <v>44136</v>
          </cell>
        </row>
        <row r="4086">
          <cell r="A4086" t="str">
            <v>T1677</v>
          </cell>
          <cell r="C4086" t="str">
            <v>Pileta De Cocina De Acero Inoxidable</v>
          </cell>
          <cell r="D4086" t="str">
            <v>u</v>
          </cell>
          <cell r="G4086">
            <v>4563.4837401841796</v>
          </cell>
          <cell r="H4086">
            <v>44136</v>
          </cell>
          <cell r="I4086" t="str">
            <v>23.4 ARTEFACTOS SANITARIOS</v>
          </cell>
        </row>
        <row r="4087">
          <cell r="B4087" t="str">
            <v>I1386</v>
          </cell>
          <cell r="C4087" t="str">
            <v>Bacha Cocina Simple Mi Pileta 341 Acero Inoxidable</v>
          </cell>
          <cell r="D4087" t="str">
            <v>un</v>
          </cell>
          <cell r="E4087">
            <v>1</v>
          </cell>
          <cell r="F4087">
            <v>3958.6776859504134</v>
          </cell>
          <cell r="G4087">
            <v>3958.6776859504134</v>
          </cell>
          <cell r="H4087">
            <v>44155</v>
          </cell>
        </row>
        <row r="4088">
          <cell r="B4088" t="str">
            <v>I1004</v>
          </cell>
          <cell r="C4088" t="str">
            <v>Oficial</v>
          </cell>
          <cell r="D4088" t="str">
            <v>hs</v>
          </cell>
          <cell r="E4088">
            <v>1</v>
          </cell>
          <cell r="F4088">
            <v>604.80605423376619</v>
          </cell>
          <cell r="G4088">
            <v>604.80605423376619</v>
          </cell>
          <cell r="H4088">
            <v>44136</v>
          </cell>
        </row>
        <row r="4090">
          <cell r="A4090" t="str">
            <v>T1678</v>
          </cell>
          <cell r="C4090" t="str">
            <v>Aplicación De 1 Mano De Pintura En Muros De Yeso (Mo)</v>
          </cell>
          <cell r="D4090" t="str">
            <v>m2</v>
          </cell>
          <cell r="E4090">
            <v>30</v>
          </cell>
          <cell r="G4090">
            <v>121.04026360242423</v>
          </cell>
          <cell r="H4090">
            <v>44136</v>
          </cell>
          <cell r="I4090" t="str">
            <v>34 PINTURA</v>
          </cell>
        </row>
        <row r="4091">
          <cell r="B4091" t="str">
            <v>I1210</v>
          </cell>
          <cell r="C4091" t="str">
            <v>Oficial Pintor</v>
          </cell>
          <cell r="D4091" t="str">
            <v>hs</v>
          </cell>
          <cell r="E4091">
            <v>0.13333333333333333</v>
          </cell>
          <cell r="F4091">
            <v>907.80197701818179</v>
          </cell>
          <cell r="G4091">
            <v>121.04026360242423</v>
          </cell>
          <cell r="H4091">
            <v>44136</v>
          </cell>
          <cell r="I4091" t="str">
            <v>en 4 hs hace 30 m2</v>
          </cell>
        </row>
        <row r="4093">
          <cell r="A4093" t="str">
            <v>T1679</v>
          </cell>
          <cell r="C4093" t="str">
            <v>Aplicación De 1 Mano De Pintura En Muros De Revocados (Mo)</v>
          </cell>
          <cell r="D4093" t="str">
            <v>m2</v>
          </cell>
          <cell r="E4093">
            <v>24</v>
          </cell>
          <cell r="G4093">
            <v>151.3003295030303</v>
          </cell>
          <cell r="H4093">
            <v>44136</v>
          </cell>
          <cell r="I4093" t="str">
            <v>34 PINTURA</v>
          </cell>
        </row>
        <row r="4094">
          <cell r="B4094" t="str">
            <v>I1210</v>
          </cell>
          <cell r="C4094" t="str">
            <v>Oficial Pintor</v>
          </cell>
          <cell r="D4094" t="str">
            <v>hs</v>
          </cell>
          <cell r="E4094">
            <v>0.16666666666666666</v>
          </cell>
          <cell r="F4094">
            <v>907.80197701818179</v>
          </cell>
          <cell r="G4094">
            <v>151.3003295030303</v>
          </cell>
          <cell r="H4094">
            <v>44136</v>
          </cell>
          <cell r="I4094" t="str">
            <v>en 4 hs hace 24 m2</v>
          </cell>
        </row>
        <row r="4096">
          <cell r="A4096" t="str">
            <v>T1680</v>
          </cell>
          <cell r="C4096" t="str">
            <v>Aplicación De 1 Mano De Pintura En Cielorrasos De Yeso (Mo)</v>
          </cell>
          <cell r="D4096" t="str">
            <v>m2</v>
          </cell>
          <cell r="E4096">
            <v>24</v>
          </cell>
          <cell r="G4096">
            <v>151.3003295030303</v>
          </cell>
          <cell r="H4096">
            <v>44136</v>
          </cell>
          <cell r="I4096" t="str">
            <v>34 PINTURA</v>
          </cell>
        </row>
        <row r="4097">
          <cell r="B4097" t="str">
            <v>I1210</v>
          </cell>
          <cell r="C4097" t="str">
            <v>Oficial Pintor</v>
          </cell>
          <cell r="D4097" t="str">
            <v>hs</v>
          </cell>
          <cell r="E4097">
            <v>0.16666666666666666</v>
          </cell>
          <cell r="F4097">
            <v>907.80197701818179</v>
          </cell>
          <cell r="G4097">
            <v>151.3003295030303</v>
          </cell>
          <cell r="H4097">
            <v>44136</v>
          </cell>
          <cell r="I4097" t="str">
            <v>en 4 hs hace 24 m2</v>
          </cell>
        </row>
        <row r="4099">
          <cell r="A4099" t="str">
            <v>T1681</v>
          </cell>
          <cell r="C4099" t="str">
            <v>Aplicación De 1 Mano De Pintura En Cielorrasos Revocados (Mo)</v>
          </cell>
          <cell r="D4099" t="str">
            <v>m2</v>
          </cell>
          <cell r="E4099">
            <v>19.200000000000003</v>
          </cell>
          <cell r="G4099">
            <v>189.12541187878784</v>
          </cell>
          <cell r="H4099">
            <v>44136</v>
          </cell>
          <cell r="I4099" t="str">
            <v>34 PINTURA</v>
          </cell>
        </row>
        <row r="4100">
          <cell r="B4100" t="str">
            <v>I1210</v>
          </cell>
          <cell r="C4100" t="str">
            <v>Oficial Pintor</v>
          </cell>
          <cell r="D4100" t="str">
            <v>hs</v>
          </cell>
          <cell r="E4100">
            <v>0.20833333333333331</v>
          </cell>
          <cell r="F4100">
            <v>907.80197701818179</v>
          </cell>
          <cell r="G4100">
            <v>189.12541187878784</v>
          </cell>
          <cell r="H4100">
            <v>44136</v>
          </cell>
          <cell r="I4100" t="str">
            <v>en 4 hs hace 19,2 m2</v>
          </cell>
        </row>
        <row r="4102">
          <cell r="A4102" t="str">
            <v>T1682</v>
          </cell>
          <cell r="C4102" t="str">
            <v>Pintura Sobre Muro Revocado, 1 Mano De Base Y 2 Manos De Látex Antihongo</v>
          </cell>
          <cell r="D4102" t="str">
            <v>m2</v>
          </cell>
          <cell r="G4102">
            <v>754.74290278920103</v>
          </cell>
          <cell r="H4102">
            <v>44110</v>
          </cell>
          <cell r="I4102" t="str">
            <v>34 PINTURA</v>
          </cell>
        </row>
        <row r="4103">
          <cell r="B4103" t="str">
            <v>I1205</v>
          </cell>
          <cell r="C4103" t="str">
            <v>Enduido Plastico Al Agua X 20 Litros</v>
          </cell>
          <cell r="D4103" t="str">
            <v>lata</v>
          </cell>
          <cell r="E4103">
            <v>1.2500000000000001E-2</v>
          </cell>
          <cell r="F4103">
            <v>2396.6942148760331</v>
          </cell>
          <cell r="G4103">
            <v>29.958677685950416</v>
          </cell>
          <cell r="H4103">
            <v>44155</v>
          </cell>
          <cell r="I4103" t="str">
            <v>0,2 LTS/M2</v>
          </cell>
        </row>
        <row r="4104">
          <cell r="B4104" t="str">
            <v>I1343</v>
          </cell>
          <cell r="C4104" t="str">
            <v>Lija Al Agua</v>
          </cell>
          <cell r="D4104" t="str">
            <v>u</v>
          </cell>
          <cell r="E4104">
            <v>0.5</v>
          </cell>
          <cell r="F4104">
            <v>32.975200000000001</v>
          </cell>
          <cell r="G4104">
            <v>16.4876</v>
          </cell>
          <cell r="H4104">
            <v>44110</v>
          </cell>
          <cell r="I4104" t="str">
            <v>RINDE 2 M2</v>
          </cell>
        </row>
        <row r="4105">
          <cell r="B4105" t="str">
            <v>I1809</v>
          </cell>
          <cell r="C4105" t="str">
            <v>Sellador Fijador Al Agua Andina X 4Lts</v>
          </cell>
          <cell r="D4105" t="str">
            <v>u</v>
          </cell>
          <cell r="E4105">
            <v>2.5000000000000001E-2</v>
          </cell>
          <cell r="F4105">
            <v>556.19830000000002</v>
          </cell>
          <cell r="G4105">
            <v>13.904957500000002</v>
          </cell>
          <cell r="H4105">
            <v>44110</v>
          </cell>
          <cell r="I4105" t="str">
            <v>0,1 LTS/M2 POR MANO</v>
          </cell>
        </row>
        <row r="4106">
          <cell r="B4106" t="str">
            <v>I1808</v>
          </cell>
          <cell r="C4106" t="str">
            <v>Latex Baños Y Cocinas Alba Antihongo X 4Lts</v>
          </cell>
          <cell r="D4106" t="str">
            <v>u</v>
          </cell>
          <cell r="E4106">
            <v>7.4999999999999997E-2</v>
          </cell>
          <cell r="F4106">
            <v>1486.7769000000001</v>
          </cell>
          <cell r="G4106">
            <v>111.5082675</v>
          </cell>
          <cell r="H4106">
            <v>44110</v>
          </cell>
          <cell r="I4106" t="str">
            <v>0,15 LTS/M2 POR MANO, 2 MANOS,= 0,3 LTS</v>
          </cell>
        </row>
        <row r="4107">
          <cell r="B4107" t="str">
            <v>I1335</v>
          </cell>
          <cell r="C4107" t="str">
            <v>Rodillo De Lana Para Pintor</v>
          </cell>
          <cell r="D4107" t="str">
            <v>u</v>
          </cell>
          <cell r="E4107">
            <v>0.01</v>
          </cell>
          <cell r="F4107">
            <v>359.50409999999999</v>
          </cell>
          <cell r="G4107">
            <v>3.5950410000000002</v>
          </cell>
          <cell r="H4107">
            <v>44110</v>
          </cell>
          <cell r="I4107" t="str">
            <v>RINDE 100 M2</v>
          </cell>
        </row>
        <row r="4108">
          <cell r="B4108" t="str">
            <v>I1336</v>
          </cell>
          <cell r="C4108" t="str">
            <v>Pincel De Pintor</v>
          </cell>
          <cell r="D4108" t="str">
            <v>u</v>
          </cell>
          <cell r="E4108">
            <v>0.01</v>
          </cell>
          <cell r="F4108">
            <v>344.62809917355372</v>
          </cell>
          <cell r="G4108">
            <v>3.4462809917355375</v>
          </cell>
          <cell r="H4108">
            <v>44155</v>
          </cell>
          <cell r="I4108" t="str">
            <v>RINDE 100 M2</v>
          </cell>
        </row>
        <row r="4109">
          <cell r="B4109" t="str">
            <v>I1338</v>
          </cell>
          <cell r="C4109" t="str">
            <v>Cinta De Pintor 18 Mm X 40 Mts</v>
          </cell>
          <cell r="D4109" t="str">
            <v>u</v>
          </cell>
          <cell r="E4109">
            <v>0.01</v>
          </cell>
          <cell r="F4109">
            <v>90.082599999999999</v>
          </cell>
          <cell r="G4109">
            <v>0.90082600000000002</v>
          </cell>
          <cell r="H4109">
            <v>44110</v>
          </cell>
          <cell r="I4109" t="str">
            <v>RINDE 100 M2</v>
          </cell>
        </row>
        <row r="4110">
          <cell r="B4110" t="str">
            <v>T1610</v>
          </cell>
          <cell r="C4110" t="str">
            <v>Enduir Y Lijar Superficies (Mo)</v>
          </cell>
          <cell r="D4110" t="str">
            <v>m2</v>
          </cell>
          <cell r="E4110">
            <v>1</v>
          </cell>
          <cell r="F4110">
            <v>121.04026360242423</v>
          </cell>
          <cell r="G4110">
            <v>121.04026360242423</v>
          </cell>
          <cell r="H4110">
            <v>44136</v>
          </cell>
        </row>
        <row r="4111">
          <cell r="B4111" t="str">
            <v>T1679</v>
          </cell>
          <cell r="C4111" t="str">
            <v>Aplicación De 1 Mano De Pintura En Muros De Revocados (Mo)</v>
          </cell>
          <cell r="D4111" t="str">
            <v>m2</v>
          </cell>
          <cell r="E4111">
            <v>3</v>
          </cell>
          <cell r="F4111">
            <v>151.3003295030303</v>
          </cell>
          <cell r="G4111">
            <v>453.90098850909089</v>
          </cell>
          <cell r="H4111">
            <v>44136</v>
          </cell>
          <cell r="I4111" t="str">
            <v>3 MANOS, 1 BASE + 2 LATEX</v>
          </cell>
        </row>
        <row r="4113">
          <cell r="A4113" t="str">
            <v>T1683</v>
          </cell>
          <cell r="C4113" t="str">
            <v>Pintura Sobre Muro Yeso, 1 Mano De Base Y 2 Manos De Látex</v>
          </cell>
          <cell r="D4113" t="str">
            <v>m2</v>
          </cell>
          <cell r="G4113">
            <v>758.93298239663909</v>
          </cell>
          <cell r="H4113">
            <v>44110</v>
          </cell>
          <cell r="I4113" t="str">
            <v>34 PINTURA</v>
          </cell>
        </row>
        <row r="4114">
          <cell r="B4114" t="str">
            <v>I1205</v>
          </cell>
          <cell r="C4114" t="str">
            <v>Enduido Plastico Al Agua X 20 Litros</v>
          </cell>
          <cell r="D4114" t="str">
            <v>lata</v>
          </cell>
          <cell r="E4114">
            <v>1.2500000000000001E-2</v>
          </cell>
          <cell r="F4114">
            <v>2396.6942148760331</v>
          </cell>
          <cell r="G4114">
            <v>29.958677685950416</v>
          </cell>
          <cell r="H4114">
            <v>44155</v>
          </cell>
          <cell r="I4114" t="str">
            <v>0,2 LTS/M2</v>
          </cell>
        </row>
        <row r="4115">
          <cell r="B4115" t="str">
            <v>I1343</v>
          </cell>
          <cell r="C4115" t="str">
            <v>Lija Al Agua</v>
          </cell>
          <cell r="D4115" t="str">
            <v>u</v>
          </cell>
          <cell r="E4115">
            <v>0.5</v>
          </cell>
          <cell r="F4115">
            <v>32.975200000000001</v>
          </cell>
          <cell r="G4115">
            <v>16.4876</v>
          </cell>
          <cell r="H4115">
            <v>44110</v>
          </cell>
          <cell r="I4115" t="str">
            <v>RINDE 2 M2</v>
          </cell>
        </row>
        <row r="4116">
          <cell r="B4116" t="str">
            <v>I1809</v>
          </cell>
          <cell r="C4116" t="str">
            <v>Sellador Fijador Al Agua Andina X 4Lts</v>
          </cell>
          <cell r="D4116" t="str">
            <v>u</v>
          </cell>
          <cell r="E4116">
            <v>2.5000000000000001E-2</v>
          </cell>
          <cell r="F4116">
            <v>556.19830000000002</v>
          </cell>
          <cell r="G4116">
            <v>13.904957500000002</v>
          </cell>
          <cell r="H4116">
            <v>44110</v>
          </cell>
          <cell r="I4116" t="str">
            <v>0,1 LTS/M2 POR MANO</v>
          </cell>
        </row>
        <row r="4117">
          <cell r="B4117" t="str">
            <v>I1334</v>
          </cell>
          <cell r="C4117" t="str">
            <v>Albalatex Pintura Interior Mate Blanco 20Lts</v>
          </cell>
          <cell r="D4117" t="str">
            <v>u</v>
          </cell>
          <cell r="E4117">
            <v>1.4999999999999999E-2</v>
          </cell>
          <cell r="F4117">
            <v>7713.2231404958684</v>
          </cell>
          <cell r="G4117">
            <v>115.69834710743802</v>
          </cell>
          <cell r="H4117">
            <v>44155</v>
          </cell>
          <cell r="I4117" t="str">
            <v>0,15 LTS/M2 POR MANO, 2 MANOS,= 0,3 LTS</v>
          </cell>
        </row>
        <row r="4118">
          <cell r="B4118" t="str">
            <v>I1335</v>
          </cell>
          <cell r="C4118" t="str">
            <v>Rodillo De Lana Para Pintor</v>
          </cell>
          <cell r="D4118" t="str">
            <v>u</v>
          </cell>
          <cell r="E4118">
            <v>0.01</v>
          </cell>
          <cell r="F4118">
            <v>359.50409999999999</v>
          </cell>
          <cell r="G4118">
            <v>3.5950410000000002</v>
          </cell>
          <cell r="H4118">
            <v>44110</v>
          </cell>
          <cell r="I4118" t="str">
            <v>RINDE 100 M2</v>
          </cell>
        </row>
        <row r="4119">
          <cell r="B4119" t="str">
            <v>I1336</v>
          </cell>
          <cell r="C4119" t="str">
            <v>Pincel De Pintor</v>
          </cell>
          <cell r="D4119" t="str">
            <v>u</v>
          </cell>
          <cell r="E4119">
            <v>0.01</v>
          </cell>
          <cell r="F4119">
            <v>344.62809917355372</v>
          </cell>
          <cell r="G4119">
            <v>3.4462809917355375</v>
          </cell>
          <cell r="H4119">
            <v>44155</v>
          </cell>
          <cell r="I4119" t="str">
            <v>RINDE 100 M2</v>
          </cell>
        </row>
        <row r="4120">
          <cell r="B4120" t="str">
            <v>I1338</v>
          </cell>
          <cell r="C4120" t="str">
            <v>Cinta De Pintor 18 Mm X 40 Mts</v>
          </cell>
          <cell r="D4120" t="str">
            <v>u</v>
          </cell>
          <cell r="E4120">
            <v>0.01</v>
          </cell>
          <cell r="F4120">
            <v>90.082599999999999</v>
          </cell>
          <cell r="G4120">
            <v>0.90082600000000002</v>
          </cell>
          <cell r="H4120">
            <v>44110</v>
          </cell>
          <cell r="I4120" t="str">
            <v>RINDE 100 M2</v>
          </cell>
        </row>
        <row r="4121">
          <cell r="B4121" t="str">
            <v>T1610</v>
          </cell>
          <cell r="C4121" t="str">
            <v>Enduir Y Lijar Superficies (Mo)</v>
          </cell>
          <cell r="D4121" t="str">
            <v>m2</v>
          </cell>
          <cell r="E4121">
            <v>1</v>
          </cell>
          <cell r="F4121">
            <v>121.04026360242423</v>
          </cell>
          <cell r="G4121">
            <v>121.04026360242423</v>
          </cell>
          <cell r="H4121">
            <v>44136</v>
          </cell>
        </row>
        <row r="4122">
          <cell r="B4122" t="str">
            <v>T1680</v>
          </cell>
          <cell r="C4122" t="str">
            <v>Aplicación De 1 Mano De Pintura En Cielorrasos De Yeso (Mo)</v>
          </cell>
          <cell r="D4122" t="str">
            <v>m2</v>
          </cell>
          <cell r="E4122">
            <v>3</v>
          </cell>
          <cell r="F4122">
            <v>151.3003295030303</v>
          </cell>
          <cell r="G4122">
            <v>453.90098850909089</v>
          </cell>
          <cell r="H4122">
            <v>44136</v>
          </cell>
          <cell r="I4122" t="str">
            <v>3 MANOS, 1 BASE + 2 LATEX</v>
          </cell>
        </row>
        <row r="4124">
          <cell r="A4124" t="str">
            <v>T1684</v>
          </cell>
          <cell r="C4124" t="str">
            <v>Pintura Sobre Cielorraso Yeso Aplicado, 1 Mano De Base Y 2 Manos De Látex Antihongo</v>
          </cell>
          <cell r="D4124" t="str">
            <v>m2</v>
          </cell>
          <cell r="G4124">
            <v>783.14103511712392</v>
          </cell>
          <cell r="H4124">
            <v>44110</v>
          </cell>
          <cell r="I4124" t="str">
            <v>34 PINTURA</v>
          </cell>
        </row>
        <row r="4125">
          <cell r="B4125" t="str">
            <v>I1205</v>
          </cell>
          <cell r="C4125" t="str">
            <v>Enduido Plastico Al Agua X 20 Litros</v>
          </cell>
          <cell r="D4125" t="str">
            <v>lata</v>
          </cell>
          <cell r="E4125">
            <v>1.2500000000000001E-2</v>
          </cell>
          <cell r="F4125">
            <v>2396.6942148760331</v>
          </cell>
          <cell r="G4125">
            <v>29.958677685950416</v>
          </cell>
          <cell r="H4125">
            <v>44155</v>
          </cell>
          <cell r="I4125" t="str">
            <v>0,2 LTS/M2</v>
          </cell>
        </row>
        <row r="4126">
          <cell r="B4126" t="str">
            <v>I1343</v>
          </cell>
          <cell r="C4126" t="str">
            <v>Lija Al Agua</v>
          </cell>
          <cell r="D4126" t="str">
            <v>u</v>
          </cell>
          <cell r="E4126">
            <v>0.5</v>
          </cell>
          <cell r="F4126">
            <v>32.975200000000001</v>
          </cell>
          <cell r="G4126">
            <v>16.4876</v>
          </cell>
          <cell r="H4126">
            <v>44110</v>
          </cell>
          <cell r="I4126" t="str">
            <v>RINDE 2 M2</v>
          </cell>
        </row>
        <row r="4127">
          <cell r="B4127" t="str">
            <v>I1809</v>
          </cell>
          <cell r="C4127" t="str">
            <v>Sellador Fijador Al Agua Andina X 4Lts</v>
          </cell>
          <cell r="D4127" t="str">
            <v>u</v>
          </cell>
          <cell r="E4127">
            <v>2.5000000000000001E-2</v>
          </cell>
          <cell r="F4127">
            <v>556.19830000000002</v>
          </cell>
          <cell r="G4127">
            <v>13.904957500000002</v>
          </cell>
          <cell r="H4127">
            <v>44110</v>
          </cell>
          <cell r="I4127" t="str">
            <v>0,1 LTS/M2 POR MANO</v>
          </cell>
        </row>
        <row r="4128">
          <cell r="B4128" t="str">
            <v>I1334</v>
          </cell>
          <cell r="C4128" t="str">
            <v>Albalatex Pintura Interior Mate Blanco 20Lts</v>
          </cell>
          <cell r="D4128" t="str">
            <v>u</v>
          </cell>
          <cell r="E4128">
            <v>1.4999999999999999E-2</v>
          </cell>
          <cell r="F4128">
            <v>7713.2231404958684</v>
          </cell>
          <cell r="G4128">
            <v>115.69834710743802</v>
          </cell>
          <cell r="H4128">
            <v>44155</v>
          </cell>
          <cell r="I4128" t="str">
            <v>0,15 LTS/M2 POR MANO, 2 MANOS,= 0,3 LTS</v>
          </cell>
        </row>
        <row r="4129">
          <cell r="B4129" t="str">
            <v>I1335</v>
          </cell>
          <cell r="C4129" t="str">
            <v>Rodillo De Lana Para Pintor</v>
          </cell>
          <cell r="D4129" t="str">
            <v>u</v>
          </cell>
          <cell r="E4129">
            <v>0.01</v>
          </cell>
          <cell r="F4129">
            <v>359.50409999999999</v>
          </cell>
          <cell r="G4129">
            <v>3.5950410000000002</v>
          </cell>
          <cell r="H4129">
            <v>44110</v>
          </cell>
          <cell r="I4129" t="str">
            <v>RINDE 100 M2</v>
          </cell>
        </row>
        <row r="4130">
          <cell r="B4130" t="str">
            <v>I1336</v>
          </cell>
          <cell r="C4130" t="str">
            <v>Pincel De Pintor</v>
          </cell>
          <cell r="D4130" t="str">
            <v>u</v>
          </cell>
          <cell r="E4130">
            <v>0.01</v>
          </cell>
          <cell r="F4130">
            <v>344.62809917355372</v>
          </cell>
          <cell r="G4130">
            <v>3.4462809917355375</v>
          </cell>
          <cell r="H4130">
            <v>44155</v>
          </cell>
          <cell r="I4130" t="str">
            <v>RINDE 100 M2</v>
          </cell>
        </row>
        <row r="4131">
          <cell r="B4131" t="str">
            <v>I1338</v>
          </cell>
          <cell r="C4131" t="str">
            <v>Cinta De Pintor 18 Mm X 40 Mts</v>
          </cell>
          <cell r="D4131" t="str">
            <v>u</v>
          </cell>
          <cell r="E4131">
            <v>0.01</v>
          </cell>
          <cell r="F4131">
            <v>90.082599999999999</v>
          </cell>
          <cell r="G4131">
            <v>0.90082600000000002</v>
          </cell>
          <cell r="H4131">
            <v>44110</v>
          </cell>
          <cell r="I4131" t="str">
            <v>RINDE 100 M2</v>
          </cell>
        </row>
        <row r="4132">
          <cell r="B4132" t="str">
            <v>T1610</v>
          </cell>
          <cell r="C4132" t="str">
            <v>Enduir Y Lijar Superficies (Mo)</v>
          </cell>
          <cell r="D4132" t="str">
            <v>m2</v>
          </cell>
          <cell r="E4132">
            <v>1.2</v>
          </cell>
          <cell r="F4132">
            <v>121.04026360242423</v>
          </cell>
          <cell r="G4132">
            <v>145.24831632290906</v>
          </cell>
          <cell r="H4132">
            <v>44136</v>
          </cell>
          <cell r="I4132" t="str">
            <v>20 % mas en cielorrasos</v>
          </cell>
        </row>
        <row r="4133">
          <cell r="B4133" t="str">
            <v>T1680</v>
          </cell>
          <cell r="C4133" t="str">
            <v>Aplicación De 1 Mano De Pintura En Cielorrasos De Yeso (Mo)</v>
          </cell>
          <cell r="D4133" t="str">
            <v>m2</v>
          </cell>
          <cell r="E4133">
            <v>3</v>
          </cell>
          <cell r="F4133">
            <v>151.3003295030303</v>
          </cell>
          <cell r="G4133">
            <v>453.90098850909089</v>
          </cell>
          <cell r="H4133">
            <v>44136</v>
          </cell>
          <cell r="I4133" t="str">
            <v>3 MANOS, 1 BASE + 2 LATEX</v>
          </cell>
        </row>
        <row r="4135">
          <cell r="A4135" t="str">
            <v>T1685</v>
          </cell>
          <cell r="C4135" t="str">
            <v>Pintura Sobre Cielorraso Placa De Roca De Yeso, 1 Mano De Base Y 2 Manos De Látex</v>
          </cell>
          <cell r="D4135" t="str">
            <v>m2</v>
          </cell>
          <cell r="G4135">
            <v>813.22026808893656</v>
          </cell>
          <cell r="H4135">
            <v>44110</v>
          </cell>
          <cell r="I4135" t="str">
            <v>34 PINTURA</v>
          </cell>
        </row>
        <row r="4136">
          <cell r="B4136" t="str">
            <v>I1205</v>
          </cell>
          <cell r="C4136" t="str">
            <v>Enduido Plastico Al Agua X 20 Litros</v>
          </cell>
          <cell r="D4136" t="str">
            <v>lata</v>
          </cell>
          <cell r="E4136">
            <v>0.02</v>
          </cell>
          <cell r="F4136">
            <v>2396.6942148760331</v>
          </cell>
          <cell r="G4136">
            <v>47.933884297520663</v>
          </cell>
          <cell r="H4136">
            <v>44155</v>
          </cell>
          <cell r="I4136" t="str">
            <v>0,4 LTS/M2 por las juntas</v>
          </cell>
        </row>
        <row r="4137">
          <cell r="B4137" t="str">
            <v>I1343</v>
          </cell>
          <cell r="C4137" t="str">
            <v>Lija Al Agua</v>
          </cell>
          <cell r="D4137" t="str">
            <v>u</v>
          </cell>
          <cell r="E4137">
            <v>0.5</v>
          </cell>
          <cell r="F4137">
            <v>32.975200000000001</v>
          </cell>
          <cell r="G4137">
            <v>16.4876</v>
          </cell>
          <cell r="H4137">
            <v>44110</v>
          </cell>
          <cell r="I4137" t="str">
            <v>RINDE 2 M2</v>
          </cell>
        </row>
        <row r="4138">
          <cell r="B4138" t="str">
            <v>I1809</v>
          </cell>
          <cell r="C4138" t="str">
            <v>Sellador Fijador Al Agua Andina X 4Lts</v>
          </cell>
          <cell r="D4138" t="str">
            <v>u</v>
          </cell>
          <cell r="E4138">
            <v>2.5000000000000001E-2</v>
          </cell>
          <cell r="F4138">
            <v>556.19830000000002</v>
          </cell>
          <cell r="G4138">
            <v>13.904957500000002</v>
          </cell>
          <cell r="H4138">
            <v>44110</v>
          </cell>
          <cell r="I4138" t="str">
            <v>0,1 LTS/M2 POR MANO</v>
          </cell>
        </row>
        <row r="4139">
          <cell r="B4139" t="str">
            <v>I1334</v>
          </cell>
          <cell r="C4139" t="str">
            <v>Albalatex Pintura Interior Mate Blanco 20Lts</v>
          </cell>
          <cell r="D4139" t="str">
            <v>u</v>
          </cell>
          <cell r="E4139">
            <v>1.4999999999999999E-2</v>
          </cell>
          <cell r="F4139">
            <v>7713.2231404958684</v>
          </cell>
          <cell r="G4139">
            <v>115.69834710743802</v>
          </cell>
          <cell r="H4139">
            <v>44155</v>
          </cell>
          <cell r="I4139" t="str">
            <v>0,15 LTS/M2 POR MANO, 2 MANOS,= 0,3 LTS</v>
          </cell>
        </row>
        <row r="4140">
          <cell r="B4140" t="str">
            <v>I1335</v>
          </cell>
          <cell r="C4140" t="str">
            <v>Rodillo De Lana Para Pintor</v>
          </cell>
          <cell r="D4140" t="str">
            <v>u</v>
          </cell>
          <cell r="E4140">
            <v>0.01</v>
          </cell>
          <cell r="F4140">
            <v>359.50409999999999</v>
          </cell>
          <cell r="G4140">
            <v>3.5950410000000002</v>
          </cell>
          <cell r="H4140">
            <v>44110</v>
          </cell>
          <cell r="I4140" t="str">
            <v>RINDE 100 M2</v>
          </cell>
        </row>
        <row r="4141">
          <cell r="B4141" t="str">
            <v>I1336</v>
          </cell>
          <cell r="C4141" t="str">
            <v>Pincel De Pintor</v>
          </cell>
          <cell r="D4141" t="str">
            <v>u</v>
          </cell>
          <cell r="E4141">
            <v>0.01</v>
          </cell>
          <cell r="F4141">
            <v>344.62809917355372</v>
          </cell>
          <cell r="G4141">
            <v>3.4462809917355375</v>
          </cell>
          <cell r="H4141">
            <v>44155</v>
          </cell>
          <cell r="I4141" t="str">
            <v>RINDE 100 M2</v>
          </cell>
        </row>
        <row r="4142">
          <cell r="B4142" t="str">
            <v>I1338</v>
          </cell>
          <cell r="C4142" t="str">
            <v>Cinta De Pintor 18 Mm X 40 Mts</v>
          </cell>
          <cell r="D4142" t="str">
            <v>u</v>
          </cell>
          <cell r="E4142">
            <v>0.01</v>
          </cell>
          <cell r="F4142">
            <v>90.082599999999999</v>
          </cell>
          <cell r="G4142">
            <v>0.90082600000000002</v>
          </cell>
          <cell r="H4142">
            <v>44110</v>
          </cell>
          <cell r="I4142" t="str">
            <v>RINDE 100 M2</v>
          </cell>
        </row>
        <row r="4143">
          <cell r="B4143" t="str">
            <v>T1610</v>
          </cell>
          <cell r="C4143" t="str">
            <v>Enduir Y Lijar Superficies (Mo)</v>
          </cell>
          <cell r="D4143" t="str">
            <v>m2</v>
          </cell>
          <cell r="E4143">
            <v>1.3</v>
          </cell>
          <cell r="F4143">
            <v>121.04026360242423</v>
          </cell>
          <cell r="G4143">
            <v>157.35234268315151</v>
          </cell>
          <cell r="H4143">
            <v>44136</v>
          </cell>
          <cell r="I4143" t="str">
            <v>30 % mas en cielorrasos de durlock, por las juntas</v>
          </cell>
        </row>
        <row r="4144">
          <cell r="B4144" t="str">
            <v>T1680</v>
          </cell>
          <cell r="C4144" t="str">
            <v>Aplicación De 1 Mano De Pintura En Cielorrasos De Yeso (Mo)</v>
          </cell>
          <cell r="D4144" t="str">
            <v>m2</v>
          </cell>
          <cell r="E4144">
            <v>3</v>
          </cell>
          <cell r="F4144">
            <v>151.3003295030303</v>
          </cell>
          <cell r="G4144">
            <v>453.90098850909089</v>
          </cell>
          <cell r="H4144">
            <v>44136</v>
          </cell>
          <cell r="I4144" t="str">
            <v>3 MANOS, 1 BASE + 2 LATEX</v>
          </cell>
        </row>
        <row r="4146">
          <cell r="A4146" t="str">
            <v>T1686</v>
          </cell>
          <cell r="C4146" t="str">
            <v>Coleccion De Pinturas</v>
          </cell>
          <cell r="D4146" t="str">
            <v>m2</v>
          </cell>
          <cell r="G4146">
            <v>6606.0759798057843</v>
          </cell>
          <cell r="H4146">
            <v>44110</v>
          </cell>
          <cell r="I4146" t="str">
            <v>34 PINTURA</v>
          </cell>
        </row>
        <row r="4147">
          <cell r="B4147" t="str">
            <v>T1682</v>
          </cell>
          <cell r="C4147" t="str">
            <v>Pintura Sobre Muro Revocado, 1 Mano De Base Y 2 Manos De Látex Antihongo</v>
          </cell>
          <cell r="D4147" t="str">
            <v>m2</v>
          </cell>
          <cell r="E4147">
            <v>1</v>
          </cell>
          <cell r="F4147">
            <v>754.74290278920103</v>
          </cell>
          <cell r="G4147">
            <v>754.74290278920103</v>
          </cell>
          <cell r="H4147">
            <v>44110</v>
          </cell>
        </row>
        <row r="4148">
          <cell r="B4148" t="str">
            <v>T1683</v>
          </cell>
          <cell r="C4148" t="str">
            <v>Pintura Sobre Muro Yeso, 1 Mano De Base Y 2 Manos De Látex</v>
          </cell>
          <cell r="D4148" t="str">
            <v>m2</v>
          </cell>
          <cell r="E4148">
            <v>1</v>
          </cell>
          <cell r="F4148">
            <v>758.93298239663909</v>
          </cell>
          <cell r="G4148">
            <v>758.93298239663909</v>
          </cell>
          <cell r="H4148">
            <v>44110</v>
          </cell>
        </row>
        <row r="4149">
          <cell r="B4149" t="str">
            <v>T1684</v>
          </cell>
          <cell r="C4149" t="str">
            <v>Pintura Sobre Cielorraso Yeso Aplicado, 1 Mano De Base Y 2 Manos De Látex Antihongo</v>
          </cell>
          <cell r="D4149" t="str">
            <v>m2</v>
          </cell>
          <cell r="E4149">
            <v>1</v>
          </cell>
          <cell r="F4149">
            <v>783.14103511712392</v>
          </cell>
          <cell r="G4149">
            <v>783.14103511712392</v>
          </cell>
          <cell r="H4149">
            <v>44110</v>
          </cell>
        </row>
        <row r="4150">
          <cell r="B4150" t="str">
            <v>T1685</v>
          </cell>
          <cell r="C4150" t="str">
            <v>Pintura Sobre Cielorraso Placa De Roca De Yeso, 1 Mano De Base Y 2 Manos De Látex</v>
          </cell>
          <cell r="D4150" t="str">
            <v>m2</v>
          </cell>
          <cell r="E4150">
            <v>1</v>
          </cell>
          <cell r="F4150">
            <v>813.22026808893656</v>
          </cell>
          <cell r="G4150">
            <v>813.22026808893656</v>
          </cell>
          <cell r="H4150">
            <v>44110</v>
          </cell>
        </row>
        <row r="4151">
          <cell r="B4151" t="str">
            <v>T1579</v>
          </cell>
          <cell r="C4151" t="str">
            <v>Pintura Poliuretánica Y Epoxi</v>
          </cell>
          <cell r="D4151" t="str">
            <v>m2</v>
          </cell>
          <cell r="E4151">
            <v>1</v>
          </cell>
          <cell r="F4151">
            <v>1707.5363472894765</v>
          </cell>
          <cell r="G4151">
            <v>1707.5363472894765</v>
          </cell>
          <cell r="H4151">
            <v>44110</v>
          </cell>
        </row>
        <row r="4152">
          <cell r="B4152" t="str">
            <v>T1203</v>
          </cell>
          <cell r="C4152" t="str">
            <v>Esmalte Sintetico Sobre Madera</v>
          </cell>
          <cell r="D4152" t="str">
            <v>m2</v>
          </cell>
          <cell r="E4152">
            <v>1</v>
          </cell>
          <cell r="F4152">
            <v>894.25122206220374</v>
          </cell>
          <cell r="G4152">
            <v>894.25122206220374</v>
          </cell>
          <cell r="H4152">
            <v>44110</v>
          </cell>
        </row>
        <row r="4153">
          <cell r="B4153" t="str">
            <v>T1183</v>
          </cell>
          <cell r="C4153" t="str">
            <v>Esmalte Sintetico Sobre Metal</v>
          </cell>
          <cell r="D4153" t="str">
            <v>m2</v>
          </cell>
          <cell r="E4153">
            <v>1</v>
          </cell>
          <cell r="F4153">
            <v>894.25122206220374</v>
          </cell>
          <cell r="G4153">
            <v>894.25122206220374</v>
          </cell>
          <cell r="H4153">
            <v>44110</v>
          </cell>
        </row>
        <row r="4155">
          <cell r="A4155" t="str">
            <v>T1687</v>
          </cell>
          <cell r="C4155" t="str">
            <v>Colección De Pluviales</v>
          </cell>
          <cell r="D4155" t="str">
            <v>u</v>
          </cell>
          <cell r="G4155">
            <v>7765.53158421638</v>
          </cell>
          <cell r="H4155">
            <v>44136</v>
          </cell>
          <cell r="I4155" t="str">
            <v>23.3 DESAGUES PLUVIALES</v>
          </cell>
        </row>
        <row r="4156">
          <cell r="B4156" t="str">
            <v>T1167</v>
          </cell>
          <cell r="C4156" t="str">
            <v>Caño De Pvc 110 Mm Esp. 3,2Mm, (Con Excavación Y Relleno)</v>
          </cell>
          <cell r="D4156" t="str">
            <v>ml</v>
          </cell>
          <cell r="E4156">
            <v>1</v>
          </cell>
          <cell r="F4156">
            <v>3132.9073703297663</v>
          </cell>
          <cell r="G4156">
            <v>3132.9073703297663</v>
          </cell>
          <cell r="H4156">
            <v>44136</v>
          </cell>
        </row>
        <row r="4157">
          <cell r="B4157" t="str">
            <v>T1597</v>
          </cell>
          <cell r="C4157" t="str">
            <v>Cañería Pluvial 110 Mm Horizontal, Incluye Excavación</v>
          </cell>
          <cell r="D4157" t="str">
            <v>ml</v>
          </cell>
          <cell r="E4157">
            <v>1</v>
          </cell>
          <cell r="F4157">
            <v>2006.5744568718958</v>
          </cell>
          <cell r="G4157">
            <v>2006.5744568718958</v>
          </cell>
          <cell r="H4157">
            <v>44136</v>
          </cell>
        </row>
        <row r="4158">
          <cell r="B4158" t="str">
            <v>T1688</v>
          </cell>
          <cell r="C4158" t="str">
            <v>Caño De Lluvia Hf 100 (Sin Excavación)</v>
          </cell>
          <cell r="D4158" t="str">
            <v>ml</v>
          </cell>
          <cell r="E4158">
            <v>1</v>
          </cell>
          <cell r="F4158">
            <v>2626.0497570147186</v>
          </cell>
          <cell r="G4158">
            <v>2626.0497570147186</v>
          </cell>
          <cell r="H4158">
            <v>44136</v>
          </cell>
        </row>
        <row r="4160">
          <cell r="A4160" t="str">
            <v>T1688</v>
          </cell>
          <cell r="C4160" t="str">
            <v>Caño De Lluvia Hf 100 (Sin Excavación)</v>
          </cell>
          <cell r="D4160" t="str">
            <v>ml</v>
          </cell>
          <cell r="G4160">
            <v>2626.0497570147186</v>
          </cell>
          <cell r="H4160">
            <v>44136</v>
          </cell>
          <cell r="I4160" t="str">
            <v>23.3 DESAGUES PLUVIALES</v>
          </cell>
        </row>
        <row r="4161">
          <cell r="B4161" t="str">
            <v>I1811</v>
          </cell>
          <cell r="C4161" t="str">
            <v>Cano Hierro Fundido 100 X 3 Mts.4Mm.</v>
          </cell>
          <cell r="D4161" t="str">
            <v>u</v>
          </cell>
          <cell r="E4161">
            <v>0.33333333333333331</v>
          </cell>
          <cell r="F4161">
            <v>4488.75</v>
          </cell>
          <cell r="G4161">
            <v>1496.25</v>
          </cell>
          <cell r="H4161">
            <v>44155</v>
          </cell>
        </row>
        <row r="4162">
          <cell r="B4162" t="str">
            <v>I1812</v>
          </cell>
          <cell r="C4162" t="str">
            <v>Plomo Para Calafatear En Lingotes</v>
          </cell>
          <cell r="D4162" t="str">
            <v>kg</v>
          </cell>
          <cell r="E4162">
            <v>0.33333333333333331</v>
          </cell>
          <cell r="F4162">
            <v>216.31499999999997</v>
          </cell>
          <cell r="G4162">
            <v>72.10499999999999</v>
          </cell>
          <cell r="H4162">
            <v>44155</v>
          </cell>
        </row>
        <row r="4163">
          <cell r="B4163" t="str">
            <v>I1069</v>
          </cell>
          <cell r="C4163" t="str">
            <v>Oficial Sanitarista, Gasista</v>
          </cell>
          <cell r="D4163" t="str">
            <v>hs</v>
          </cell>
          <cell r="E4163">
            <v>0.66666666666666663</v>
          </cell>
          <cell r="F4163">
            <v>907.80197701818179</v>
          </cell>
          <cell r="G4163">
            <v>605.20131801212119</v>
          </cell>
          <cell r="H4163">
            <v>44136</v>
          </cell>
        </row>
        <row r="4164">
          <cell r="B4164" t="str">
            <v>I1070</v>
          </cell>
          <cell r="C4164" t="str">
            <v>Ayudante Sanitarista, Gasista</v>
          </cell>
          <cell r="D4164" t="str">
            <v>hs</v>
          </cell>
          <cell r="E4164">
            <v>0.66666666666666663</v>
          </cell>
          <cell r="F4164">
            <v>678.74015850389594</v>
          </cell>
          <cell r="G4164">
            <v>452.49343900259726</v>
          </cell>
          <cell r="H4164">
            <v>44136</v>
          </cell>
        </row>
        <row r="4166">
          <cell r="A4166" t="str">
            <v>T1689</v>
          </cell>
          <cell r="C4166" t="str">
            <v>Soporte De Papel Higiénico</v>
          </cell>
          <cell r="D4166" t="str">
            <v>u</v>
          </cell>
          <cell r="E4166">
            <v>8</v>
          </cell>
          <cell r="G4166">
            <v>3595.7151451428572</v>
          </cell>
          <cell r="H4166">
            <v>44136</v>
          </cell>
          <cell r="I4166" t="str">
            <v>30 EQUIPAMIENTO</v>
          </cell>
        </row>
        <row r="4167">
          <cell r="B4167" t="str">
            <v>I1004</v>
          </cell>
          <cell r="C4167" t="str">
            <v>Oficial</v>
          </cell>
          <cell r="D4167" t="str">
            <v>hs</v>
          </cell>
          <cell r="E4167">
            <v>1</v>
          </cell>
          <cell r="F4167">
            <v>604.80605423376619</v>
          </cell>
          <cell r="G4167">
            <v>604.80605423376619</v>
          </cell>
          <cell r="H4167">
            <v>44136</v>
          </cell>
          <cell r="I4167" t="str">
            <v>ejecuta 8 u en 8 hs</v>
          </cell>
        </row>
        <row r="4168">
          <cell r="B4168" t="str">
            <v>I1815</v>
          </cell>
          <cell r="C4168" t="str">
            <v>Porta Rollo De Acero Inoxidable</v>
          </cell>
          <cell r="D4168" t="str">
            <v>u</v>
          </cell>
          <cell r="E4168">
            <v>1</v>
          </cell>
          <cell r="F4168">
            <v>2990.909090909091</v>
          </cell>
          <cell r="G4168">
            <v>2990.909090909091</v>
          </cell>
          <cell r="H4168">
            <v>44155</v>
          </cell>
        </row>
        <row r="4170">
          <cell r="A4170" t="str">
            <v>T1690</v>
          </cell>
          <cell r="C4170" t="str">
            <v>Dispenser De Papel Higiénico</v>
          </cell>
          <cell r="D4170" t="str">
            <v>u</v>
          </cell>
          <cell r="E4170">
            <v>8</v>
          </cell>
          <cell r="G4170">
            <v>2990.7564542337664</v>
          </cell>
          <cell r="H4170">
            <v>44110</v>
          </cell>
          <cell r="I4170" t="str">
            <v>30 EQUIPAMIENTO</v>
          </cell>
        </row>
        <row r="4171">
          <cell r="B4171" t="str">
            <v>I1814</v>
          </cell>
          <cell r="C4171" t="str">
            <v xml:space="preserve">Dispenser De Jabon Acero Inoxidable Alcohol Metal Jabonera
</v>
          </cell>
          <cell r="D4171" t="str">
            <v>u</v>
          </cell>
          <cell r="E4171">
            <v>1</v>
          </cell>
          <cell r="F4171">
            <v>2385.9504000000002</v>
          </cell>
          <cell r="G4171">
            <v>2385.9504000000002</v>
          </cell>
          <cell r="H4171">
            <v>44110</v>
          </cell>
        </row>
        <row r="4172">
          <cell r="B4172" t="str">
            <v>I1004</v>
          </cell>
          <cell r="C4172" t="str">
            <v>Oficial</v>
          </cell>
          <cell r="D4172" t="str">
            <v>hs</v>
          </cell>
          <cell r="E4172">
            <v>1</v>
          </cell>
          <cell r="F4172">
            <v>604.80605423376619</v>
          </cell>
          <cell r="G4172">
            <v>604.80605423376619</v>
          </cell>
          <cell r="H4172">
            <v>44136</v>
          </cell>
          <cell r="I4172" t="str">
            <v>ejecuta 8 u en 8 hs</v>
          </cell>
        </row>
        <row r="4174">
          <cell r="A4174" t="str">
            <v>T1691</v>
          </cell>
          <cell r="C4174" t="str">
            <v>Toallero Horizontal</v>
          </cell>
          <cell r="D4174" t="str">
            <v>u</v>
          </cell>
          <cell r="E4174">
            <v>8</v>
          </cell>
          <cell r="G4174">
            <v>1327.9465542337662</v>
          </cell>
          <cell r="H4174">
            <v>44110</v>
          </cell>
          <cell r="I4174" t="str">
            <v>30 EQUIPAMIENTO</v>
          </cell>
        </row>
        <row r="4175">
          <cell r="B4175" t="str">
            <v>I1004</v>
          </cell>
          <cell r="C4175" t="str">
            <v>Oficial</v>
          </cell>
          <cell r="D4175" t="str">
            <v>hs</v>
          </cell>
          <cell r="E4175">
            <v>1</v>
          </cell>
          <cell r="F4175">
            <v>604.80605423376619</v>
          </cell>
          <cell r="G4175">
            <v>604.80605423376619</v>
          </cell>
          <cell r="H4175">
            <v>44136</v>
          </cell>
          <cell r="I4175" t="str">
            <v>ejecuta 8 u en 8 hs</v>
          </cell>
        </row>
        <row r="4176">
          <cell r="B4176" t="str">
            <v>I1818</v>
          </cell>
          <cell r="C4176" t="str">
            <v>Toallero Barral Aluminio Inoxidable 58Cm Toalla Baño</v>
          </cell>
          <cell r="D4176" t="str">
            <v>u</v>
          </cell>
          <cell r="E4176">
            <v>1</v>
          </cell>
          <cell r="F4176">
            <v>723.14049999999997</v>
          </cell>
          <cell r="G4176">
            <v>723.14049999999997</v>
          </cell>
          <cell r="H4176">
            <v>44110</v>
          </cell>
        </row>
        <row r="4178">
          <cell r="A4178" t="str">
            <v>T1692</v>
          </cell>
          <cell r="C4178" t="str">
            <v>Dispenser De Toallas</v>
          </cell>
          <cell r="D4178" t="str">
            <v>u</v>
          </cell>
          <cell r="E4178">
            <v>8</v>
          </cell>
          <cell r="G4178">
            <v>2604.8060542337662</v>
          </cell>
          <cell r="H4178">
            <v>44110</v>
          </cell>
          <cell r="I4178" t="str">
            <v>30 EQUIPAMIENTO</v>
          </cell>
        </row>
        <row r="4179">
          <cell r="B4179" t="str">
            <v>I1004</v>
          </cell>
          <cell r="C4179" t="str">
            <v>Oficial</v>
          </cell>
          <cell r="D4179" t="str">
            <v>hs</v>
          </cell>
          <cell r="E4179">
            <v>1</v>
          </cell>
          <cell r="F4179">
            <v>604.80605423376619</v>
          </cell>
          <cell r="G4179">
            <v>604.80605423376619</v>
          </cell>
          <cell r="H4179">
            <v>44136</v>
          </cell>
          <cell r="I4179" t="str">
            <v>ejecuta 8 u en 8 hs</v>
          </cell>
        </row>
        <row r="4180">
          <cell r="B4180" t="str">
            <v>I1819</v>
          </cell>
          <cell r="C4180" t="str">
            <v>Dispenser De Toallas</v>
          </cell>
          <cell r="D4180" t="str">
            <v>u</v>
          </cell>
          <cell r="E4180">
            <v>1</v>
          </cell>
          <cell r="F4180">
            <v>2000</v>
          </cell>
          <cell r="G4180">
            <v>2000</v>
          </cell>
          <cell r="H4180">
            <v>44110</v>
          </cell>
        </row>
        <row r="4182">
          <cell r="A4182" t="str">
            <v>T1693</v>
          </cell>
          <cell r="C4182" t="str">
            <v>Jabonera</v>
          </cell>
          <cell r="D4182" t="str">
            <v>u</v>
          </cell>
          <cell r="E4182">
            <v>8</v>
          </cell>
          <cell r="G4182">
            <v>2456.0457236552538</v>
          </cell>
          <cell r="H4182">
            <v>44136</v>
          </cell>
          <cell r="I4182" t="str">
            <v>30 EQUIPAMIENTO</v>
          </cell>
        </row>
        <row r="4183">
          <cell r="B4183" t="str">
            <v>I1004</v>
          </cell>
          <cell r="C4183" t="str">
            <v>Oficial</v>
          </cell>
          <cell r="D4183" t="str">
            <v>hs</v>
          </cell>
          <cell r="E4183">
            <v>1</v>
          </cell>
          <cell r="F4183">
            <v>604.80605423376619</v>
          </cell>
          <cell r="G4183">
            <v>604.80605423376619</v>
          </cell>
          <cell r="H4183">
            <v>44136</v>
          </cell>
          <cell r="I4183" t="str">
            <v>ejecuta 8 u en 8 hs</v>
          </cell>
        </row>
        <row r="4184">
          <cell r="B4184" t="str">
            <v>I1813</v>
          </cell>
          <cell r="C4184" t="str">
            <v>Jabonera De Acero Inoxidable</v>
          </cell>
          <cell r="D4184" t="str">
            <v>u</v>
          </cell>
          <cell r="E4184">
            <v>1</v>
          </cell>
          <cell r="F4184">
            <v>1851.2396694214876</v>
          </cell>
          <cell r="G4184">
            <v>1851.2396694214876</v>
          </cell>
          <cell r="H4184">
            <v>44155</v>
          </cell>
        </row>
        <row r="4186">
          <cell r="A4186" t="str">
            <v>T1694</v>
          </cell>
          <cell r="C4186" t="str">
            <v>Dispenser De Jabón</v>
          </cell>
          <cell r="D4186" t="str">
            <v>u</v>
          </cell>
          <cell r="E4186">
            <v>8</v>
          </cell>
          <cell r="G4186">
            <v>2990.7564542337664</v>
          </cell>
          <cell r="H4186">
            <v>44110</v>
          </cell>
          <cell r="I4186" t="str">
            <v>30 EQUIPAMIENTO</v>
          </cell>
        </row>
        <row r="4187">
          <cell r="B4187" t="str">
            <v>I1004</v>
          </cell>
          <cell r="C4187" t="str">
            <v>Oficial</v>
          </cell>
          <cell r="D4187" t="str">
            <v>hs</v>
          </cell>
          <cell r="E4187">
            <v>1</v>
          </cell>
          <cell r="F4187">
            <v>604.80605423376619</v>
          </cell>
          <cell r="G4187">
            <v>604.80605423376619</v>
          </cell>
          <cell r="H4187">
            <v>44136</v>
          </cell>
          <cell r="I4187" t="str">
            <v>ejecuta 8 u en 8 hs</v>
          </cell>
        </row>
        <row r="4188">
          <cell r="B4188" t="str">
            <v>I1814</v>
          </cell>
          <cell r="C4188" t="str">
            <v xml:space="preserve">Dispenser De Jabon Acero Inoxidable Alcohol Metal Jabonera
</v>
          </cell>
          <cell r="D4188" t="str">
            <v>u</v>
          </cell>
          <cell r="E4188">
            <v>1</v>
          </cell>
          <cell r="F4188">
            <v>2385.9504000000002</v>
          </cell>
          <cell r="G4188">
            <v>2385.9504000000002</v>
          </cell>
          <cell r="H4188">
            <v>44110</v>
          </cell>
        </row>
        <row r="4190">
          <cell r="A4190" t="str">
            <v>T1695</v>
          </cell>
          <cell r="C4190" t="str">
            <v>Perchas</v>
          </cell>
          <cell r="D4190" t="str">
            <v>u</v>
          </cell>
          <cell r="E4190">
            <v>8</v>
          </cell>
          <cell r="G4190">
            <v>935.38456663046043</v>
          </cell>
          <cell r="H4190">
            <v>44136</v>
          </cell>
          <cell r="I4190" t="str">
            <v>30 EQUIPAMIENTO</v>
          </cell>
        </row>
        <row r="4191">
          <cell r="B4191" t="str">
            <v>I1004</v>
          </cell>
          <cell r="C4191" t="str">
            <v>Oficial</v>
          </cell>
          <cell r="D4191" t="str">
            <v>hs</v>
          </cell>
          <cell r="E4191">
            <v>1</v>
          </cell>
          <cell r="F4191">
            <v>604.80605423376619</v>
          </cell>
          <cell r="G4191">
            <v>604.80605423376619</v>
          </cell>
          <cell r="H4191">
            <v>44136</v>
          </cell>
          <cell r="I4191" t="str">
            <v>ejecuta 8 u en 8 hs</v>
          </cell>
        </row>
        <row r="4192">
          <cell r="B4192" t="str">
            <v>I1820</v>
          </cell>
          <cell r="C4192" t="str">
            <v>Percha De Acero Inoxidable</v>
          </cell>
          <cell r="D4192" t="str">
            <v>u</v>
          </cell>
          <cell r="E4192">
            <v>1</v>
          </cell>
          <cell r="F4192">
            <v>330.57851239669424</v>
          </cell>
          <cell r="G4192">
            <v>330.57851239669424</v>
          </cell>
          <cell r="H4192">
            <v>44155</v>
          </cell>
        </row>
        <row r="4194">
          <cell r="A4194" t="str">
            <v>T1696</v>
          </cell>
          <cell r="C4194" t="str">
            <v>Mampara Separador Entre Mingitorios En Placa De Granito Gris Mara</v>
          </cell>
          <cell r="D4194" t="str">
            <v>u</v>
          </cell>
          <cell r="E4194">
            <v>8</v>
          </cell>
          <cell r="G4194">
            <v>12514.62129120399</v>
          </cell>
          <cell r="H4194">
            <v>44130</v>
          </cell>
          <cell r="I4194" t="str">
            <v>30 EQUIPAMIENTO</v>
          </cell>
        </row>
        <row r="4195">
          <cell r="B4195" t="str">
            <v>I1004</v>
          </cell>
          <cell r="C4195" t="str">
            <v>Oficial</v>
          </cell>
          <cell r="D4195" t="str">
            <v>hs</v>
          </cell>
          <cell r="E4195">
            <v>2</v>
          </cell>
          <cell r="F4195">
            <v>604.80605423376619</v>
          </cell>
          <cell r="G4195">
            <v>1209.6121084675324</v>
          </cell>
          <cell r="H4195">
            <v>44136</v>
          </cell>
          <cell r="I4195" t="str">
            <v>ejecuta 8 u en 8 hs</v>
          </cell>
        </row>
        <row r="4196">
          <cell r="B4196" t="str">
            <v>I1197</v>
          </cell>
          <cell r="C4196" t="str">
            <v>Granito Gris Mara Esp: 2,5 Cm</v>
          </cell>
          <cell r="D4196" t="str">
            <v>m2</v>
          </cell>
          <cell r="E4196">
            <v>0.5</v>
          </cell>
          <cell r="F4196">
            <v>22497.704315886138</v>
          </cell>
          <cell r="G4196">
            <v>11248.852157943069</v>
          </cell>
          <cell r="H4196">
            <v>44155</v>
          </cell>
        </row>
        <row r="4197">
          <cell r="B4197" t="str">
            <v>I1001</v>
          </cell>
          <cell r="C4197" t="str">
            <v>Cemento Portland X 50 Kg</v>
          </cell>
          <cell r="D4197" t="str">
            <v>kg</v>
          </cell>
          <cell r="E4197">
            <v>5</v>
          </cell>
          <cell r="F4197">
            <v>10.90909090909091</v>
          </cell>
          <cell r="G4197">
            <v>54.545454545454547</v>
          </cell>
          <cell r="H4197">
            <v>44155</v>
          </cell>
        </row>
        <row r="4198">
          <cell r="B4198" t="str">
            <v>I1002</v>
          </cell>
          <cell r="C4198" t="str">
            <v>Arena X M3 A Granel</v>
          </cell>
          <cell r="D4198" t="str">
            <v>m3</v>
          </cell>
          <cell r="E4198">
            <v>1E-3</v>
          </cell>
          <cell r="F4198">
            <v>1611.5702479338843</v>
          </cell>
          <cell r="G4198">
            <v>1.6115702479338843</v>
          </cell>
          <cell r="H4198">
            <v>44130</v>
          </cell>
        </row>
        <row r="4200">
          <cell r="A4200" t="str">
            <v>T1697</v>
          </cell>
          <cell r="C4200" t="str">
            <v>Barrales Para Duchas. Incluye Cortinas.</v>
          </cell>
          <cell r="D4200" t="str">
            <v>u</v>
          </cell>
          <cell r="G4200">
            <v>2394.0622410106257</v>
          </cell>
          <cell r="H4200">
            <v>44110</v>
          </cell>
          <cell r="I4200" t="str">
            <v>30 EQUIPAMIENTO</v>
          </cell>
        </row>
        <row r="4201">
          <cell r="B4201" t="str">
            <v>I1004</v>
          </cell>
          <cell r="C4201" t="str">
            <v>Oficial</v>
          </cell>
          <cell r="D4201" t="str">
            <v>hs</v>
          </cell>
          <cell r="E4201">
            <v>1</v>
          </cell>
          <cell r="F4201">
            <v>604.80605423376619</v>
          </cell>
          <cell r="G4201">
            <v>604.80605423376619</v>
          </cell>
          <cell r="H4201">
            <v>44136</v>
          </cell>
        </row>
        <row r="4202">
          <cell r="B4202" t="str">
            <v>I1821</v>
          </cell>
          <cell r="C4202" t="str">
            <v>Barral Ducha Autoajustable Hasta 2 M</v>
          </cell>
          <cell r="D4202" t="str">
            <v>u</v>
          </cell>
          <cell r="E4202">
            <v>1</v>
          </cell>
          <cell r="F4202">
            <v>475.20659999999998</v>
          </cell>
          <cell r="G4202">
            <v>475.20659999999998</v>
          </cell>
          <cell r="H4202">
            <v>44110</v>
          </cell>
        </row>
        <row r="4203">
          <cell r="B4203" t="str">
            <v>I1822</v>
          </cell>
          <cell r="C4203" t="str">
            <v>Cortina Para Ducha</v>
          </cell>
          <cell r="D4203" t="str">
            <v>u</v>
          </cell>
          <cell r="E4203">
            <v>1</v>
          </cell>
          <cell r="F4203">
            <v>1314.0495867768595</v>
          </cell>
          <cell r="G4203">
            <v>1314.0495867768595</v>
          </cell>
          <cell r="H4203">
            <v>44155</v>
          </cell>
        </row>
        <row r="4205">
          <cell r="A4205" t="str">
            <v>T1698</v>
          </cell>
          <cell r="C4205" t="str">
            <v>Muebles Bajo Mesada</v>
          </cell>
          <cell r="D4205" t="str">
            <v>ml</v>
          </cell>
          <cell r="G4205">
            <v>4707.492380864227</v>
          </cell>
          <cell r="H4205">
            <v>44136</v>
          </cell>
          <cell r="I4205" t="str">
            <v>47 MUEBLES</v>
          </cell>
        </row>
        <row r="4206">
          <cell r="B4206" t="str">
            <v>I1817</v>
          </cell>
          <cell r="C4206" t="str">
            <v xml:space="preserve">Mueble Bajo Mesada 1 Mt </v>
          </cell>
          <cell r="D4206" t="str">
            <v>u</v>
          </cell>
          <cell r="E4206">
            <v>1</v>
          </cell>
          <cell r="F4206">
            <v>3580.5785123966948</v>
          </cell>
          <cell r="G4206">
            <v>3580.5785123966948</v>
          </cell>
          <cell r="H4206">
            <v>44155</v>
          </cell>
        </row>
        <row r="4207">
          <cell r="B4207" t="str">
            <v>I1004</v>
          </cell>
          <cell r="C4207" t="str">
            <v>Oficial</v>
          </cell>
          <cell r="D4207" t="str">
            <v>hs</v>
          </cell>
          <cell r="E4207">
            <v>1</v>
          </cell>
          <cell r="F4207">
            <v>604.80605423376619</v>
          </cell>
          <cell r="G4207">
            <v>604.80605423376619</v>
          </cell>
          <cell r="H4207">
            <v>44136</v>
          </cell>
        </row>
        <row r="4208">
          <cell r="B4208" t="str">
            <v>I1005</v>
          </cell>
          <cell r="C4208" t="str">
            <v>Ayudante</v>
          </cell>
          <cell r="D4208" t="str">
            <v>hs</v>
          </cell>
          <cell r="E4208">
            <v>1</v>
          </cell>
          <cell r="F4208">
            <v>522.10781423376613</v>
          </cell>
          <cell r="G4208">
            <v>522.10781423376613</v>
          </cell>
          <cell r="H4208">
            <v>44136</v>
          </cell>
        </row>
        <row r="4210">
          <cell r="A4210" t="str">
            <v>T1699</v>
          </cell>
          <cell r="C4210" t="str">
            <v>Tanque De 2750 Litros Tricapa</v>
          </cell>
          <cell r="D4210" t="str">
            <v>u</v>
          </cell>
          <cell r="G4210">
            <v>27853.936465605668</v>
          </cell>
          <cell r="H4210">
            <v>44136</v>
          </cell>
          <cell r="I4210" t="str">
            <v>23.1 AGUA FRIA Y CALIENTE</v>
          </cell>
        </row>
        <row r="4211">
          <cell r="B4211" t="str">
            <v>I1823</v>
          </cell>
          <cell r="C4211" t="str">
            <v>Tanque De Agua Rotoplas Gris 2750 L Tricapa</v>
          </cell>
          <cell r="D4211" t="str">
            <v>u</v>
          </cell>
          <cell r="E4211">
            <v>1</v>
          </cell>
          <cell r="F4211">
            <v>23346.280991735537</v>
          </cell>
          <cell r="G4211">
            <v>23346.280991735537</v>
          </cell>
          <cell r="H4211">
            <v>44155</v>
          </cell>
        </row>
        <row r="4212">
          <cell r="B4212" t="str">
            <v>I1004</v>
          </cell>
          <cell r="C4212" t="str">
            <v>Oficial</v>
          </cell>
          <cell r="D4212" t="str">
            <v>hs</v>
          </cell>
          <cell r="E4212">
            <v>4</v>
          </cell>
          <cell r="F4212">
            <v>604.80605423376619</v>
          </cell>
          <cell r="G4212">
            <v>2419.2242169350648</v>
          </cell>
          <cell r="H4212">
            <v>44136</v>
          </cell>
        </row>
        <row r="4213">
          <cell r="B4213" t="str">
            <v>I1005</v>
          </cell>
          <cell r="C4213" t="str">
            <v>Ayudante</v>
          </cell>
          <cell r="D4213" t="str">
            <v>hs</v>
          </cell>
          <cell r="E4213">
            <v>4</v>
          </cell>
          <cell r="F4213">
            <v>522.10781423376613</v>
          </cell>
          <cell r="G4213">
            <v>2088.4312569350645</v>
          </cell>
          <cell r="H4213">
            <v>44136</v>
          </cell>
        </row>
        <row r="4215">
          <cell r="A4215" t="str">
            <v>T1700</v>
          </cell>
          <cell r="C4215" t="str">
            <v>Tanque Cisterna De 2800 Lts (Incluye Platea De Apoyo En Hºaº)</v>
          </cell>
          <cell r="D4215" t="str">
            <v>u</v>
          </cell>
          <cell r="G4215">
            <v>36077.082310158374</v>
          </cell>
          <cell r="H4215">
            <v>44136</v>
          </cell>
          <cell r="I4215" t="str">
            <v>23.1 AGUA FRIA Y CALIENTE</v>
          </cell>
        </row>
        <row r="4216">
          <cell r="B4216" t="str">
            <v>T1036</v>
          </cell>
          <cell r="C4216" t="str">
            <v>Platea De Hormigon Armado H30 Fe 80Kg/M2</v>
          </cell>
          <cell r="D4216" t="str">
            <v>m3</v>
          </cell>
          <cell r="E4216">
            <v>0.2</v>
          </cell>
          <cell r="F4216">
            <v>41115.729222763541</v>
          </cell>
          <cell r="G4216">
            <v>8223.1458445527078</v>
          </cell>
          <cell r="H4216">
            <v>44136</v>
          </cell>
        </row>
        <row r="4217">
          <cell r="B4217" t="str">
            <v>T1699</v>
          </cell>
          <cell r="C4217" t="str">
            <v>Tanque De 2750 Litros Tricapa</v>
          </cell>
          <cell r="D4217" t="str">
            <v>u</v>
          </cell>
          <cell r="E4217">
            <v>1</v>
          </cell>
          <cell r="F4217">
            <v>27853.936465605668</v>
          </cell>
          <cell r="G4217">
            <v>27853.936465605668</v>
          </cell>
          <cell r="H4217">
            <v>44136</v>
          </cell>
        </row>
        <row r="4219">
          <cell r="A4219" t="str">
            <v>T1701</v>
          </cell>
          <cell r="C4219" t="str">
            <v>Válvula Automática Fv Ecomatic P/Mingitorio</v>
          </cell>
          <cell r="D4219" t="str">
            <v>u</v>
          </cell>
          <cell r="G4219">
            <v>11518.859990320661</v>
          </cell>
          <cell r="H4219">
            <v>44136</v>
          </cell>
          <cell r="I4219" t="str">
            <v>23.1 AGUA FRIA Y CALIENTE</v>
          </cell>
        </row>
        <row r="4220">
          <cell r="B4220" t="str">
            <v>I1824</v>
          </cell>
          <cell r="C4220" t="str">
            <v>Válvula Automática Fv Ecomatic P/Mingitorio</v>
          </cell>
          <cell r="D4220" t="str">
            <v>u</v>
          </cell>
          <cell r="E4220">
            <v>1</v>
          </cell>
          <cell r="F4220">
            <v>10157.157024793389</v>
          </cell>
          <cell r="G4220">
            <v>10157.157024793389</v>
          </cell>
          <cell r="H4220">
            <v>44155</v>
          </cell>
        </row>
        <row r="4221">
          <cell r="B4221" t="str">
            <v>I1069</v>
          </cell>
          <cell r="C4221" t="str">
            <v>Oficial Sanitarista, Gasista</v>
          </cell>
          <cell r="D4221" t="str">
            <v>hs</v>
          </cell>
          <cell r="E4221">
            <v>1.5</v>
          </cell>
          <cell r="F4221">
            <v>907.80197701818179</v>
          </cell>
          <cell r="G4221">
            <v>1361.7029655272727</v>
          </cell>
          <cell r="H4221">
            <v>44136</v>
          </cell>
        </row>
        <row r="4223">
          <cell r="A4223" t="str">
            <v>T1702</v>
          </cell>
          <cell r="C4223" t="str">
            <v>Fv Canilla Automática Mesada Pressmatic</v>
          </cell>
          <cell r="D4223" t="str">
            <v>u</v>
          </cell>
          <cell r="G4223">
            <v>8112.6947010644626</v>
          </cell>
          <cell r="H4223">
            <v>44136</v>
          </cell>
          <cell r="I4223" t="str">
            <v>23.1 AGUA FRIA Y CALIENTE</v>
          </cell>
        </row>
        <row r="4224">
          <cell r="B4224" t="str">
            <v>I1825</v>
          </cell>
          <cell r="C4224" t="str">
            <v>Fv Canilla Automática Mesada Pressmatic</v>
          </cell>
          <cell r="D4224" t="str">
            <v>u</v>
          </cell>
          <cell r="E4224">
            <v>1</v>
          </cell>
          <cell r="F4224">
            <v>6750.9917355371899</v>
          </cell>
          <cell r="G4224">
            <v>6750.9917355371899</v>
          </cell>
          <cell r="H4224">
            <v>44155</v>
          </cell>
        </row>
        <row r="4225">
          <cell r="B4225" t="str">
            <v>I1069</v>
          </cell>
          <cell r="C4225" t="str">
            <v>Oficial Sanitarista, Gasista</v>
          </cell>
          <cell r="D4225" t="str">
            <v>hs</v>
          </cell>
          <cell r="E4225">
            <v>1.5</v>
          </cell>
          <cell r="F4225">
            <v>907.80197701818179</v>
          </cell>
          <cell r="G4225">
            <v>1361.7029655272727</v>
          </cell>
          <cell r="H4225">
            <v>44136</v>
          </cell>
        </row>
        <row r="4227">
          <cell r="A4227" t="str">
            <v>T1703</v>
          </cell>
          <cell r="C4227" t="str">
            <v>Colección Agua Corriente, Tanques, Griferias</v>
          </cell>
          <cell r="D4227" t="str">
            <v>gl</v>
          </cell>
          <cell r="G4227">
            <v>285314.34762770636</v>
          </cell>
          <cell r="H4227">
            <v>44110</v>
          </cell>
          <cell r="I4227" t="str">
            <v>23.1 AGUA FRIA Y CALIENTE</v>
          </cell>
        </row>
        <row r="4228">
          <cell r="B4228" t="str">
            <v>T1699</v>
          </cell>
          <cell r="C4228" t="str">
            <v>Tanque De 2750 Litros Tricapa</v>
          </cell>
          <cell r="D4228" t="str">
            <v>u</v>
          </cell>
          <cell r="E4228">
            <v>1</v>
          </cell>
          <cell r="F4228">
            <v>27853.936465605668</v>
          </cell>
          <cell r="G4228">
            <v>27853.936465605668</v>
          </cell>
          <cell r="H4228">
            <v>44136</v>
          </cell>
        </row>
        <row r="4229">
          <cell r="B4229" t="str">
            <v>T1700</v>
          </cell>
          <cell r="C4229" t="str">
            <v>Tanque Cisterna De 2800 Lts (Incluye Platea De Apoyo En Hºaº)</v>
          </cell>
          <cell r="D4229" t="str">
            <v>u</v>
          </cell>
          <cell r="E4229">
            <v>1</v>
          </cell>
          <cell r="F4229">
            <v>36077.082310158374</v>
          </cell>
          <cell r="G4229">
            <v>36077.082310158374</v>
          </cell>
          <cell r="H4229">
            <v>44136</v>
          </cell>
        </row>
        <row r="4230">
          <cell r="B4230" t="str">
            <v>T1701</v>
          </cell>
          <cell r="C4230" t="str">
            <v>Válvula Automática Fv Ecomatic P/Mingitorio</v>
          </cell>
          <cell r="D4230" t="str">
            <v>u</v>
          </cell>
          <cell r="E4230">
            <v>1</v>
          </cell>
          <cell r="F4230">
            <v>11518.859990320661</v>
          </cell>
          <cell r="G4230">
            <v>11518.859990320661</v>
          </cell>
          <cell r="H4230">
            <v>44136</v>
          </cell>
        </row>
        <row r="4231">
          <cell r="B4231" t="str">
            <v>T1702</v>
          </cell>
          <cell r="C4231" t="str">
            <v>Fv Canilla Automática Mesada Pressmatic</v>
          </cell>
          <cell r="D4231" t="str">
            <v>u</v>
          </cell>
          <cell r="E4231">
            <v>1</v>
          </cell>
          <cell r="F4231">
            <v>8112.6947010644626</v>
          </cell>
          <cell r="G4231">
            <v>8112.6947010644626</v>
          </cell>
          <cell r="H4231">
            <v>44136</v>
          </cell>
        </row>
        <row r="4232">
          <cell r="B4232" t="str">
            <v>T1602</v>
          </cell>
          <cell r="C4232" t="str">
            <v>Griferías Monocomando  En Piletas De Cocina</v>
          </cell>
          <cell r="D4232" t="str">
            <v>u</v>
          </cell>
          <cell r="E4232">
            <v>1</v>
          </cell>
          <cell r="F4232">
            <v>10204.877659473908</v>
          </cell>
          <cell r="G4232">
            <v>10204.877659473908</v>
          </cell>
          <cell r="H4232">
            <v>44136</v>
          </cell>
        </row>
        <row r="4233">
          <cell r="B4233" t="str">
            <v>T1603</v>
          </cell>
          <cell r="C4233" t="str">
            <v>Griferías Monocomando  En Duchas</v>
          </cell>
          <cell r="D4233" t="str">
            <v>u</v>
          </cell>
          <cell r="E4233">
            <v>1</v>
          </cell>
          <cell r="F4233">
            <v>10525.976871044155</v>
          </cell>
          <cell r="G4233">
            <v>10525.976871044155</v>
          </cell>
          <cell r="H4233">
            <v>44110</v>
          </cell>
        </row>
        <row r="4234">
          <cell r="B4234" t="str">
            <v>T1604</v>
          </cell>
          <cell r="C4234" t="str">
            <v>Termotanque A Gas 250L Alta Recuperación</v>
          </cell>
          <cell r="D4234" t="str">
            <v>u</v>
          </cell>
          <cell r="E4234">
            <v>1</v>
          </cell>
          <cell r="F4234">
            <v>181020.91963003916</v>
          </cell>
          <cell r="G4234">
            <v>181020.91963003916</v>
          </cell>
          <cell r="H4234">
            <v>44136</v>
          </cell>
        </row>
        <row r="4236">
          <cell r="A4236" t="str">
            <v>T1704</v>
          </cell>
          <cell r="C4236" t="str">
            <v>Cañerias Embutidas Hasta Equipos Condensadores</v>
          </cell>
          <cell r="D4236" t="str">
            <v>ml</v>
          </cell>
          <cell r="G4236">
            <v>1452.5775100705548</v>
          </cell>
          <cell r="H4236">
            <v>44136</v>
          </cell>
          <cell r="I4236" t="str">
            <v>29 AIRE ACONDICIONADO</v>
          </cell>
        </row>
        <row r="4237">
          <cell r="B4237" t="str">
            <v>I1826</v>
          </cell>
          <cell r="C4237" t="str">
            <v>Caño De Cobre, Refrigeración Rollo 15 M. 1/4 0.8Mm</v>
          </cell>
          <cell r="D4237" t="str">
            <v>u</v>
          </cell>
          <cell r="E4237">
            <v>6.6666666666666666E-2</v>
          </cell>
          <cell r="F4237">
            <v>2750.1570247933887</v>
          </cell>
          <cell r="G4237">
            <v>183.34380165289258</v>
          </cell>
          <cell r="H4237">
            <v>44155</v>
          </cell>
        </row>
        <row r="4238">
          <cell r="B4238" t="str">
            <v>I1069</v>
          </cell>
          <cell r="C4238" t="str">
            <v>Oficial Sanitarista, Gasista</v>
          </cell>
          <cell r="D4238" t="str">
            <v>hs</v>
          </cell>
          <cell r="E4238">
            <v>0.8</v>
          </cell>
          <cell r="F4238">
            <v>907.80197701818179</v>
          </cell>
          <cell r="G4238">
            <v>726.24158161454545</v>
          </cell>
          <cell r="H4238">
            <v>44136</v>
          </cell>
        </row>
        <row r="4239">
          <cell r="B4239" t="str">
            <v>I1070</v>
          </cell>
          <cell r="C4239" t="str">
            <v>Ayudante Sanitarista, Gasista</v>
          </cell>
          <cell r="D4239" t="str">
            <v>hs</v>
          </cell>
          <cell r="E4239">
            <v>0.8</v>
          </cell>
          <cell r="F4239">
            <v>678.74015850389594</v>
          </cell>
          <cell r="G4239">
            <v>542.99212680311678</v>
          </cell>
          <cell r="H4239">
            <v>44136</v>
          </cell>
        </row>
        <row r="4241">
          <cell r="A4241" t="str">
            <v>T1705</v>
          </cell>
          <cell r="C4241" t="str">
            <v>Desagues Embutidos H/ Rejillla De Desague Pluvial</v>
          </cell>
          <cell r="D4241" t="str">
            <v>ml</v>
          </cell>
          <cell r="G4241">
            <v>1700.3913090757967</v>
          </cell>
          <cell r="H4241">
            <v>44136</v>
          </cell>
          <cell r="I4241" t="str">
            <v>29 AIRE ACONDICIONADO</v>
          </cell>
        </row>
        <row r="4242">
          <cell r="B4242" t="str">
            <v>I1134</v>
          </cell>
          <cell r="C4242" t="str">
            <v>Cano Pvc 40X4 Mts (3,2) Aprob.Cloacal Iram</v>
          </cell>
          <cell r="D4242" t="str">
            <v>u</v>
          </cell>
          <cell r="E4242">
            <v>0.25</v>
          </cell>
          <cell r="F4242">
            <v>424.7933884297521</v>
          </cell>
          <cell r="G4242">
            <v>106.19834710743802</v>
          </cell>
          <cell r="H4242">
            <v>44155</v>
          </cell>
          <cell r="I4242" t="str">
            <v xml:space="preserve"> 1 / 4</v>
          </cell>
        </row>
        <row r="4243">
          <cell r="B4243" t="str">
            <v>I1138</v>
          </cell>
          <cell r="C4243" t="str">
            <v>Codo Pvc 40 A 90 Tigre Ramat (29912343)</v>
          </cell>
          <cell r="D4243" t="str">
            <v>u</v>
          </cell>
          <cell r="E4243">
            <v>0.25</v>
          </cell>
          <cell r="F4243">
            <v>30.603305785123968</v>
          </cell>
          <cell r="G4243">
            <v>7.6508264462809921</v>
          </cell>
          <cell r="H4243">
            <v>44155</v>
          </cell>
          <cell r="I4243" t="str">
            <v xml:space="preserve"> 1 / 4</v>
          </cell>
        </row>
        <row r="4244">
          <cell r="B4244" t="str">
            <v>I1069</v>
          </cell>
          <cell r="C4244" t="str">
            <v>Oficial Sanitarista, Gasista</v>
          </cell>
          <cell r="D4244" t="str">
            <v>hs</v>
          </cell>
          <cell r="E4244">
            <v>1</v>
          </cell>
          <cell r="F4244">
            <v>907.80197701818179</v>
          </cell>
          <cell r="G4244">
            <v>907.80197701818179</v>
          </cell>
          <cell r="H4244">
            <v>44136</v>
          </cell>
          <cell r="I4244" t="str">
            <v xml:space="preserve"> 4 / 4</v>
          </cell>
        </row>
        <row r="4245">
          <cell r="B4245" t="str">
            <v>I1070</v>
          </cell>
          <cell r="C4245" t="str">
            <v>Ayudante Sanitarista, Gasista</v>
          </cell>
          <cell r="D4245" t="str">
            <v>hs</v>
          </cell>
          <cell r="E4245">
            <v>1</v>
          </cell>
          <cell r="F4245">
            <v>678.74015850389594</v>
          </cell>
          <cell r="G4245">
            <v>678.74015850389594</v>
          </cell>
          <cell r="H4245">
            <v>44136</v>
          </cell>
          <cell r="I4245" t="str">
            <v xml:space="preserve"> 4 / 4</v>
          </cell>
        </row>
        <row r="4247">
          <cell r="A4247" t="str">
            <v>T1706</v>
          </cell>
          <cell r="C4247" t="str">
            <v>Cañería De Incendio De 2 1/2" A La Vista</v>
          </cell>
          <cell r="D4247" t="str">
            <v>ml</v>
          </cell>
          <cell r="G4247">
            <v>2937.1207011383158</v>
          </cell>
          <cell r="H4247">
            <v>44110</v>
          </cell>
          <cell r="I4247" t="str">
            <v>24 INSTALACIÓN CONTRA INCENDIO</v>
          </cell>
        </row>
        <row r="4248">
          <cell r="B4248" t="str">
            <v>I1567</v>
          </cell>
          <cell r="C4248" t="str">
            <v>Caño Negro Iram 2502 - 2 1/2" X 6.4 M - P/Red De Incendio</v>
          </cell>
          <cell r="D4248" t="str">
            <v>u</v>
          </cell>
          <cell r="E4248">
            <v>0.1953125</v>
          </cell>
          <cell r="F4248">
            <v>10024.793388429753</v>
          </cell>
          <cell r="G4248">
            <v>1957.967458677686</v>
          </cell>
          <cell r="H4248">
            <v>44155</v>
          </cell>
          <cell r="I4248" t="str">
            <v>25% de accesorios</v>
          </cell>
        </row>
        <row r="4249">
          <cell r="B4249" t="str">
            <v>I1340</v>
          </cell>
          <cell r="C4249" t="str">
            <v>Esmalte Sintético X 4 Litros</v>
          </cell>
          <cell r="D4249" t="str">
            <v>u</v>
          </cell>
          <cell r="E4249">
            <v>1.4999999999999999E-2</v>
          </cell>
          <cell r="F4249">
            <v>1673.5536999999999</v>
          </cell>
          <cell r="G4249">
            <v>25.103305499999998</v>
          </cell>
          <cell r="H4249">
            <v>44110</v>
          </cell>
          <cell r="I4249" t="str">
            <v>0,064 x 3,14 = 0,02 m2/ml, 0,3 litros x m2 = 0,06 litros/m2</v>
          </cell>
        </row>
        <row r="4250">
          <cell r="B4250" t="str">
            <v>I1341</v>
          </cell>
          <cell r="C4250" t="str">
            <v>Aguarras X 18 Litros</v>
          </cell>
          <cell r="D4250" t="str">
            <v>u</v>
          </cell>
          <cell r="E4250">
            <v>8.3333333333333328E-4</v>
          </cell>
          <cell r="F4250">
            <v>2549.5867768595044</v>
          </cell>
          <cell r="G4250">
            <v>2.1246556473829203</v>
          </cell>
          <cell r="H4250">
            <v>44155</v>
          </cell>
          <cell r="I4250" t="str">
            <v>0,10 litros/m2</v>
          </cell>
        </row>
        <row r="4251">
          <cell r="B4251" t="str">
            <v>I1069</v>
          </cell>
          <cell r="C4251" t="str">
            <v>Oficial Sanitarista, Gasista</v>
          </cell>
          <cell r="D4251" t="str">
            <v>hs</v>
          </cell>
          <cell r="E4251">
            <v>0.6</v>
          </cell>
          <cell r="F4251">
            <v>907.80197701818179</v>
          </cell>
          <cell r="G4251">
            <v>544.681186210909</v>
          </cell>
          <cell r="H4251">
            <v>44136</v>
          </cell>
        </row>
        <row r="4252">
          <cell r="B4252" t="str">
            <v>I1070</v>
          </cell>
          <cell r="C4252" t="str">
            <v>Ayudante Sanitarista, Gasista</v>
          </cell>
          <cell r="D4252" t="str">
            <v>hs</v>
          </cell>
          <cell r="E4252">
            <v>0.6</v>
          </cell>
          <cell r="F4252">
            <v>678.74015850389594</v>
          </cell>
          <cell r="G4252">
            <v>407.24409510233755</v>
          </cell>
          <cell r="H4252">
            <v>44136</v>
          </cell>
        </row>
        <row r="4254">
          <cell r="A4254" t="str">
            <v>T1707</v>
          </cell>
          <cell r="C4254" t="str">
            <v>Colección Instalación Contra Incendio</v>
          </cell>
          <cell r="D4254" t="str">
            <v>gl</v>
          </cell>
          <cell r="G4254">
            <v>715648.22571445676</v>
          </cell>
          <cell r="H4254">
            <v>44032.53466435185</v>
          </cell>
          <cell r="I4254" t="str">
            <v>24 INSTALACIÓN CONTRA INCENDIO</v>
          </cell>
        </row>
        <row r="4255">
          <cell r="B4255" t="str">
            <v>T1179</v>
          </cell>
          <cell r="C4255" t="str">
            <v>Matafuego Abc 10 Kg, Provision Y Colocacion</v>
          </cell>
          <cell r="D4255" t="str">
            <v>u</v>
          </cell>
          <cell r="E4255">
            <v>1</v>
          </cell>
          <cell r="F4255">
            <v>6055.4806294970485</v>
          </cell>
          <cell r="G4255">
            <v>6055.4806294970485</v>
          </cell>
          <cell r="H4255">
            <v>44136</v>
          </cell>
          <cell r="I4255" t="str">
            <v>25% de accesorios</v>
          </cell>
        </row>
        <row r="4256">
          <cell r="B4256" t="str">
            <v>T1606</v>
          </cell>
          <cell r="C4256" t="str">
            <v>Extintor De Acetato De Potasio K 10 Lts</v>
          </cell>
          <cell r="D4256" t="str">
            <v>u</v>
          </cell>
          <cell r="E4256">
            <v>1</v>
          </cell>
          <cell r="F4256">
            <v>18447.335199826211</v>
          </cell>
          <cell r="G4256">
            <v>18447.335199826211</v>
          </cell>
          <cell r="H4256">
            <v>44136</v>
          </cell>
          <cell r="I4256" t="str">
            <v>0,064 x 3,14 = 0,02 m2/ml, 0,3 litros x m2 = 0,06 litros/m2</v>
          </cell>
        </row>
        <row r="4257">
          <cell r="B4257" t="str">
            <v>T1605</v>
          </cell>
          <cell r="C4257" t="str">
            <v>Matafuegos De Co2 De 10 Kg</v>
          </cell>
          <cell r="D4257" t="str">
            <v>u</v>
          </cell>
          <cell r="E4257">
            <v>1</v>
          </cell>
          <cell r="F4257">
            <v>28777.913712222908</v>
          </cell>
          <cell r="G4257">
            <v>28777.913712222908</v>
          </cell>
          <cell r="H4257">
            <v>44136</v>
          </cell>
          <cell r="I4257" t="str">
            <v>0,10 litros/m2</v>
          </cell>
        </row>
        <row r="4258">
          <cell r="B4258" t="str">
            <v>T1706</v>
          </cell>
          <cell r="C4258" t="str">
            <v>Cañería De Incendio De 2 1/2" A La Vista</v>
          </cell>
          <cell r="D4258" t="str">
            <v>ml</v>
          </cell>
          <cell r="E4258">
            <v>1</v>
          </cell>
          <cell r="F4258">
            <v>2937.1207011383158</v>
          </cell>
          <cell r="G4258">
            <v>2937.1207011383158</v>
          </cell>
          <cell r="H4258">
            <v>44110</v>
          </cell>
        </row>
        <row r="4259">
          <cell r="B4259" t="str">
            <v>T1559</v>
          </cell>
          <cell r="C4259" t="str">
            <v>Bocas De Incendio</v>
          </cell>
          <cell r="D4259" t="str">
            <v>u</v>
          </cell>
          <cell r="E4259">
            <v>1</v>
          </cell>
          <cell r="F4259">
            <v>33851.36191400425</v>
          </cell>
          <cell r="G4259">
            <v>33851.36191400425</v>
          </cell>
          <cell r="H4259">
            <v>44110</v>
          </cell>
        </row>
        <row r="4260">
          <cell r="B4260" t="str">
            <v>T1607</v>
          </cell>
          <cell r="C4260" t="str">
            <v>Boca De Impulsion 63.5 Mm Completa</v>
          </cell>
          <cell r="D4260" t="str">
            <v>u</v>
          </cell>
          <cell r="E4260">
            <v>1</v>
          </cell>
          <cell r="F4260">
            <v>12677.808224748052</v>
          </cell>
          <cell r="G4260">
            <v>12677.808224748052</v>
          </cell>
          <cell r="H4260">
            <v>44136</v>
          </cell>
        </row>
        <row r="4261">
          <cell r="B4261" t="str">
            <v>T1608</v>
          </cell>
          <cell r="C4261" t="str">
            <v>Carro Para Manguera De Incendio, Con Manguera Y Lanza</v>
          </cell>
          <cell r="D4261" t="str">
            <v>u</v>
          </cell>
          <cell r="E4261">
            <v>1</v>
          </cell>
          <cell r="F4261">
            <v>26219.236006437779</v>
          </cell>
          <cell r="G4261">
            <v>26219.236006437779</v>
          </cell>
          <cell r="H4261">
            <v>44110</v>
          </cell>
        </row>
        <row r="4262">
          <cell r="B4262" t="str">
            <v>T1556</v>
          </cell>
          <cell r="C4262" t="str">
            <v xml:space="preserve">Cañería De Incendio De 6" Supendida De La Losa </v>
          </cell>
          <cell r="D4262" t="str">
            <v>ml</v>
          </cell>
          <cell r="E4262">
            <v>1</v>
          </cell>
          <cell r="F4262">
            <v>7975.7780562336629</v>
          </cell>
          <cell r="G4262">
            <v>7975.7780562336629</v>
          </cell>
          <cell r="H4262">
            <v>44110</v>
          </cell>
        </row>
        <row r="4263">
          <cell r="B4263" t="str">
            <v>T1557</v>
          </cell>
          <cell r="C4263" t="str">
            <v xml:space="preserve">Cañería De Incendio De 5" Supendida De La Losa </v>
          </cell>
          <cell r="D4263" t="str">
            <v>ml</v>
          </cell>
          <cell r="E4263">
            <v>1</v>
          </cell>
          <cell r="F4263">
            <v>7023.7777842294408</v>
          </cell>
          <cell r="G4263">
            <v>7023.7777842294408</v>
          </cell>
          <cell r="H4263">
            <v>44110</v>
          </cell>
        </row>
        <row r="4264">
          <cell r="B4264" t="str">
            <v>T1558</v>
          </cell>
          <cell r="C4264" t="str">
            <v xml:space="preserve">Cañería De Incendio De 4" Por Contrapiso </v>
          </cell>
          <cell r="D4264" t="str">
            <v>ml</v>
          </cell>
          <cell r="E4264">
            <v>1</v>
          </cell>
          <cell r="F4264">
            <v>4191.4998054830075</v>
          </cell>
          <cell r="G4264">
            <v>4191.4998054830075</v>
          </cell>
          <cell r="H4264">
            <v>44110</v>
          </cell>
        </row>
        <row r="4265">
          <cell r="B4265" t="str">
            <v>T1559</v>
          </cell>
          <cell r="C4265" t="str">
            <v>Bocas De Incendio</v>
          </cell>
          <cell r="D4265" t="str">
            <v>u</v>
          </cell>
          <cell r="E4265">
            <v>1</v>
          </cell>
          <cell r="F4265">
            <v>33851.36191400425</v>
          </cell>
          <cell r="G4265">
            <v>33851.36191400425</v>
          </cell>
          <cell r="H4265">
            <v>44110</v>
          </cell>
        </row>
        <row r="4266">
          <cell r="B4266" t="str">
            <v>T1608</v>
          </cell>
          <cell r="C4266" t="str">
            <v>Carro Para Manguera De Incendio, Con Manguera Y Lanza</v>
          </cell>
          <cell r="D4266" t="str">
            <v>u</v>
          </cell>
          <cell r="E4266">
            <v>1</v>
          </cell>
          <cell r="F4266">
            <v>26219.236006437779</v>
          </cell>
          <cell r="G4266">
            <v>26219.236006437779</v>
          </cell>
          <cell r="H4266">
            <v>44110</v>
          </cell>
        </row>
        <row r="4267">
          <cell r="B4267" t="str">
            <v>T1706</v>
          </cell>
          <cell r="C4267" t="str">
            <v>Cañería De Incendio De 2 1/2" A La Vista</v>
          </cell>
          <cell r="D4267" t="str">
            <v>ml</v>
          </cell>
          <cell r="E4267">
            <v>1</v>
          </cell>
          <cell r="F4267">
            <v>2937.1207011383158</v>
          </cell>
          <cell r="G4267">
            <v>2937.1207011383158</v>
          </cell>
          <cell r="H4267">
            <v>44110</v>
          </cell>
        </row>
        <row r="4268">
          <cell r="B4268" t="str">
            <v>T1832</v>
          </cell>
          <cell r="C4268" t="str">
            <v>Campanas De Alarma De Incendios</v>
          </cell>
          <cell r="D4268" t="str">
            <v>u</v>
          </cell>
          <cell r="E4268">
            <v>1</v>
          </cell>
          <cell r="F4268">
            <v>6245.8115437714287</v>
          </cell>
          <cell r="G4268">
            <v>6245.8115437714287</v>
          </cell>
          <cell r="H4268">
            <v>44136</v>
          </cell>
        </row>
        <row r="4269">
          <cell r="B4269" t="str">
            <v>T1833</v>
          </cell>
          <cell r="C4269" t="str">
            <v>Pulsador Para Alarma De Incendios</v>
          </cell>
          <cell r="D4269" t="str">
            <v>u</v>
          </cell>
          <cell r="E4269">
            <v>1</v>
          </cell>
          <cell r="F4269">
            <v>5392.6842578059022</v>
          </cell>
          <cell r="G4269">
            <v>5392.6842578059022</v>
          </cell>
          <cell r="H4269">
            <v>44136</v>
          </cell>
        </row>
        <row r="4270">
          <cell r="B4270" t="str">
            <v>T1854</v>
          </cell>
          <cell r="C4270" t="str">
            <v>Sistema De Alarma De Incendio</v>
          </cell>
          <cell r="D4270" t="str">
            <v>gl</v>
          </cell>
          <cell r="E4270">
            <v>1</v>
          </cell>
          <cell r="F4270">
            <v>375312.05394135532</v>
          </cell>
          <cell r="G4270">
            <v>375312.05394135532</v>
          </cell>
          <cell r="H4270">
            <v>44110</v>
          </cell>
        </row>
        <row r="4271">
          <cell r="B4271" t="str">
            <v>T1879</v>
          </cell>
          <cell r="C4271" t="str">
            <v>Cable De Detección De Incendio 2X16Awg Twisteado Y Apantallado</v>
          </cell>
          <cell r="D4271" t="str">
            <v>ml</v>
          </cell>
          <cell r="E4271">
            <v>1</v>
          </cell>
          <cell r="F4271">
            <v>432.35913837774734</v>
          </cell>
          <cell r="G4271">
            <v>432.35913837774734</v>
          </cell>
          <cell r="H4271">
            <v>44136</v>
          </cell>
        </row>
        <row r="4272">
          <cell r="B4272" t="str">
            <v>T1882</v>
          </cell>
          <cell r="C4272" t="str">
            <v>Central De Incendio De 2 Zonas Y 60 Puntos</v>
          </cell>
          <cell r="D4272" t="str">
            <v>u</v>
          </cell>
          <cell r="E4272">
            <v>1</v>
          </cell>
          <cell r="F4272">
            <v>67100.286177745467</v>
          </cell>
          <cell r="G4272">
            <v>67100.286177745467</v>
          </cell>
          <cell r="H4272">
            <v>44136</v>
          </cell>
        </row>
        <row r="4273">
          <cell r="B4273" t="str">
            <v>T1980</v>
          </cell>
          <cell r="C4273" t="str">
            <v>Señalización Completa Contra Incendio</v>
          </cell>
          <cell r="D4273" t="str">
            <v>gl</v>
          </cell>
          <cell r="E4273">
            <v>1</v>
          </cell>
          <cell r="F4273">
            <v>50000</v>
          </cell>
          <cell r="G4273">
            <v>50000</v>
          </cell>
          <cell r="H4273">
            <v>44032.53466435185</v>
          </cell>
        </row>
        <row r="4275">
          <cell r="A4275" t="str">
            <v>T1708</v>
          </cell>
          <cell r="C4275" t="str">
            <v>16.5 Traslado De Cables</v>
          </cell>
          <cell r="D4275" t="str">
            <v>gl</v>
          </cell>
          <cell r="G4275">
            <v>102918.03408910127</v>
          </cell>
          <cell r="H4275">
            <v>44136</v>
          </cell>
          <cell r="I4275" t="str">
            <v>ADICIONAL MORENO</v>
          </cell>
        </row>
        <row r="4276">
          <cell r="B4276" t="str">
            <v>I1004</v>
          </cell>
          <cell r="C4276" t="str">
            <v>Oficial</v>
          </cell>
          <cell r="D4276" t="str">
            <v>hs</v>
          </cell>
          <cell r="E4276">
            <v>20</v>
          </cell>
          <cell r="F4276">
            <v>604.80605423376619</v>
          </cell>
          <cell r="G4276">
            <v>12096.121084675324</v>
          </cell>
          <cell r="H4276">
            <v>44136</v>
          </cell>
          <cell r="I4276" t="str">
            <v>aprox. Lo que pide la empres</v>
          </cell>
        </row>
        <row r="4277">
          <cell r="B4277" t="str">
            <v>I1005</v>
          </cell>
          <cell r="C4277" t="str">
            <v>Ayudante</v>
          </cell>
          <cell r="D4277" t="str">
            <v>hs</v>
          </cell>
          <cell r="E4277">
            <v>60</v>
          </cell>
          <cell r="F4277">
            <v>522.10781423376613</v>
          </cell>
          <cell r="G4277">
            <v>31326.468854025967</v>
          </cell>
          <cell r="H4277">
            <v>44136</v>
          </cell>
          <cell r="I4277" t="str">
            <v>aprox. Lo que pide la empres</v>
          </cell>
        </row>
        <row r="4278">
          <cell r="B4278" t="str">
            <v>I1848</v>
          </cell>
          <cell r="C4278" t="str">
            <v>Camión Iveco Trakker 6X4</v>
          </cell>
          <cell r="D4278" t="str">
            <v>hs</v>
          </cell>
          <cell r="E4278">
            <v>8</v>
          </cell>
          <cell r="F4278">
            <v>3453.9102499999999</v>
          </cell>
          <cell r="G4278">
            <v>27631.281999999999</v>
          </cell>
          <cell r="H4278">
            <v>44155</v>
          </cell>
          <cell r="I4278" t="str">
            <v>1 jornada</v>
          </cell>
        </row>
        <row r="4279">
          <cell r="B4279" t="str">
            <v>I1313</v>
          </cell>
          <cell r="C4279" t="str">
            <v>Camion Con Hidrogrua</v>
          </cell>
          <cell r="D4279" t="str">
            <v>hs</v>
          </cell>
          <cell r="E4279">
            <v>8</v>
          </cell>
          <cell r="F4279">
            <v>2446.7400000000002</v>
          </cell>
          <cell r="G4279">
            <v>19573.920000000002</v>
          </cell>
          <cell r="H4279">
            <v>44155</v>
          </cell>
          <cell r="I4279" t="str">
            <v>1 jornada</v>
          </cell>
        </row>
        <row r="4280">
          <cell r="B4280" t="str">
            <v>I1311</v>
          </cell>
          <cell r="C4280" t="str">
            <v>Maquinista</v>
          </cell>
          <cell r="D4280" t="str">
            <v>hs</v>
          </cell>
          <cell r="E4280">
            <v>16</v>
          </cell>
          <cell r="F4280">
            <v>768.14013440000008</v>
          </cell>
          <cell r="G4280">
            <v>12290.242150400001</v>
          </cell>
          <cell r="H4280">
            <v>44155</v>
          </cell>
          <cell r="I4280" t="str">
            <v>Suma de las hs máquina</v>
          </cell>
        </row>
        <row r="4282">
          <cell r="A4282" t="str">
            <v>T1709</v>
          </cell>
          <cell r="C4282" t="str">
            <v>16.4 Cañerías Y Tapado De Zanjas (340 Ml)</v>
          </cell>
          <cell r="D4282" t="str">
            <v>gl</v>
          </cell>
          <cell r="G4282">
            <v>1424427.5303161652</v>
          </cell>
          <cell r="H4282">
            <v>43983</v>
          </cell>
          <cell r="I4282" t="str">
            <v>ADICIONAL MORENO</v>
          </cell>
        </row>
        <row r="4283">
          <cell r="B4283" t="str">
            <v>I1137</v>
          </cell>
          <cell r="C4283" t="str">
            <v>Cano Pvc 110X4 Mts (3,2) Aprob.Cloacal Iram</v>
          </cell>
          <cell r="D4283" t="str">
            <v>u</v>
          </cell>
          <cell r="E4283">
            <v>315</v>
          </cell>
          <cell r="F4283">
            <v>1900</v>
          </cell>
          <cell r="G4283">
            <v>598500</v>
          </cell>
          <cell r="H4283">
            <v>44136</v>
          </cell>
          <cell r="I4283" t="str">
            <v>340 ml - 25 ml = 315 ml x 4 caños / 4 m por tira</v>
          </cell>
        </row>
        <row r="4284">
          <cell r="B4284" t="str">
            <v>I1829</v>
          </cell>
          <cell r="C4284" t="str">
            <v>Cano Cloacal U.D 400 (7,9) Pvc</v>
          </cell>
          <cell r="D4284" t="str">
            <v>ml</v>
          </cell>
          <cell r="E4284">
            <v>25</v>
          </cell>
          <cell r="F4284">
            <v>7460</v>
          </cell>
          <cell r="G4284">
            <v>186500</v>
          </cell>
          <cell r="H4284">
            <v>43983</v>
          </cell>
          <cell r="I4284" t="str">
            <v xml:space="preserve">25 ml según informe </v>
          </cell>
        </row>
        <row r="4285">
          <cell r="B4285" t="str">
            <v>I1002</v>
          </cell>
          <cell r="C4285" t="str">
            <v>Arena X M3 A Granel</v>
          </cell>
          <cell r="D4285" t="str">
            <v>m3</v>
          </cell>
          <cell r="E4285">
            <v>10.200000000000001</v>
          </cell>
          <cell r="F4285">
            <v>1611.5702479338843</v>
          </cell>
          <cell r="G4285">
            <v>16438.016528925622</v>
          </cell>
          <cell r="H4285">
            <v>44130</v>
          </cell>
          <cell r="I4285" t="str">
            <v>10 cm de esp x 30 cm de ancho x 340 ml</v>
          </cell>
        </row>
        <row r="4286">
          <cell r="B4286" t="str">
            <v>I1003</v>
          </cell>
          <cell r="C4286" t="str">
            <v>Ladrillo Comun</v>
          </cell>
          <cell r="D4286" t="str">
            <v>u</v>
          </cell>
          <cell r="E4286">
            <v>4080</v>
          </cell>
          <cell r="F4286">
            <v>12.396694214876034</v>
          </cell>
          <cell r="G4286">
            <v>50578.512396694219</v>
          </cell>
          <cell r="H4286">
            <v>44130</v>
          </cell>
          <cell r="I4286" t="str">
            <v>12 ladrillos / ml x 340 ml</v>
          </cell>
        </row>
        <row r="4287">
          <cell r="B4287" t="str">
            <v>I1830</v>
          </cell>
          <cell r="C4287" t="str">
            <v>Tunelera Alquiler</v>
          </cell>
          <cell r="D4287" t="str">
            <v>hs</v>
          </cell>
          <cell r="E4287">
            <v>72</v>
          </cell>
          <cell r="F4287">
            <v>500</v>
          </cell>
          <cell r="G4287">
            <v>36000</v>
          </cell>
          <cell r="H4287">
            <v>44155</v>
          </cell>
          <cell r="I4287" t="str">
            <v>9 joradas</v>
          </cell>
        </row>
        <row r="4288">
          <cell r="B4288" t="str">
            <v>I1004</v>
          </cell>
          <cell r="C4288" t="str">
            <v>Oficial</v>
          </cell>
          <cell r="D4288" t="str">
            <v>hs</v>
          </cell>
          <cell r="E4288">
            <v>475.99999999999994</v>
          </cell>
          <cell r="F4288">
            <v>604.80605423376619</v>
          </cell>
          <cell r="G4288">
            <v>287887.68181527266</v>
          </cell>
          <cell r="H4288">
            <v>44136</v>
          </cell>
          <cell r="I4288" t="str">
            <v>hs según empresa</v>
          </cell>
        </row>
        <row r="4289">
          <cell r="B4289" t="str">
            <v>I1005</v>
          </cell>
          <cell r="C4289" t="str">
            <v>Ayudante</v>
          </cell>
          <cell r="D4289" t="str">
            <v>hs</v>
          </cell>
          <cell r="E4289">
            <v>475.99999999999994</v>
          </cell>
          <cell r="F4289">
            <v>522.10781423376613</v>
          </cell>
          <cell r="G4289">
            <v>248523.31957527265</v>
          </cell>
          <cell r="H4289">
            <v>44136</v>
          </cell>
          <cell r="I4289" t="str">
            <v>hs según empresa</v>
          </cell>
        </row>
        <row r="4291">
          <cell r="A4291" t="str">
            <v>T1711</v>
          </cell>
          <cell r="C4291" t="str">
            <v>16.3 Gabinete De Chapa Sobre Platea De Hormigón</v>
          </cell>
          <cell r="D4291" t="str">
            <v>gl</v>
          </cell>
          <cell r="G4291">
            <v>77988.689728088561</v>
          </cell>
          <cell r="H4291">
            <v>43957</v>
          </cell>
          <cell r="I4291" t="str">
            <v>ADICIONAL MORENO</v>
          </cell>
        </row>
        <row r="4292">
          <cell r="B4292" t="str">
            <v>I1831</v>
          </cell>
          <cell r="C4292" t="str">
            <v>Gabinete (Precio De Empresa Actualizado X 2,87 )</v>
          </cell>
          <cell r="D4292" t="str">
            <v>gl</v>
          </cell>
          <cell r="E4292">
            <v>1</v>
          </cell>
          <cell r="F4292">
            <v>43000</v>
          </cell>
          <cell r="G4292">
            <v>43000</v>
          </cell>
          <cell r="H4292">
            <v>43957</v>
          </cell>
        </row>
        <row r="4293">
          <cell r="B4293" t="str">
            <v>I1009</v>
          </cell>
          <cell r="C4293" t="str">
            <v>Hormigon Elaborado H21</v>
          </cell>
          <cell r="D4293" t="str">
            <v>m3</v>
          </cell>
          <cell r="E4293">
            <v>0.9</v>
          </cell>
          <cell r="F4293">
            <v>7280</v>
          </cell>
          <cell r="G4293">
            <v>6552</v>
          </cell>
          <cell r="H4293">
            <v>44136</v>
          </cell>
          <cell r="I4293" t="str">
            <v>cantidad según empresa</v>
          </cell>
        </row>
        <row r="4294">
          <cell r="B4294" t="str">
            <v>I1039</v>
          </cell>
          <cell r="C4294" t="str">
            <v>Acero  Adn420 Diam 8 Mm</v>
          </cell>
          <cell r="D4294" t="str">
            <v>ton</v>
          </cell>
          <cell r="E4294">
            <v>9.0000000000000011E-2</v>
          </cell>
          <cell r="F4294">
            <v>165812.57998773991</v>
          </cell>
          <cell r="G4294">
            <v>14923.132198896594</v>
          </cell>
          <cell r="H4294">
            <v>44155</v>
          </cell>
          <cell r="I4294" t="str">
            <v>100 kg/m3</v>
          </cell>
        </row>
        <row r="4295">
          <cell r="B4295" t="str">
            <v>I1014</v>
          </cell>
          <cell r="C4295" t="str">
            <v>Alambre Negro Recocido N 16</v>
          </cell>
          <cell r="D4295" t="str">
            <v>kg</v>
          </cell>
          <cell r="E4295">
            <v>1</v>
          </cell>
          <cell r="F4295">
            <v>322.31404958677689</v>
          </cell>
          <cell r="G4295">
            <v>322.31404958677689</v>
          </cell>
          <cell r="H4295">
            <v>44155</v>
          </cell>
        </row>
        <row r="4296">
          <cell r="B4296" t="str">
            <v>I1313</v>
          </cell>
          <cell r="C4296" t="str">
            <v>Camion Con Hidrogrua</v>
          </cell>
          <cell r="D4296" t="str">
            <v>hs</v>
          </cell>
          <cell r="E4296">
            <v>2</v>
          </cell>
          <cell r="F4296">
            <v>2446.7400000000002</v>
          </cell>
          <cell r="G4296">
            <v>4893.4800000000005</v>
          </cell>
          <cell r="H4296">
            <v>44155</v>
          </cell>
        </row>
        <row r="4297">
          <cell r="B4297" t="str">
            <v>I1004</v>
          </cell>
          <cell r="C4297" t="str">
            <v>Oficial</v>
          </cell>
          <cell r="D4297" t="str">
            <v>hs</v>
          </cell>
          <cell r="E4297">
            <v>6</v>
          </cell>
          <cell r="F4297">
            <v>604.80605423376619</v>
          </cell>
          <cell r="G4297">
            <v>3628.8363254025971</v>
          </cell>
          <cell r="H4297">
            <v>44136</v>
          </cell>
          <cell r="I4297" t="str">
            <v>hs según empresa</v>
          </cell>
        </row>
        <row r="4298">
          <cell r="B4298" t="str">
            <v>I1005</v>
          </cell>
          <cell r="C4298" t="str">
            <v>Ayudante</v>
          </cell>
          <cell r="D4298" t="str">
            <v>hs</v>
          </cell>
          <cell r="E4298">
            <v>6</v>
          </cell>
          <cell r="F4298">
            <v>522.10781423376613</v>
          </cell>
          <cell r="G4298">
            <v>3132.646885402597</v>
          </cell>
          <cell r="H4298">
            <v>44136</v>
          </cell>
          <cell r="I4298" t="str">
            <v>hs según empresa</v>
          </cell>
        </row>
        <row r="4299">
          <cell r="B4299" t="str">
            <v>I1311</v>
          </cell>
          <cell r="C4299" t="str">
            <v>Maquinista</v>
          </cell>
          <cell r="D4299" t="str">
            <v>hs</v>
          </cell>
          <cell r="E4299">
            <v>2</v>
          </cell>
          <cell r="F4299">
            <v>768.14013440000008</v>
          </cell>
          <cell r="G4299">
            <v>1536.2802688000002</v>
          </cell>
          <cell r="H4299">
            <v>44155</v>
          </cell>
        </row>
        <row r="4301">
          <cell r="A4301" t="str">
            <v>T1712</v>
          </cell>
          <cell r="C4301" t="str">
            <v>16.1 Excavación De Pozos De Ataque Y Zanjas A Mano  (192 M3)</v>
          </cell>
          <cell r="D4301" t="str">
            <v>gl</v>
          </cell>
          <cell r="G4301">
            <v>345690.95010077918</v>
          </cell>
          <cell r="H4301">
            <v>44136</v>
          </cell>
          <cell r="I4301" t="str">
            <v>ADICIONAL MORENO</v>
          </cell>
        </row>
        <row r="4302">
          <cell r="B4302" t="str">
            <v>I1004</v>
          </cell>
          <cell r="C4302" t="str">
            <v>Oficial</v>
          </cell>
          <cell r="D4302" t="str">
            <v>hs</v>
          </cell>
          <cell r="E4302">
            <v>108</v>
          </cell>
          <cell r="F4302">
            <v>604.80605423376619</v>
          </cell>
          <cell r="G4302">
            <v>65319.053857246749</v>
          </cell>
          <cell r="H4302">
            <v>44136</v>
          </cell>
          <cell r="I4302" t="str">
            <v>hs según empresa</v>
          </cell>
        </row>
        <row r="4303">
          <cell r="B4303" t="str">
            <v>I1005</v>
          </cell>
          <cell r="C4303" t="str">
            <v>Ayudante</v>
          </cell>
          <cell r="D4303" t="str">
            <v>hs</v>
          </cell>
          <cell r="E4303">
            <v>537</v>
          </cell>
          <cell r="F4303">
            <v>522.10781423376613</v>
          </cell>
          <cell r="G4303">
            <v>280371.89624353242</v>
          </cell>
          <cell r="H4303">
            <v>44136</v>
          </cell>
          <cell r="I4303" t="str">
            <v>hs según empresa</v>
          </cell>
        </row>
        <row r="4305">
          <cell r="A4305" t="str">
            <v>T1713</v>
          </cell>
          <cell r="C4305" t="str">
            <v>16.2 Cámaras De Hormigón Armado</v>
          </cell>
          <cell r="D4305" t="str">
            <v>u</v>
          </cell>
          <cell r="G4305">
            <v>30246.561116421326</v>
          </cell>
          <cell r="H4305">
            <v>44136</v>
          </cell>
          <cell r="I4305" t="str">
            <v>ADICIONAL MORENO</v>
          </cell>
        </row>
        <row r="4306">
          <cell r="B4306" t="str">
            <v>I1009</v>
          </cell>
          <cell r="C4306" t="str">
            <v>Hormigon Elaborado H21</v>
          </cell>
          <cell r="D4306" t="str">
            <v>m3</v>
          </cell>
          <cell r="E4306">
            <v>0.4608000000000001</v>
          </cell>
          <cell r="F4306">
            <v>7280</v>
          </cell>
          <cell r="G4306">
            <v>3354.6240000000007</v>
          </cell>
          <cell r="H4306">
            <v>44136</v>
          </cell>
          <cell r="I4306" t="str">
            <v>de 80 x 80 x 80</v>
          </cell>
        </row>
        <row r="4307">
          <cell r="B4307" t="str">
            <v>I1039</v>
          </cell>
          <cell r="C4307" t="str">
            <v>Acero  Adn420 Diam 8 Mm</v>
          </cell>
          <cell r="D4307" t="str">
            <v>ton</v>
          </cell>
          <cell r="E4307">
            <v>5.5E-2</v>
          </cell>
          <cell r="F4307">
            <v>165812.57998773991</v>
          </cell>
          <cell r="G4307">
            <v>9119.691899325695</v>
          </cell>
          <cell r="H4307">
            <v>44155</v>
          </cell>
          <cell r="I4307" t="str">
            <v>CANT SEGÚN EMPRESA</v>
          </cell>
        </row>
        <row r="4308">
          <cell r="B4308" t="str">
            <v>I1014</v>
          </cell>
          <cell r="C4308" t="str">
            <v>Alambre Negro Recocido N 16</v>
          </cell>
          <cell r="D4308" t="str">
            <v>kg</v>
          </cell>
          <cell r="E4308">
            <v>4.2000000000000003E-2</v>
          </cell>
          <cell r="F4308">
            <v>322.31404958677689</v>
          </cell>
          <cell r="G4308">
            <v>13.53719008264463</v>
          </cell>
          <cell r="H4308">
            <v>44155</v>
          </cell>
          <cell r="I4308" t="str">
            <v>CANT SEGÚN EMPRESA</v>
          </cell>
        </row>
        <row r="4309">
          <cell r="B4309" t="str">
            <v>I1543</v>
          </cell>
          <cell r="C4309" t="str">
            <v>Encofrado Metálico Amortización Por M3</v>
          </cell>
          <cell r="D4309" t="str">
            <v>m3</v>
          </cell>
          <cell r="E4309">
            <v>0.5</v>
          </cell>
          <cell r="F4309">
            <v>1710</v>
          </cell>
          <cell r="G4309">
            <v>855</v>
          </cell>
          <cell r="H4309">
            <v>44155</v>
          </cell>
          <cell r="I4309" t="str">
            <v>ESTIMADO</v>
          </cell>
        </row>
        <row r="4310">
          <cell r="B4310" t="str">
            <v>I1004</v>
          </cell>
          <cell r="C4310" t="str">
            <v>Oficial</v>
          </cell>
          <cell r="D4310" t="str">
            <v>hs</v>
          </cell>
          <cell r="E4310">
            <v>15</v>
          </cell>
          <cell r="F4310">
            <v>604.80605423376619</v>
          </cell>
          <cell r="G4310">
            <v>9072.0908135064929</v>
          </cell>
          <cell r="H4310">
            <v>44136</v>
          </cell>
          <cell r="I4310" t="str">
            <v>hs según empresa</v>
          </cell>
        </row>
        <row r="4311">
          <cell r="B4311" t="str">
            <v>I1005</v>
          </cell>
          <cell r="C4311" t="str">
            <v>Ayudante</v>
          </cell>
          <cell r="D4311" t="str">
            <v>hs</v>
          </cell>
          <cell r="E4311">
            <v>15</v>
          </cell>
          <cell r="F4311">
            <v>522.10781423376613</v>
          </cell>
          <cell r="G4311">
            <v>7831.6172135064917</v>
          </cell>
          <cell r="H4311">
            <v>44136</v>
          </cell>
          <cell r="I4311" t="str">
            <v>hs según empresa</v>
          </cell>
        </row>
        <row r="4313">
          <cell r="A4313" t="str">
            <v>T1714</v>
          </cell>
          <cell r="C4313" t="str">
            <v>Colección De Tareas Del Adicional De Moreno</v>
          </cell>
          <cell r="D4313" t="str">
            <v>gl</v>
          </cell>
          <cell r="G4313">
            <v>2162751.1320490837</v>
          </cell>
          <cell r="H4313">
            <v>43957</v>
          </cell>
          <cell r="I4313" t="str">
            <v>ADICIONAL MORENO</v>
          </cell>
        </row>
        <row r="4314">
          <cell r="B4314" t="str">
            <v>T1712</v>
          </cell>
          <cell r="C4314" t="str">
            <v>16.1 Excavación De Pozos De Ataque Y Zanjas A Mano  (192 M3)</v>
          </cell>
          <cell r="D4314" t="str">
            <v>gl</v>
          </cell>
          <cell r="E4314">
            <v>1</v>
          </cell>
          <cell r="F4314">
            <v>345690.95010077918</v>
          </cell>
          <cell r="G4314">
            <v>345690.95010077918</v>
          </cell>
          <cell r="H4314">
            <v>44136</v>
          </cell>
        </row>
        <row r="4315">
          <cell r="B4315" t="str">
            <v>T1713</v>
          </cell>
          <cell r="C4315" t="str">
            <v>16.2 Cámaras De Hormigón Armado</v>
          </cell>
          <cell r="D4315" t="str">
            <v>u</v>
          </cell>
          <cell r="E4315">
            <v>7</v>
          </cell>
          <cell r="F4315">
            <v>30246.561116421326</v>
          </cell>
          <cell r="G4315">
            <v>211725.92781494927</v>
          </cell>
          <cell r="H4315">
            <v>44136</v>
          </cell>
        </row>
        <row r="4316">
          <cell r="B4316" t="str">
            <v>T1711</v>
          </cell>
          <cell r="C4316" t="str">
            <v>16.3 Gabinete De Chapa Sobre Platea De Hormigón</v>
          </cell>
          <cell r="D4316" t="str">
            <v>gl</v>
          </cell>
          <cell r="E4316">
            <v>1</v>
          </cell>
          <cell r="F4316">
            <v>77988.689728088561</v>
          </cell>
          <cell r="G4316">
            <v>77988.689728088561</v>
          </cell>
          <cell r="H4316">
            <v>43957</v>
          </cell>
        </row>
        <row r="4317">
          <cell r="B4317" t="str">
            <v>T1709</v>
          </cell>
          <cell r="C4317" t="str">
            <v>16.4 Cañerías Y Tapado De Zanjas (340 Ml)</v>
          </cell>
          <cell r="D4317" t="str">
            <v>gl</v>
          </cell>
          <cell r="E4317">
            <v>1</v>
          </cell>
          <cell r="F4317">
            <v>1424427.5303161652</v>
          </cell>
          <cell r="G4317">
            <v>1424427.5303161652</v>
          </cell>
          <cell r="H4317">
            <v>43983</v>
          </cell>
        </row>
        <row r="4318">
          <cell r="B4318" t="str">
            <v>T1708</v>
          </cell>
          <cell r="C4318" t="str">
            <v>16.5 Traslado De Cables</v>
          </cell>
          <cell r="D4318" t="str">
            <v>gl</v>
          </cell>
          <cell r="E4318">
            <v>1</v>
          </cell>
          <cell r="F4318">
            <v>102918.03408910127</v>
          </cell>
          <cell r="G4318">
            <v>102918.03408910127</v>
          </cell>
          <cell r="H4318">
            <v>44136</v>
          </cell>
        </row>
        <row r="4320">
          <cell r="A4320" t="str">
            <v>T1715</v>
          </cell>
          <cell r="C4320" t="str">
            <v>Colección De Tareas De Movimiento De Suelos</v>
          </cell>
          <cell r="D4320" t="str">
            <v>gl</v>
          </cell>
          <cell r="G4320">
            <v>13221.733797916815</v>
          </cell>
          <cell r="H4320">
            <v>44136</v>
          </cell>
          <cell r="I4320" t="str">
            <v>03 MOVIMIENTO DE SUELOS</v>
          </cell>
        </row>
        <row r="4321">
          <cell r="B4321" t="str">
            <v>T1003</v>
          </cell>
          <cell r="C4321" t="str">
            <v>Excavación Manual De Zanjas Y Relleno Hasta 1,50 Mts (Mo) (4Hs/M3)</v>
          </cell>
          <cell r="D4321" t="str">
            <v>m3</v>
          </cell>
          <cell r="E4321">
            <v>1</v>
          </cell>
          <cell r="F4321">
            <v>1670.7450055480517</v>
          </cell>
          <cell r="G4321">
            <v>1670.7450055480517</v>
          </cell>
          <cell r="H4321">
            <v>44136</v>
          </cell>
        </row>
        <row r="4322">
          <cell r="B4322" t="str">
            <v>T1004</v>
          </cell>
          <cell r="C4322" t="str">
            <v>Excavación De Sótanos (Mo) (5 Hs/M3)</v>
          </cell>
          <cell r="D4322" t="str">
            <v>m3</v>
          </cell>
          <cell r="E4322">
            <v>1</v>
          </cell>
          <cell r="F4322">
            <v>2088.4312569350645</v>
          </cell>
          <cell r="G4322">
            <v>2088.4312569350645</v>
          </cell>
          <cell r="H4322">
            <v>44136</v>
          </cell>
        </row>
        <row r="4323">
          <cell r="B4323" t="str">
            <v>T1006</v>
          </cell>
          <cell r="C4323" t="str">
            <v xml:space="preserve">Excavación De Pozos Entre 1,5 Y 5 Mts (Mo) </v>
          </cell>
          <cell r="D4323" t="str">
            <v>m3</v>
          </cell>
          <cell r="E4323">
            <v>1</v>
          </cell>
          <cell r="F4323">
            <v>2320.479174372294</v>
          </cell>
          <cell r="G4323">
            <v>2320.479174372294</v>
          </cell>
          <cell r="H4323">
            <v>44136</v>
          </cell>
        </row>
        <row r="4324">
          <cell r="B4324" t="str">
            <v>T1299</v>
          </cell>
          <cell r="C4324" t="str">
            <v>Excavacion Con Retropala Cat 416</v>
          </cell>
          <cell r="D4324" t="str">
            <v>m3</v>
          </cell>
          <cell r="E4324">
            <v>1</v>
          </cell>
          <cell r="F4324">
            <v>1270.664989075</v>
          </cell>
          <cell r="G4324">
            <v>1270.664989075</v>
          </cell>
          <cell r="H4324">
            <v>44155</v>
          </cell>
        </row>
        <row r="4325">
          <cell r="B4325" t="str">
            <v>T1522</v>
          </cell>
          <cell r="C4325" t="str">
            <v>Relleno Y Compactación Con Tosca, Con Compactador Manual Y Retroexcavadora De Apoyo</v>
          </cell>
          <cell r="D4325" t="str">
            <v>m3</v>
          </cell>
          <cell r="E4325">
            <v>1</v>
          </cell>
          <cell r="F4325">
            <v>1848.2092720770511</v>
          </cell>
          <cell r="G4325">
            <v>1848.2092720770511</v>
          </cell>
          <cell r="H4325">
            <v>44136</v>
          </cell>
        </row>
        <row r="4326">
          <cell r="B4326" t="str">
            <v>T1504</v>
          </cell>
          <cell r="C4326" t="str">
            <v>Relleno Y Compactación Manual (Mo)</v>
          </cell>
          <cell r="D4326" t="str">
            <v>m3</v>
          </cell>
          <cell r="E4326">
            <v>1</v>
          </cell>
          <cell r="F4326">
            <v>1518.8590959527742</v>
          </cell>
          <cell r="G4326">
            <v>1518.8590959527742</v>
          </cell>
          <cell r="H4326">
            <v>44136</v>
          </cell>
        </row>
        <row r="4327">
          <cell r="B4327" t="str">
            <v>T1666</v>
          </cell>
          <cell r="C4327" t="str">
            <v>Retiro De Excedentes Con Camión Tatoo, (Sin Carga)</v>
          </cell>
          <cell r="D4327" t="str">
            <v>m3</v>
          </cell>
          <cell r="E4327">
            <v>1</v>
          </cell>
          <cell r="F4327">
            <v>1002.7353461</v>
          </cell>
          <cell r="G4327">
            <v>1002.7353461</v>
          </cell>
          <cell r="H4327">
            <v>44155</v>
          </cell>
        </row>
        <row r="4328">
          <cell r="B4328" t="str">
            <v>T1716</v>
          </cell>
          <cell r="C4328" t="str">
            <v>Relleno Manual, Con Pala Y Ligero Apisonamiento</v>
          </cell>
          <cell r="D4328" t="str">
            <v>m3</v>
          </cell>
          <cell r="E4328">
            <v>1</v>
          </cell>
          <cell r="F4328">
            <v>1305.2695355844153</v>
          </cell>
          <cell r="G4328">
            <v>1305.2695355844153</v>
          </cell>
          <cell r="H4328">
            <v>44136</v>
          </cell>
        </row>
        <row r="4329">
          <cell r="B4329" t="str">
            <v>T1142</v>
          </cell>
          <cell r="C4329" t="str">
            <v>Limpieza De Terreno A Máquina Con Retiro De Suelo</v>
          </cell>
          <cell r="D4329" t="str">
            <v>m2</v>
          </cell>
          <cell r="E4329">
            <v>1</v>
          </cell>
          <cell r="F4329">
            <v>196.3401222721667</v>
          </cell>
          <cell r="G4329">
            <v>196.3401222721667</v>
          </cell>
          <cell r="H4329">
            <v>44155</v>
          </cell>
        </row>
        <row r="4331">
          <cell r="A4331" t="str">
            <v>T1716</v>
          </cell>
          <cell r="C4331" t="str">
            <v>Relleno Manual, Con Pala Y Ligero Apisonamiento</v>
          </cell>
          <cell r="D4331" t="str">
            <v>m3</v>
          </cell>
          <cell r="G4331">
            <v>1305.2695355844153</v>
          </cell>
          <cell r="H4331">
            <v>44136</v>
          </cell>
          <cell r="I4331" t="str">
            <v>03 MOVIMIENTO DE SUELOS</v>
          </cell>
        </row>
        <row r="4332">
          <cell r="B4332" t="str">
            <v>I1005</v>
          </cell>
          <cell r="C4332" t="str">
            <v>Ayudante</v>
          </cell>
          <cell r="D4332" t="str">
            <v>hs</v>
          </cell>
          <cell r="E4332">
            <v>2.5</v>
          </cell>
          <cell r="F4332">
            <v>522.10781423376613</v>
          </cell>
          <cell r="G4332">
            <v>1305.2695355844153</v>
          </cell>
          <cell r="H4332">
            <v>44136</v>
          </cell>
        </row>
        <row r="4334">
          <cell r="A4334" t="str">
            <v>T1717</v>
          </cell>
          <cell r="C4334" t="str">
            <v>Viga Cantilever</v>
          </cell>
          <cell r="D4334" t="str">
            <v>m3</v>
          </cell>
          <cell r="G4334">
            <v>61188.669105945017</v>
          </cell>
          <cell r="H4334">
            <v>44110</v>
          </cell>
          <cell r="I4334" t="str">
            <v>04 FUNDACIONES</v>
          </cell>
        </row>
        <row r="4335">
          <cell r="B4335" t="str">
            <v>I1019</v>
          </cell>
          <cell r="C4335" t="str">
            <v>Hormigon Elaborado H30</v>
          </cell>
          <cell r="D4335" t="str">
            <v>m3</v>
          </cell>
          <cell r="E4335">
            <v>1.05</v>
          </cell>
          <cell r="F4335">
            <v>7429.7520661157023</v>
          </cell>
          <cell r="G4335">
            <v>7801.2396694214876</v>
          </cell>
          <cell r="H4335">
            <v>44155</v>
          </cell>
        </row>
        <row r="4336">
          <cell r="B4336" t="str">
            <v>I1314</v>
          </cell>
          <cell r="C4336" t="str">
            <v>Servicio De Bombeado Con Pluma</v>
          </cell>
          <cell r="D4336" t="str">
            <v>m3</v>
          </cell>
          <cell r="E4336">
            <v>1.05</v>
          </cell>
          <cell r="F4336">
            <v>300</v>
          </cell>
          <cell r="G4336">
            <v>315</v>
          </cell>
          <cell r="H4336">
            <v>44136</v>
          </cell>
        </row>
        <row r="4337">
          <cell r="B4337" t="str">
            <v>I1315</v>
          </cell>
          <cell r="C4337" t="str">
            <v>Traslado De Bomba Con Pluma</v>
          </cell>
          <cell r="D4337" t="str">
            <v>u</v>
          </cell>
          <cell r="E4337">
            <v>1.6666666666666666E-2</v>
          </cell>
          <cell r="F4337">
            <v>30000</v>
          </cell>
          <cell r="G4337">
            <v>500</v>
          </cell>
          <cell r="H4337">
            <v>44136</v>
          </cell>
          <cell r="I4337" t="str">
            <v>1 servicio cada / 60 m3</v>
          </cell>
        </row>
        <row r="4338">
          <cell r="B4338" t="str">
            <v>I1011</v>
          </cell>
          <cell r="C4338" t="str">
            <v>Acero  Adn420 Diam 12 Mm</v>
          </cell>
          <cell r="D4338" t="str">
            <v>ton</v>
          </cell>
          <cell r="E4338">
            <v>0.11</v>
          </cell>
          <cell r="F4338">
            <v>209447.46945819791</v>
          </cell>
          <cell r="G4338">
            <v>23039.221640401771</v>
          </cell>
          <cell r="H4338">
            <v>44155</v>
          </cell>
        </row>
        <row r="4339">
          <cell r="B4339" t="str">
            <v>I1012</v>
          </cell>
          <cell r="C4339" t="str">
            <v>Tabla De 1" Saligna Bruto</v>
          </cell>
          <cell r="D4339" t="str">
            <v>m2</v>
          </cell>
          <cell r="E4339">
            <v>3.5</v>
          </cell>
          <cell r="F4339">
            <v>421.38412416643285</v>
          </cell>
          <cell r="G4339">
            <v>1474.8444345825151</v>
          </cell>
          <cell r="H4339">
            <v>44155</v>
          </cell>
        </row>
        <row r="4340">
          <cell r="B4340" t="str">
            <v>I1013</v>
          </cell>
          <cell r="C4340" t="str">
            <v>Tirante 3X3 Saligna Bruto</v>
          </cell>
          <cell r="D4340" t="str">
            <v>ml</v>
          </cell>
          <cell r="E4340">
            <v>5.9055118110236213</v>
          </cell>
          <cell r="F4340">
            <v>66.115700000000004</v>
          </cell>
          <cell r="G4340">
            <v>390.44704724409445</v>
          </cell>
          <cell r="H4340">
            <v>44110</v>
          </cell>
        </row>
        <row r="4341">
          <cell r="B4341" t="str">
            <v>I1015</v>
          </cell>
          <cell r="C4341" t="str">
            <v>Clavos De 2"</v>
          </cell>
          <cell r="D4341" t="str">
            <v>kg</v>
          </cell>
          <cell r="E4341">
            <v>1.5</v>
          </cell>
          <cell r="F4341">
            <v>234.15977961432509</v>
          </cell>
          <cell r="G4341">
            <v>351.23966942148763</v>
          </cell>
          <cell r="H4341">
            <v>44130</v>
          </cell>
        </row>
        <row r="4342">
          <cell r="B4342" t="str">
            <v>I1014</v>
          </cell>
          <cell r="C4342" t="str">
            <v>Alambre Negro Recocido N 16</v>
          </cell>
          <cell r="D4342" t="str">
            <v>kg</v>
          </cell>
          <cell r="E4342">
            <v>0.84</v>
          </cell>
          <cell r="F4342">
            <v>322.31404958677689</v>
          </cell>
          <cell r="G4342">
            <v>270.74380165289256</v>
          </cell>
          <cell r="H4342">
            <v>44155</v>
          </cell>
        </row>
        <row r="4343">
          <cell r="B4343" t="str">
            <v>I1017</v>
          </cell>
          <cell r="C4343" t="str">
            <v>Oficial Hormigon</v>
          </cell>
          <cell r="D4343" t="str">
            <v>hs</v>
          </cell>
          <cell r="E4343">
            <v>20</v>
          </cell>
          <cell r="F4343">
            <v>725.76726508051945</v>
          </cell>
          <cell r="G4343">
            <v>14515.345301610389</v>
          </cell>
          <cell r="H4343">
            <v>44136</v>
          </cell>
        </row>
        <row r="4344">
          <cell r="B4344" t="str">
            <v>I1018</v>
          </cell>
          <cell r="C4344" t="str">
            <v>Ayudante Hormigon</v>
          </cell>
          <cell r="D4344" t="str">
            <v>hs</v>
          </cell>
          <cell r="E4344">
            <v>20</v>
          </cell>
          <cell r="F4344">
            <v>626.52937708051934</v>
          </cell>
          <cell r="G4344">
            <v>12530.587541610386</v>
          </cell>
          <cell r="H4344">
            <v>44136</v>
          </cell>
        </row>
        <row r="4346">
          <cell r="A4346" t="str">
            <v>T1718</v>
          </cell>
          <cell r="C4346" t="str">
            <v>Colección De Tareas Con Durlock</v>
          </cell>
          <cell r="D4346" t="str">
            <v>gl</v>
          </cell>
          <cell r="G4346">
            <v>20815.545344077989</v>
          </cell>
          <cell r="H4346">
            <v>44105</v>
          </cell>
          <cell r="I4346" t="str">
            <v>DURLOCK</v>
          </cell>
        </row>
        <row r="4347">
          <cell r="B4347" t="str">
            <v>T1044</v>
          </cell>
          <cell r="C4347" t="str">
            <v>Estructura Para Tabique De Durlock</v>
          </cell>
          <cell r="D4347" t="str">
            <v>m2</v>
          </cell>
          <cell r="E4347">
            <v>1</v>
          </cell>
          <cell r="F4347">
            <v>977.73509456634986</v>
          </cell>
          <cell r="G4347">
            <v>977.73509456634986</v>
          </cell>
          <cell r="H4347">
            <v>44136</v>
          </cell>
        </row>
        <row r="4348">
          <cell r="B4348" t="str">
            <v>T1045</v>
          </cell>
          <cell r="C4348" t="str">
            <v>Colocación De Placa Durlock Una Cara (Mat+Mo) No Incluye La Placa</v>
          </cell>
          <cell r="D4348" t="str">
            <v>m2</v>
          </cell>
          <cell r="E4348">
            <v>1</v>
          </cell>
          <cell r="F4348">
            <v>559.35855904505308</v>
          </cell>
          <cell r="G4348">
            <v>559.35855904505308</v>
          </cell>
          <cell r="H4348">
            <v>44110</v>
          </cell>
        </row>
        <row r="4349">
          <cell r="B4349" t="str">
            <v>T1052</v>
          </cell>
          <cell r="C4349" t="str">
            <v>Tabique Durlock Estruct+1 Placa Std 12.5Mm + 1 Placa Verde 12.5 (Mat+Mo)</v>
          </cell>
          <cell r="D4349" t="str">
            <v>m2</v>
          </cell>
          <cell r="E4349">
            <v>1</v>
          </cell>
          <cell r="F4349">
            <v>2704.3761795986047</v>
          </cell>
          <cell r="G4349">
            <v>2704.3761795986047</v>
          </cell>
          <cell r="H4349">
            <v>44110</v>
          </cell>
        </row>
        <row r="4350">
          <cell r="B4350" t="str">
            <v>T1092</v>
          </cell>
          <cell r="C4350" t="str">
            <v>Cielorraso Suspendido Durlock Placa Normal 9.5 Mm (Mat + Mo)</v>
          </cell>
          <cell r="D4350" t="str">
            <v>m2</v>
          </cell>
          <cell r="E4350">
            <v>1</v>
          </cell>
          <cell r="F4350">
            <v>1711.5625120954567</v>
          </cell>
          <cell r="G4350">
            <v>1711.5625120954567</v>
          </cell>
          <cell r="H4350">
            <v>44110</v>
          </cell>
        </row>
        <row r="4351">
          <cell r="B4351" t="str">
            <v>T1135</v>
          </cell>
          <cell r="C4351" t="str">
            <v>Estructura De Pared Simple Durlock, Paño De 2,40 X 2,6 Mts = 6,24 M2 (Mat)</v>
          </cell>
          <cell r="D4351" t="str">
            <v>gl</v>
          </cell>
          <cell r="E4351">
            <v>1</v>
          </cell>
          <cell r="F4351">
            <v>3025.1243229497777</v>
          </cell>
          <cell r="G4351">
            <v>3025.1243229497777</v>
          </cell>
          <cell r="H4351">
            <v>44155</v>
          </cell>
        </row>
        <row r="4352">
          <cell r="B4352" t="str">
            <v>T1136</v>
          </cell>
          <cell r="C4352" t="str">
            <v>Estructura De Pared Simple Durlock (Mat) Modelo Propio Basado En T1135</v>
          </cell>
          <cell r="D4352" t="str">
            <v>m2</v>
          </cell>
          <cell r="E4352">
            <v>1</v>
          </cell>
          <cell r="F4352">
            <v>526.43574257909927</v>
          </cell>
          <cell r="G4352">
            <v>526.43574257909927</v>
          </cell>
          <cell r="H4352">
            <v>44155</v>
          </cell>
        </row>
        <row r="4353">
          <cell r="B4353" t="str">
            <v>T1137</v>
          </cell>
          <cell r="C4353" t="str">
            <v>Estructura De Pared Simple Durlock Manual De Durlock (Mat)</v>
          </cell>
          <cell r="D4353" t="str">
            <v>m2</v>
          </cell>
          <cell r="E4353">
            <v>1</v>
          </cell>
          <cell r="F4353">
            <v>490.01525746980298</v>
          </cell>
          <cell r="G4353">
            <v>490.01525746980298</v>
          </cell>
          <cell r="H4353">
            <v>44155</v>
          </cell>
        </row>
        <row r="4354">
          <cell r="B4354" t="str">
            <v>T1138</v>
          </cell>
          <cell r="C4354" t="str">
            <v>Emplacado Durlock Placa Std 12,5 Mm, Incluido Encintado Y Masillado 1 Cara (Mat)</v>
          </cell>
          <cell r="D4354" t="str">
            <v>m2</v>
          </cell>
          <cell r="E4354">
            <v>1</v>
          </cell>
          <cell r="F4354">
            <v>270.56265374655652</v>
          </cell>
          <cell r="G4354">
            <v>270.56265374655652</v>
          </cell>
          <cell r="H4354">
            <v>44110</v>
          </cell>
        </row>
        <row r="4355">
          <cell r="B4355" t="str">
            <v>T1139</v>
          </cell>
          <cell r="C4355" t="str">
            <v>Para Pared Simple Durlock , Estructura + 2 Placas, Sep 40 Cm (Mat)</v>
          </cell>
          <cell r="D4355" t="str">
            <v>m2</v>
          </cell>
          <cell r="E4355">
            <v>1</v>
          </cell>
          <cell r="F4355">
            <v>1031.140564962916</v>
          </cell>
          <cell r="G4355">
            <v>1031.140564962916</v>
          </cell>
          <cell r="H4355">
            <v>44110</v>
          </cell>
        </row>
        <row r="4356">
          <cell r="B4356" t="str">
            <v>T1140</v>
          </cell>
          <cell r="C4356" t="str">
            <v>Ejecución De Pared Simple Durlock, Estructura, 2 Placas, Encintado Y Masillado (Mo)</v>
          </cell>
          <cell r="D4356" t="str">
            <v>m2</v>
          </cell>
          <cell r="E4356">
            <v>1</v>
          </cell>
          <cell r="F4356">
            <v>1110.5794948654543</v>
          </cell>
          <cell r="G4356">
            <v>1110.5794948654543</v>
          </cell>
          <cell r="H4356">
            <v>44136</v>
          </cell>
        </row>
        <row r="4357">
          <cell r="B4357" t="str">
            <v>T1141</v>
          </cell>
          <cell r="C4357" t="str">
            <v>Tabique De Durlock Simple Estructura, 2 Placas Std 12,5</v>
          </cell>
          <cell r="D4357" t="str">
            <v>m2</v>
          </cell>
          <cell r="E4357">
            <v>1</v>
          </cell>
          <cell r="F4357">
            <v>2141.7200598283703</v>
          </cell>
          <cell r="G4357">
            <v>2141.7200598283703</v>
          </cell>
          <cell r="H4357">
            <v>44110</v>
          </cell>
        </row>
        <row r="4358">
          <cell r="B4358" t="str">
            <v>T1594</v>
          </cell>
          <cell r="C4358" t="str">
            <v>Cielorraso Suspendido Durlock Placa Verde 9.5 Mm (Mat + Mo)</v>
          </cell>
          <cell r="D4358" t="str">
            <v>m2</v>
          </cell>
          <cell r="E4358">
            <v>1</v>
          </cell>
          <cell r="F4358">
            <v>1857.6971425190106</v>
          </cell>
          <cell r="G4358">
            <v>1857.6971425190106</v>
          </cell>
          <cell r="H4358">
            <v>44110</v>
          </cell>
        </row>
        <row r="4359">
          <cell r="B4359" t="str">
            <v>T1595</v>
          </cell>
          <cell r="C4359" t="str">
            <v>Cielorraso Suspendido Durlock Placa Exterior 12,5 Mm (Mat + Mo)</v>
          </cell>
          <cell r="D4359" t="str">
            <v>m2</v>
          </cell>
          <cell r="E4359">
            <v>1</v>
          </cell>
          <cell r="F4359">
            <v>2525.095558496972</v>
          </cell>
          <cell r="G4359">
            <v>2525.095558496972</v>
          </cell>
          <cell r="H4359">
            <v>44105</v>
          </cell>
        </row>
        <row r="4360">
          <cell r="B4360" t="str">
            <v>T1656</v>
          </cell>
          <cell r="C4360" t="str">
            <v>Estructura Para Cielorraso Desmontable Durlock 60X60</v>
          </cell>
          <cell r="D4360" t="str">
            <v>m2</v>
          </cell>
          <cell r="E4360">
            <v>1</v>
          </cell>
          <cell r="F4360">
            <v>1884.1422013545687</v>
          </cell>
          <cell r="G4360">
            <v>1884.1422013545687</v>
          </cell>
          <cell r="H4360">
            <v>44110</v>
          </cell>
        </row>
        <row r="4362">
          <cell r="A4362" t="str">
            <v>T1719</v>
          </cell>
          <cell r="C4362" t="str">
            <v>Aplicación Mano De Pintura Sobre Metal (Mo)</v>
          </cell>
          <cell r="D4362" t="str">
            <v>m2</v>
          </cell>
          <cell r="E4362">
            <v>15</v>
          </cell>
          <cell r="G4362">
            <v>242.08052720484847</v>
          </cell>
          <cell r="H4362">
            <v>44136</v>
          </cell>
          <cell r="I4362" t="str">
            <v>34 PINTURA</v>
          </cell>
        </row>
        <row r="4363">
          <cell r="B4363" t="str">
            <v>I1210</v>
          </cell>
          <cell r="C4363" t="str">
            <v>Oficial Pintor</v>
          </cell>
          <cell r="D4363" t="str">
            <v>hs</v>
          </cell>
          <cell r="E4363">
            <v>0.26666666666666666</v>
          </cell>
          <cell r="F4363">
            <v>907.80197701818179</v>
          </cell>
          <cell r="G4363">
            <v>242.08052720484847</v>
          </cell>
          <cell r="H4363">
            <v>44136</v>
          </cell>
          <cell r="I4363" t="str">
            <v>en 4 hs hace 15 m2</v>
          </cell>
        </row>
        <row r="4365">
          <cell r="A4365" t="str">
            <v>T1720</v>
          </cell>
          <cell r="C4365" t="str">
            <v>Aplicación Mano De Pintura Sobre Madera (Mo)</v>
          </cell>
          <cell r="D4365" t="str">
            <v>m2</v>
          </cell>
          <cell r="E4365">
            <v>15</v>
          </cell>
          <cell r="G4365">
            <v>242.08052720484847</v>
          </cell>
          <cell r="H4365">
            <v>44136</v>
          </cell>
          <cell r="I4365" t="str">
            <v>34 PINTURA</v>
          </cell>
        </row>
        <row r="4366">
          <cell r="B4366" t="str">
            <v>I1210</v>
          </cell>
          <cell r="C4366" t="str">
            <v>Oficial Pintor</v>
          </cell>
          <cell r="D4366" t="str">
            <v>hs</v>
          </cell>
          <cell r="E4366">
            <v>0.26666666666666666</v>
          </cell>
          <cell r="F4366">
            <v>907.80197701818179</v>
          </cell>
          <cell r="G4366">
            <v>242.08052720484847</v>
          </cell>
          <cell r="H4366">
            <v>44136</v>
          </cell>
          <cell r="I4366" t="str">
            <v>en 4 hs hace 15 m2</v>
          </cell>
        </row>
        <row r="4368">
          <cell r="A4368" t="str">
            <v>T1721</v>
          </cell>
          <cell r="C4368" t="str">
            <v>Zocalo De Granito H=50 Cm</v>
          </cell>
          <cell r="D4368" t="str">
            <v>ml</v>
          </cell>
          <cell r="G4368">
            <v>12745.000980816267</v>
          </cell>
          <cell r="H4368">
            <v>44110</v>
          </cell>
          <cell r="I4368" t="str">
            <v>46 MESADAS</v>
          </cell>
        </row>
        <row r="4369">
          <cell r="B4369" t="str">
            <v>I1197</v>
          </cell>
          <cell r="C4369" t="str">
            <v>Granito Gris Mara Esp: 2,5 Cm</v>
          </cell>
          <cell r="D4369" t="str">
            <v>m2</v>
          </cell>
          <cell r="E4369">
            <v>0.5</v>
          </cell>
          <cell r="F4369">
            <v>22497.704315886138</v>
          </cell>
          <cell r="G4369">
            <v>11248.852157943069</v>
          </cell>
          <cell r="H4369">
            <v>44155</v>
          </cell>
        </row>
        <row r="4370">
          <cell r="B4370" t="str">
            <v>I1199</v>
          </cell>
          <cell r="C4370" t="str">
            <v>Pulido De Borde Mesada</v>
          </cell>
          <cell r="D4370" t="str">
            <v>ml</v>
          </cell>
          <cell r="E4370">
            <v>1</v>
          </cell>
          <cell r="F4370">
            <v>413.22309999999999</v>
          </cell>
          <cell r="G4370">
            <v>413.22309999999999</v>
          </cell>
          <cell r="H4370">
            <v>44110</v>
          </cell>
        </row>
        <row r="4371">
          <cell r="B4371" t="str">
            <v>T1025</v>
          </cell>
          <cell r="C4371" t="str">
            <v>Mortero 1:3 (Mat)</v>
          </cell>
          <cell r="D4371" t="str">
            <v>m3</v>
          </cell>
          <cell r="E4371">
            <v>2.5000000000000001E-2</v>
          </cell>
          <cell r="F4371">
            <v>7255.7851239669426</v>
          </cell>
          <cell r="G4371">
            <v>181.39462809917359</v>
          </cell>
          <cell r="H4371">
            <v>44130</v>
          </cell>
        </row>
        <row r="4372">
          <cell r="B4372" t="str">
            <v>I1004</v>
          </cell>
          <cell r="C4372" t="str">
            <v>Oficial</v>
          </cell>
          <cell r="D4372" t="str">
            <v>hs</v>
          </cell>
          <cell r="E4372">
            <v>0.8</v>
          </cell>
          <cell r="F4372">
            <v>604.80605423376619</v>
          </cell>
          <cell r="G4372">
            <v>483.84484338701299</v>
          </cell>
          <cell r="H4372">
            <v>44136</v>
          </cell>
        </row>
        <row r="4373">
          <cell r="B4373" t="str">
            <v>I1005</v>
          </cell>
          <cell r="C4373" t="str">
            <v>Ayudante</v>
          </cell>
          <cell r="D4373" t="str">
            <v>hs</v>
          </cell>
          <cell r="E4373">
            <v>0.8</v>
          </cell>
          <cell r="F4373">
            <v>522.10781423376613</v>
          </cell>
          <cell r="G4373">
            <v>417.68625138701293</v>
          </cell>
          <cell r="H4373">
            <v>44136</v>
          </cell>
        </row>
        <row r="4375">
          <cell r="A4375" t="str">
            <v>T1722</v>
          </cell>
          <cell r="C4375" t="str">
            <v>Pollera Para Mesada H= 50 Cm</v>
          </cell>
          <cell r="D4375" t="str">
            <v>m2</v>
          </cell>
          <cell r="G4375">
            <v>23474.384350119901</v>
          </cell>
          <cell r="H4375">
            <v>44110</v>
          </cell>
          <cell r="I4375" t="str">
            <v>46 MESADAS</v>
          </cell>
        </row>
        <row r="4376">
          <cell r="B4376" t="str">
            <v>I1197</v>
          </cell>
          <cell r="C4376" t="str">
            <v>Granito Gris Mara Esp: 2,5 Cm</v>
          </cell>
          <cell r="D4376" t="str">
            <v>m2</v>
          </cell>
          <cell r="E4376">
            <v>1</v>
          </cell>
          <cell r="F4376">
            <v>22497.704315886138</v>
          </cell>
          <cell r="G4376">
            <v>22497.704315886138</v>
          </cell>
          <cell r="H4376">
            <v>44155</v>
          </cell>
        </row>
        <row r="4377">
          <cell r="B4377" t="str">
            <v>I1199</v>
          </cell>
          <cell r="C4377" t="str">
            <v>Pulido De Borde Mesada</v>
          </cell>
          <cell r="D4377" t="str">
            <v>ml</v>
          </cell>
          <cell r="E4377">
            <v>1</v>
          </cell>
          <cell r="F4377">
            <v>413.22309999999999</v>
          </cell>
          <cell r="G4377">
            <v>413.22309999999999</v>
          </cell>
          <cell r="H4377">
            <v>44110</v>
          </cell>
        </row>
        <row r="4378">
          <cell r="B4378" t="str">
            <v>I1004</v>
          </cell>
          <cell r="C4378" t="str">
            <v>Oficial</v>
          </cell>
          <cell r="D4378" t="str">
            <v>hs</v>
          </cell>
          <cell r="E4378">
            <v>0.5</v>
          </cell>
          <cell r="F4378">
            <v>604.80605423376619</v>
          </cell>
          <cell r="G4378">
            <v>302.4030271168831</v>
          </cell>
          <cell r="H4378">
            <v>44136</v>
          </cell>
        </row>
        <row r="4379">
          <cell r="B4379" t="str">
            <v>I1005</v>
          </cell>
          <cell r="C4379" t="str">
            <v>Ayudante</v>
          </cell>
          <cell r="D4379" t="str">
            <v>hs</v>
          </cell>
          <cell r="E4379">
            <v>0.5</v>
          </cell>
          <cell r="F4379">
            <v>522.10781423376613</v>
          </cell>
          <cell r="G4379">
            <v>261.05390711688307</v>
          </cell>
          <cell r="H4379">
            <v>44136</v>
          </cell>
        </row>
        <row r="4381">
          <cell r="A4381" t="str">
            <v>T1723</v>
          </cell>
          <cell r="C4381" t="str">
            <v>Ménsula De Hierro Largo 50 Cm</v>
          </cell>
          <cell r="D4381" t="str">
            <v>u</v>
          </cell>
          <cell r="G4381">
            <v>1618.2258519386069</v>
          </cell>
          <cell r="H4381">
            <v>44130</v>
          </cell>
          <cell r="I4381" t="str">
            <v>46 MESADAS</v>
          </cell>
        </row>
        <row r="4382">
          <cell r="B4382" t="str">
            <v>T1025</v>
          </cell>
          <cell r="C4382" t="str">
            <v>Mortero 1:3 (Mat)</v>
          </cell>
          <cell r="D4382" t="str">
            <v>m3</v>
          </cell>
          <cell r="E4382">
            <v>2.5000000000000001E-2</v>
          </cell>
          <cell r="F4382">
            <v>7255.7851239669426</v>
          </cell>
          <cell r="G4382">
            <v>181.39462809917359</v>
          </cell>
          <cell r="H4382">
            <v>44130</v>
          </cell>
        </row>
        <row r="4383">
          <cell r="B4383" t="str">
            <v>I1856</v>
          </cell>
          <cell r="C4383" t="str">
            <v>Perfil L 1 X 1/8" X 6 Mts (1,19 Kg/Ml)</v>
          </cell>
          <cell r="D4383" t="str">
            <v>kg</v>
          </cell>
          <cell r="E4383">
            <v>1.7849999999999999</v>
          </cell>
          <cell r="F4383">
            <v>173.6231682755747</v>
          </cell>
          <cell r="G4383">
            <v>309.91735537190084</v>
          </cell>
          <cell r="H4383">
            <v>44155</v>
          </cell>
          <cell r="I4383">
            <v>1.5</v>
          </cell>
        </row>
        <row r="4384">
          <cell r="B4384" t="str">
            <v>I1004</v>
          </cell>
          <cell r="C4384" t="str">
            <v>Oficial</v>
          </cell>
          <cell r="D4384" t="str">
            <v>hs</v>
          </cell>
          <cell r="E4384">
            <v>1</v>
          </cell>
          <cell r="F4384">
            <v>604.80605423376619</v>
          </cell>
          <cell r="G4384">
            <v>604.80605423376619</v>
          </cell>
          <cell r="H4384">
            <v>44136</v>
          </cell>
        </row>
        <row r="4385">
          <cell r="B4385" t="str">
            <v>I1005</v>
          </cell>
          <cell r="C4385" t="str">
            <v>Ayudante</v>
          </cell>
          <cell r="D4385" t="str">
            <v>hs</v>
          </cell>
          <cell r="E4385">
            <v>1</v>
          </cell>
          <cell r="F4385">
            <v>522.10781423376613</v>
          </cell>
          <cell r="G4385">
            <v>522.10781423376613</v>
          </cell>
          <cell r="H4385">
            <v>44136</v>
          </cell>
        </row>
        <row r="4387">
          <cell r="A4387" t="str">
            <v>T1724</v>
          </cell>
          <cell r="C4387" t="str">
            <v>Ménsula De Hierro Largo 60 Cm</v>
          </cell>
          <cell r="D4387" t="str">
            <v>u</v>
          </cell>
          <cell r="G4387">
            <v>1680.2093230129867</v>
          </cell>
          <cell r="H4387">
            <v>44130</v>
          </cell>
          <cell r="I4387" t="str">
            <v>46 MESADAS</v>
          </cell>
        </row>
        <row r="4388">
          <cell r="B4388" t="str">
            <v>T1025</v>
          </cell>
          <cell r="C4388" t="str">
            <v>Mortero 1:3 (Mat)</v>
          </cell>
          <cell r="D4388" t="str">
            <v>m3</v>
          </cell>
          <cell r="E4388">
            <v>2.5000000000000001E-2</v>
          </cell>
          <cell r="F4388">
            <v>7255.7851239669426</v>
          </cell>
          <cell r="G4388">
            <v>181.39462809917359</v>
          </cell>
          <cell r="H4388">
            <v>44130</v>
          </cell>
        </row>
        <row r="4389">
          <cell r="B4389" t="str">
            <v>I1856</v>
          </cell>
          <cell r="C4389" t="str">
            <v>Perfil L 1 X 1/8" X 6 Mts (1,19 Kg/Ml)</v>
          </cell>
          <cell r="D4389" t="str">
            <v>kg</v>
          </cell>
          <cell r="E4389">
            <v>2.1419999999999999</v>
          </cell>
          <cell r="F4389">
            <v>173.6231682755747</v>
          </cell>
          <cell r="G4389">
            <v>371.90082644628097</v>
          </cell>
          <cell r="H4389">
            <v>44155</v>
          </cell>
          <cell r="I4389">
            <v>1.8</v>
          </cell>
        </row>
        <row r="4390">
          <cell r="B4390" t="str">
            <v>I1004</v>
          </cell>
          <cell r="C4390" t="str">
            <v>Oficial</v>
          </cell>
          <cell r="D4390" t="str">
            <v>hs</v>
          </cell>
          <cell r="E4390">
            <v>1</v>
          </cell>
          <cell r="F4390">
            <v>604.80605423376619</v>
          </cell>
          <cell r="G4390">
            <v>604.80605423376619</v>
          </cell>
          <cell r="H4390">
            <v>44136</v>
          </cell>
        </row>
        <row r="4391">
          <cell r="B4391" t="str">
            <v>I1005</v>
          </cell>
          <cell r="C4391" t="str">
            <v>Ayudante</v>
          </cell>
          <cell r="D4391" t="str">
            <v>hs</v>
          </cell>
          <cell r="E4391">
            <v>1</v>
          </cell>
          <cell r="F4391">
            <v>522.10781423376613</v>
          </cell>
          <cell r="G4391">
            <v>522.10781423376613</v>
          </cell>
          <cell r="H4391">
            <v>44136</v>
          </cell>
        </row>
        <row r="4393">
          <cell r="A4393" t="str">
            <v>T1725</v>
          </cell>
          <cell r="C4393" t="str">
            <v>Ménsula De Hierro Largo 35 Cm</v>
          </cell>
          <cell r="D4393" t="str">
            <v>u</v>
          </cell>
          <cell r="G4393">
            <v>1535.5812238394333</v>
          </cell>
          <cell r="H4393">
            <v>44130</v>
          </cell>
          <cell r="I4393" t="str">
            <v>46 MESADAS</v>
          </cell>
        </row>
        <row r="4394">
          <cell r="B4394" t="str">
            <v>T1025</v>
          </cell>
          <cell r="C4394" t="str">
            <v>Mortero 1:3 (Mat)</v>
          </cell>
          <cell r="D4394" t="str">
            <v>m3</v>
          </cell>
          <cell r="E4394">
            <v>2.5000000000000001E-2</v>
          </cell>
          <cell r="F4394">
            <v>7255.7851239669426</v>
          </cell>
          <cell r="G4394">
            <v>181.39462809917359</v>
          </cell>
          <cell r="H4394">
            <v>44130</v>
          </cell>
        </row>
        <row r="4395">
          <cell r="B4395" t="str">
            <v>I1856</v>
          </cell>
          <cell r="C4395" t="str">
            <v>Perfil L 1 X 1/8" X 6 Mts (1,19 Kg/Ml)</v>
          </cell>
          <cell r="D4395" t="str">
            <v>kg</v>
          </cell>
          <cell r="E4395">
            <v>1.3089999999999999</v>
          </cell>
          <cell r="F4395">
            <v>173.6231682755747</v>
          </cell>
          <cell r="G4395">
            <v>227.27272727272728</v>
          </cell>
          <cell r="H4395">
            <v>44155</v>
          </cell>
          <cell r="I4395">
            <v>1.1000000000000001</v>
          </cell>
        </row>
        <row r="4396">
          <cell r="B4396" t="str">
            <v>I1004</v>
          </cell>
          <cell r="C4396" t="str">
            <v>Oficial</v>
          </cell>
          <cell r="D4396" t="str">
            <v>hs</v>
          </cell>
          <cell r="E4396">
            <v>1</v>
          </cell>
          <cell r="F4396">
            <v>604.80605423376619</v>
          </cell>
          <cell r="G4396">
            <v>604.80605423376619</v>
          </cell>
          <cell r="H4396">
            <v>44136</v>
          </cell>
        </row>
        <row r="4397">
          <cell r="B4397" t="str">
            <v>I1005</v>
          </cell>
          <cell r="C4397" t="str">
            <v>Ayudante</v>
          </cell>
          <cell r="D4397" t="str">
            <v>hs</v>
          </cell>
          <cell r="E4397">
            <v>1</v>
          </cell>
          <cell r="F4397">
            <v>522.10781423376613</v>
          </cell>
          <cell r="G4397">
            <v>522.10781423376613</v>
          </cell>
          <cell r="H4397">
            <v>44136</v>
          </cell>
        </row>
        <row r="4399">
          <cell r="A4399" t="str">
            <v>T1726</v>
          </cell>
          <cell r="C4399" t="str">
            <v>Escalera Metálica</v>
          </cell>
          <cell r="D4399" t="str">
            <v>gl</v>
          </cell>
          <cell r="E4399">
            <v>5.7089794312952353</v>
          </cell>
          <cell r="G4399">
            <v>842442.40984039428</v>
          </cell>
          <cell r="H4399">
            <v>43983</v>
          </cell>
          <cell r="I4399" t="str">
            <v>19 HERRERÍA</v>
          </cell>
        </row>
        <row r="4400">
          <cell r="B4400" t="str">
            <v>I1859</v>
          </cell>
          <cell r="C4400" t="str">
            <v xml:space="preserve">Ipn 180 X 6 Ms (21,9 Kg/Ml) </v>
          </cell>
          <cell r="D4400" t="str">
            <v>kg</v>
          </cell>
          <cell r="E4400">
            <v>1725.9</v>
          </cell>
          <cell r="F4400">
            <v>172.33354717788092</v>
          </cell>
          <cell r="G4400">
            <v>297430.46907430468</v>
          </cell>
          <cell r="H4400">
            <v>44155</v>
          </cell>
          <cell r="I4400">
            <v>1569</v>
          </cell>
        </row>
        <row r="4401">
          <cell r="B4401" t="str">
            <v>I1507</v>
          </cell>
          <cell r="C4401" t="str">
            <v>Fabricación De Estructuras Metálicas En Taller Pintado</v>
          </cell>
          <cell r="D4401" t="str">
            <v>kg</v>
          </cell>
          <cell r="E4401">
            <v>1725.9</v>
          </cell>
          <cell r="F4401">
            <v>187.03125</v>
          </cell>
          <cell r="G4401">
            <v>322797.234375</v>
          </cell>
          <cell r="H4401">
            <v>44155</v>
          </cell>
        </row>
        <row r="4402">
          <cell r="B4402" t="str">
            <v>I1313</v>
          </cell>
          <cell r="C4402" t="str">
            <v>Camion Con Hidrogrua</v>
          </cell>
          <cell r="D4402" t="str">
            <v>hs</v>
          </cell>
          <cell r="E4402">
            <v>24</v>
          </cell>
          <cell r="F4402">
            <v>2446.7400000000002</v>
          </cell>
          <cell r="G4402">
            <v>58721.760000000009</v>
          </cell>
          <cell r="H4402">
            <v>44155</v>
          </cell>
        </row>
        <row r="4403">
          <cell r="B4403" t="str">
            <v>I1016</v>
          </cell>
          <cell r="C4403" t="str">
            <v>Oficial Especializado</v>
          </cell>
          <cell r="D4403" t="str">
            <v>hs</v>
          </cell>
          <cell r="E4403">
            <v>24</v>
          </cell>
          <cell r="F4403">
            <v>698.30921309090911</v>
          </cell>
          <cell r="G4403">
            <v>16759.42111418182</v>
          </cell>
          <cell r="H4403">
            <v>44136</v>
          </cell>
        </row>
        <row r="4404">
          <cell r="B4404" t="str">
            <v>I1004</v>
          </cell>
          <cell r="C4404" t="str">
            <v>Oficial</v>
          </cell>
          <cell r="D4404" t="str">
            <v>hs</v>
          </cell>
          <cell r="E4404">
            <v>24</v>
          </cell>
          <cell r="F4404">
            <v>604.80605423376619</v>
          </cell>
          <cell r="G4404">
            <v>14515.345301610389</v>
          </cell>
          <cell r="H4404">
            <v>44136</v>
          </cell>
        </row>
        <row r="4405">
          <cell r="B4405" t="str">
            <v>I1854</v>
          </cell>
          <cell r="C4405" t="str">
            <v>Oficial Herrero</v>
          </cell>
          <cell r="D4405" t="str">
            <v>hs</v>
          </cell>
          <cell r="E4405">
            <v>24</v>
          </cell>
          <cell r="F4405">
            <v>786.24787050389602</v>
          </cell>
          <cell r="G4405">
            <v>18869.948892093504</v>
          </cell>
          <cell r="H4405">
            <v>43983</v>
          </cell>
        </row>
        <row r="4406">
          <cell r="B4406" t="str">
            <v>I1005</v>
          </cell>
          <cell r="C4406" t="str">
            <v>Ayudante</v>
          </cell>
          <cell r="D4406" t="str">
            <v>hs</v>
          </cell>
          <cell r="E4406">
            <v>48</v>
          </cell>
          <cell r="F4406">
            <v>522.10781423376613</v>
          </cell>
          <cell r="G4406">
            <v>25061.175083220776</v>
          </cell>
          <cell r="H4406">
            <v>44136</v>
          </cell>
        </row>
        <row r="4407">
          <cell r="B4407" t="str">
            <v>T1183</v>
          </cell>
          <cell r="C4407" t="str">
            <v>Esmalte Sintetico Sobre Metal</v>
          </cell>
          <cell r="D4407" t="str">
            <v>m2</v>
          </cell>
          <cell r="E4407">
            <v>50</v>
          </cell>
          <cell r="F4407">
            <v>894.25122206220374</v>
          </cell>
          <cell r="G4407">
            <v>44712.561103110187</v>
          </cell>
          <cell r="H4407">
            <v>44110</v>
          </cell>
        </row>
        <row r="4408">
          <cell r="B4408" t="str">
            <v>I1210</v>
          </cell>
          <cell r="C4408" t="str">
            <v>Oficial Pintor</v>
          </cell>
          <cell r="D4408" t="str">
            <v>hs</v>
          </cell>
          <cell r="E4408">
            <v>48</v>
          </cell>
          <cell r="F4408">
            <v>907.80197701818179</v>
          </cell>
          <cell r="G4408">
            <v>43574.494896872726</v>
          </cell>
          <cell r="H4408">
            <v>44136</v>
          </cell>
        </row>
        <row r="4410">
          <cell r="A4410" t="str">
            <v>T1727</v>
          </cell>
          <cell r="C4410" t="str">
            <v>Análisis De Riesgos Y Plan De Gestión Ambiental (Pga)</v>
          </cell>
          <cell r="D4410" t="str">
            <v>gl</v>
          </cell>
          <cell r="G4410">
            <v>476391.01439999999</v>
          </cell>
          <cell r="H4410">
            <v>43990.590057870373</v>
          </cell>
          <cell r="I4410" t="str">
            <v>02 TRABAJOS PRELIMINARES</v>
          </cell>
        </row>
        <row r="4411">
          <cell r="B4411" t="str">
            <v>I1867</v>
          </cell>
          <cell r="C4411" t="str">
            <v>Análisis De Riesgos Y Plan De Gestión Ambiental (Pga)</v>
          </cell>
          <cell r="D4411" t="str">
            <v>gl</v>
          </cell>
          <cell r="E4411">
            <v>1</v>
          </cell>
          <cell r="F4411">
            <v>476391.01439999999</v>
          </cell>
          <cell r="G4411">
            <v>476391.01439999999</v>
          </cell>
          <cell r="H4411">
            <v>43990.590057870373</v>
          </cell>
        </row>
        <row r="4413">
          <cell r="A4413" t="str">
            <v>T1728</v>
          </cell>
          <cell r="C4413" t="str">
            <v>Plan De Gestión Y Control De La Calidad (Pgc)</v>
          </cell>
          <cell r="D4413" t="str">
            <v>gl</v>
          </cell>
          <cell r="E4413">
            <v>1</v>
          </cell>
          <cell r="G4413">
            <v>112696.32000000001</v>
          </cell>
          <cell r="H4413">
            <v>43990.590057870373</v>
          </cell>
          <cell r="I4413" t="str">
            <v>02 TRABAJOS PRELIMINARES</v>
          </cell>
        </row>
        <row r="4414">
          <cell r="B4414" t="str">
            <v>I1868</v>
          </cell>
          <cell r="C4414" t="str">
            <v>Plan De Gestión Y Control De La Calidad (Pgc)</v>
          </cell>
          <cell r="D4414" t="str">
            <v>mes</v>
          </cell>
          <cell r="E4414">
            <v>1</v>
          </cell>
          <cell r="F4414">
            <v>112696.32000000001</v>
          </cell>
          <cell r="G4414">
            <v>112696.32000000001</v>
          </cell>
          <cell r="H4414">
            <v>43990.590057870373</v>
          </cell>
        </row>
        <row r="4416">
          <cell r="A4416" t="str">
            <v>T1729</v>
          </cell>
          <cell r="C4416" t="str">
            <v>Relevamiento Integral Del Sitio De Intervención Y Existencias</v>
          </cell>
          <cell r="D4416" t="str">
            <v>gl</v>
          </cell>
          <cell r="G4416">
            <v>57890.122624831165</v>
          </cell>
          <cell r="H4416">
            <v>43990.590057870373</v>
          </cell>
          <cell r="I4416" t="str">
            <v>02 TRABAJOS PRELIMINARES</v>
          </cell>
        </row>
        <row r="4417">
          <cell r="B4417" t="str">
            <v>I1869</v>
          </cell>
          <cell r="C4417" t="str">
            <v>Equipos De Topografia</v>
          </cell>
          <cell r="D4417" t="str">
            <v>hs</v>
          </cell>
          <cell r="E4417">
            <v>24</v>
          </cell>
          <cell r="F4417">
            <v>83.265000000000001</v>
          </cell>
          <cell r="G4417">
            <v>1998.3600000000001</v>
          </cell>
          <cell r="H4417">
            <v>43990.590057870373</v>
          </cell>
          <cell r="I4417" t="str">
            <v>3 dias</v>
          </cell>
        </row>
        <row r="4418">
          <cell r="B4418" t="str">
            <v>I1870</v>
          </cell>
          <cell r="C4418" t="str">
            <v>Topografo</v>
          </cell>
          <cell r="D4418" t="str">
            <v>hs</v>
          </cell>
          <cell r="E4418">
            <v>24</v>
          </cell>
          <cell r="F4418">
            <v>762.5</v>
          </cell>
          <cell r="G4418">
            <v>18300</v>
          </cell>
          <cell r="H4418">
            <v>43990.590057870373</v>
          </cell>
          <cell r="I4418">
            <v>1</v>
          </cell>
        </row>
        <row r="4419">
          <cell r="B4419" t="str">
            <v>I1005</v>
          </cell>
          <cell r="C4419" t="str">
            <v>Ayudante</v>
          </cell>
          <cell r="D4419" t="str">
            <v>hs</v>
          </cell>
          <cell r="E4419">
            <v>72</v>
          </cell>
          <cell r="F4419">
            <v>522.10781423376613</v>
          </cell>
          <cell r="G4419">
            <v>37591.762624831164</v>
          </cell>
          <cell r="H4419">
            <v>44136</v>
          </cell>
          <cell r="I4419">
            <v>3</v>
          </cell>
        </row>
        <row r="4421">
          <cell r="A4421" t="str">
            <v>T1730</v>
          </cell>
          <cell r="C4421" t="str">
            <v>Documentación De Obra Apto Construcción</v>
          </cell>
          <cell r="D4421" t="str">
            <v>gl</v>
          </cell>
          <cell r="G4421">
            <v>648125</v>
          </cell>
          <cell r="H4421">
            <v>43990.590057870373</v>
          </cell>
          <cell r="I4421" t="str">
            <v>02 TRABAJOS PRELIMINARES</v>
          </cell>
        </row>
        <row r="4422">
          <cell r="B4422" t="str">
            <v>I1871</v>
          </cell>
          <cell r="C4422" t="str">
            <v>Profesional (Ingeniero O Arquitecto)</v>
          </cell>
          <cell r="D4422" t="str">
            <v>hs</v>
          </cell>
          <cell r="E4422">
            <v>400</v>
          </cell>
          <cell r="F4422">
            <v>1048.4375</v>
          </cell>
          <cell r="G4422">
            <v>419375</v>
          </cell>
          <cell r="H4422">
            <v>43990.590057870373</v>
          </cell>
        </row>
        <row r="4423">
          <cell r="B4423" t="str">
            <v>I1872</v>
          </cell>
          <cell r="C4423" t="str">
            <v>Cadista</v>
          </cell>
          <cell r="D4423" t="str">
            <v>hs</v>
          </cell>
          <cell r="E4423">
            <v>400</v>
          </cell>
          <cell r="F4423">
            <v>571.875</v>
          </cell>
          <cell r="G4423">
            <v>228750</v>
          </cell>
          <cell r="H4423">
            <v>43990.590057870373</v>
          </cell>
        </row>
        <row r="4425">
          <cell r="A4425" t="str">
            <v>T1731</v>
          </cell>
          <cell r="C4425" t="str">
            <v xml:space="preserve">Planos C.A.O. Y Manual Mantenimiento Obra Civil </v>
          </cell>
          <cell r="D4425" t="str">
            <v>gl</v>
          </cell>
          <cell r="G4425">
            <v>324062.5</v>
          </cell>
          <cell r="H4425">
            <v>43990.590057870373</v>
          </cell>
          <cell r="I4425" t="str">
            <v>02 TRABAJOS PRELIMINARES</v>
          </cell>
        </row>
        <row r="4426">
          <cell r="B4426" t="str">
            <v>I1871</v>
          </cell>
          <cell r="C4426" t="str">
            <v>Profesional (Ingeniero O Arquitecto)</v>
          </cell>
          <cell r="D4426" t="str">
            <v>hs</v>
          </cell>
          <cell r="E4426">
            <v>200</v>
          </cell>
          <cell r="F4426">
            <v>1048.4375</v>
          </cell>
          <cell r="G4426">
            <v>209687.5</v>
          </cell>
          <cell r="H4426">
            <v>43990.590057870373</v>
          </cell>
          <cell r="I4426" t="str">
            <v>4 profesionales para - Arquitectura, Estructura, Sanitarios, Electricas</v>
          </cell>
        </row>
        <row r="4427">
          <cell r="B4427" t="str">
            <v>I1872</v>
          </cell>
          <cell r="C4427" t="str">
            <v>Cadista</v>
          </cell>
          <cell r="D4427" t="str">
            <v>hs</v>
          </cell>
          <cell r="E4427">
            <v>200</v>
          </cell>
          <cell r="F4427">
            <v>571.875</v>
          </cell>
          <cell r="G4427">
            <v>114375</v>
          </cell>
          <cell r="H4427">
            <v>43990.590057870373</v>
          </cell>
          <cell r="I4427" t="str">
            <v>2 Cadistas</v>
          </cell>
        </row>
        <row r="4429">
          <cell r="A4429" t="str">
            <v>T1732</v>
          </cell>
          <cell r="C4429" t="str">
            <v xml:space="preserve">Encofrados </v>
          </cell>
          <cell r="D4429" t="str">
            <v>gl</v>
          </cell>
          <cell r="G4429">
            <v>106290.5880300354</v>
          </cell>
          <cell r="H4429">
            <v>44136</v>
          </cell>
          <cell r="I4429" t="str">
            <v>02 TRABAJOS PRELIMINARES</v>
          </cell>
        </row>
        <row r="4430">
          <cell r="B4430" t="str">
            <v>I1402</v>
          </cell>
          <cell r="C4430" t="str">
            <v>Alquiler De Volquete</v>
          </cell>
          <cell r="D4430" t="str">
            <v>dia</v>
          </cell>
          <cell r="E4430">
            <v>12</v>
          </cell>
          <cell r="F4430">
            <v>3471.0743801652893</v>
          </cell>
          <cell r="G4430">
            <v>41652.89256198347</v>
          </cell>
          <cell r="H4430">
            <v>44155</v>
          </cell>
          <cell r="I4430" t="str">
            <v>4 Volques x 3 Dias</v>
          </cell>
        </row>
        <row r="4431">
          <cell r="B4431" t="str">
            <v>I1004</v>
          </cell>
          <cell r="C4431" t="str">
            <v>Oficial</v>
          </cell>
          <cell r="D4431" t="str">
            <v>hs</v>
          </cell>
          <cell r="E4431">
            <v>24</v>
          </cell>
          <cell r="F4431">
            <v>604.80605423376619</v>
          </cell>
          <cell r="G4431">
            <v>14515.345301610389</v>
          </cell>
          <cell r="H4431">
            <v>44136</v>
          </cell>
          <cell r="I4431" t="str">
            <v>1 Oficial x 3 dias</v>
          </cell>
        </row>
        <row r="4432">
          <cell r="B4432" t="str">
            <v>I1005</v>
          </cell>
          <cell r="C4432" t="str">
            <v>Ayudante</v>
          </cell>
          <cell r="D4432" t="str">
            <v>hs</v>
          </cell>
          <cell r="E4432">
            <v>96</v>
          </cell>
          <cell r="F4432">
            <v>522.10781423376613</v>
          </cell>
          <cell r="G4432">
            <v>50122.350166441553</v>
          </cell>
          <cell r="H4432">
            <v>44136</v>
          </cell>
          <cell r="I4432" t="str">
            <v>4 Ayudantes x 3 dias</v>
          </cell>
        </row>
        <row r="4434">
          <cell r="A4434" t="str">
            <v>T1733</v>
          </cell>
          <cell r="C4434" t="str">
            <v>Cercos De Obra (Subcontrato)</v>
          </cell>
          <cell r="D4434" t="str">
            <v>ml</v>
          </cell>
          <cell r="G4434">
            <v>1652.8925999999999</v>
          </cell>
          <cell r="H4434">
            <v>44110</v>
          </cell>
          <cell r="I4434" t="str">
            <v>02 TRABAJOS PRELIMINARES</v>
          </cell>
        </row>
        <row r="4435">
          <cell r="B4435" t="str">
            <v>I2403</v>
          </cell>
          <cell r="C4435" t="str">
            <v>Cerco Olímpico Sucbcontrato</v>
          </cell>
          <cell r="D4435" t="str">
            <v>ml</v>
          </cell>
          <cell r="E4435">
            <v>1</v>
          </cell>
          <cell r="F4435">
            <v>1652.8925999999999</v>
          </cell>
          <cell r="G4435">
            <v>1652.8925999999999</v>
          </cell>
          <cell r="H4435">
            <v>44110</v>
          </cell>
        </row>
        <row r="4437">
          <cell r="A4437" t="str">
            <v>T1734</v>
          </cell>
          <cell r="C4437" t="str">
            <v>Árboles En Vereda</v>
          </cell>
          <cell r="D4437" t="str">
            <v>u</v>
          </cell>
          <cell r="G4437">
            <v>20000</v>
          </cell>
          <cell r="H4437">
            <v>43990.590057870373</v>
          </cell>
          <cell r="I4437" t="str">
            <v>02 TRABAJOS PRELIMINARES</v>
          </cell>
        </row>
        <row r="4438">
          <cell r="B4438" t="str">
            <v>I1873</v>
          </cell>
          <cell r="C4438" t="str">
            <v>Retiro De Arboles</v>
          </cell>
          <cell r="D4438" t="str">
            <v>u</v>
          </cell>
          <cell r="E4438">
            <v>1</v>
          </cell>
          <cell r="F4438">
            <v>20000</v>
          </cell>
          <cell r="G4438">
            <v>20000</v>
          </cell>
          <cell r="H4438">
            <v>43990.590057870373</v>
          </cell>
        </row>
        <row r="4440">
          <cell r="A4440" t="str">
            <v>T1735</v>
          </cell>
          <cell r="C4440" t="str">
            <v>Postes</v>
          </cell>
          <cell r="D4440" t="str">
            <v>u</v>
          </cell>
          <cell r="G4440">
            <v>21191.144458487837</v>
          </cell>
          <cell r="H4440">
            <v>44136</v>
          </cell>
          <cell r="I4440" t="str">
            <v>02 TRABAJOS PRELIMINARES</v>
          </cell>
        </row>
        <row r="4441">
          <cell r="B4441" t="str">
            <v>I1313</v>
          </cell>
          <cell r="C4441" t="str">
            <v>Camion Con Hidrogrua</v>
          </cell>
          <cell r="D4441" t="str">
            <v>hs</v>
          </cell>
          <cell r="E4441">
            <v>4</v>
          </cell>
          <cell r="F4441">
            <v>2446.7400000000002</v>
          </cell>
          <cell r="G4441">
            <v>9786.9600000000009</v>
          </cell>
          <cell r="H4441">
            <v>44155</v>
          </cell>
        </row>
        <row r="4442">
          <cell r="B4442" t="str">
            <v>I1402</v>
          </cell>
          <cell r="C4442" t="str">
            <v>Alquiler De Volquete</v>
          </cell>
          <cell r="D4442" t="str">
            <v>dia</v>
          </cell>
          <cell r="E4442">
            <v>0.5</v>
          </cell>
          <cell r="F4442">
            <v>3471.0743801652893</v>
          </cell>
          <cell r="G4442">
            <v>1735.5371900826447</v>
          </cell>
          <cell r="H4442">
            <v>44155</v>
          </cell>
        </row>
        <row r="4443">
          <cell r="B4443" t="str">
            <v>I1311</v>
          </cell>
          <cell r="C4443" t="str">
            <v>Maquinista</v>
          </cell>
          <cell r="D4443" t="str">
            <v>hs</v>
          </cell>
          <cell r="E4443">
            <v>4</v>
          </cell>
          <cell r="F4443">
            <v>768.14013440000008</v>
          </cell>
          <cell r="G4443">
            <v>3072.5605376000003</v>
          </cell>
          <cell r="H4443">
            <v>44155</v>
          </cell>
          <cell r="I4443" t="str">
            <v>1 Maquinistax 1 dias</v>
          </cell>
        </row>
        <row r="4444">
          <cell r="B4444" t="str">
            <v>I1004</v>
          </cell>
          <cell r="C4444" t="str">
            <v>Oficial</v>
          </cell>
          <cell r="D4444" t="str">
            <v>hs</v>
          </cell>
          <cell r="E4444">
            <v>4</v>
          </cell>
          <cell r="F4444">
            <v>604.80605423376619</v>
          </cell>
          <cell r="G4444">
            <v>2419.2242169350648</v>
          </cell>
          <cell r="H4444">
            <v>44136</v>
          </cell>
          <cell r="I4444" t="str">
            <v>1 Oficial x 1 dias</v>
          </cell>
        </row>
        <row r="4445">
          <cell r="B4445" t="str">
            <v>I1005</v>
          </cell>
          <cell r="C4445" t="str">
            <v>Ayudante</v>
          </cell>
          <cell r="D4445" t="str">
            <v>hs</v>
          </cell>
          <cell r="E4445">
            <v>8</v>
          </cell>
          <cell r="F4445">
            <v>522.10781423376613</v>
          </cell>
          <cell r="G4445">
            <v>4176.8625138701291</v>
          </cell>
          <cell r="H4445">
            <v>44136</v>
          </cell>
          <cell r="I4445" t="str">
            <v>2 Ayudantes x 1 dias</v>
          </cell>
        </row>
        <row r="4447">
          <cell r="A4447" t="str">
            <v>T1736</v>
          </cell>
          <cell r="C4447" t="str">
            <v>Cestos De Basura</v>
          </cell>
          <cell r="D4447" t="str">
            <v>u</v>
          </cell>
          <cell r="G4447">
            <v>2604.8060542337662</v>
          </cell>
          <cell r="H4447">
            <v>43990.590057870373</v>
          </cell>
          <cell r="I4447" t="str">
            <v>02 TRABAJOS PRELIMINARES</v>
          </cell>
        </row>
        <row r="4448">
          <cell r="B4448" t="str">
            <v>I1004</v>
          </cell>
          <cell r="C4448" t="str">
            <v>Oficial</v>
          </cell>
          <cell r="D4448" t="str">
            <v>hs</v>
          </cell>
          <cell r="E4448">
            <v>1</v>
          </cell>
          <cell r="F4448">
            <v>604.80605423376619</v>
          </cell>
          <cell r="G4448">
            <v>604.80605423376619</v>
          </cell>
          <cell r="H4448">
            <v>44136</v>
          </cell>
        </row>
        <row r="4449">
          <cell r="B4449" t="str">
            <v>I1884</v>
          </cell>
          <cell r="C4449" t="str">
            <v>Cesto De Basura</v>
          </cell>
          <cell r="D4449" t="str">
            <v>u</v>
          </cell>
          <cell r="E4449">
            <v>1</v>
          </cell>
          <cell r="F4449">
            <v>2000</v>
          </cell>
          <cell r="G4449">
            <v>2000</v>
          </cell>
          <cell r="H4449">
            <v>43990.590057870373</v>
          </cell>
        </row>
        <row r="4451">
          <cell r="A4451" t="str">
            <v>T1737</v>
          </cell>
          <cell r="C4451" t="str">
            <v xml:space="preserve">Ventana V1 - Ventana Corrediza De Aluminio (A) 1,40 X (H) 1,10 Mts </v>
          </cell>
          <cell r="D4451" t="str">
            <v>u</v>
          </cell>
          <cell r="G4451">
            <v>32113.181944785458</v>
          </cell>
          <cell r="H4451">
            <v>43990.590057870373</v>
          </cell>
          <cell r="I4451" t="str">
            <v>17 CARPINTERÍA METÁLICA Y DE PVC</v>
          </cell>
        </row>
        <row r="4452">
          <cell r="B4452" t="str">
            <v>I1874</v>
          </cell>
          <cell r="C4452" t="str">
            <v>Ventana V1</v>
          </cell>
          <cell r="D4452" t="str">
            <v>u</v>
          </cell>
          <cell r="E4452">
            <v>1</v>
          </cell>
          <cell r="F4452">
            <v>22285</v>
          </cell>
          <cell r="G4452">
            <v>22285</v>
          </cell>
          <cell r="H4452">
            <v>43990.590057870373</v>
          </cell>
        </row>
        <row r="4453">
          <cell r="B4453" t="str">
            <v>I1016</v>
          </cell>
          <cell r="C4453" t="str">
            <v>Oficial Especializado</v>
          </cell>
          <cell r="D4453" t="str">
            <v>hs</v>
          </cell>
          <cell r="E4453">
            <v>6</v>
          </cell>
          <cell r="F4453">
            <v>698.30921309090911</v>
          </cell>
          <cell r="G4453">
            <v>4189.8552785454549</v>
          </cell>
          <cell r="H4453">
            <v>44136</v>
          </cell>
        </row>
        <row r="4454">
          <cell r="B4454" t="str">
            <v>T1738</v>
          </cell>
          <cell r="C4454" t="str">
            <v>Colocación De Carpintería (Mo)</v>
          </cell>
          <cell r="D4454" t="str">
            <v>m2</v>
          </cell>
          <cell r="E4454">
            <v>1.54</v>
          </cell>
          <cell r="F4454">
            <v>3661.251081974026</v>
          </cell>
          <cell r="G4454">
            <v>5638.3266662400001</v>
          </cell>
          <cell r="H4454">
            <v>44136</v>
          </cell>
        </row>
        <row r="4456">
          <cell r="A4456" t="str">
            <v>T1738</v>
          </cell>
          <cell r="C4456" t="str">
            <v>Colocación De Carpintería (Mo)</v>
          </cell>
          <cell r="D4456" t="str">
            <v>m2</v>
          </cell>
          <cell r="G4456">
            <v>3661.251081974026</v>
          </cell>
          <cell r="H4456">
            <v>44136</v>
          </cell>
          <cell r="I4456" t="str">
            <v>17 CARPINTERÍA METÁLICA Y DE PVC</v>
          </cell>
        </row>
        <row r="4457">
          <cell r="B4457" t="str">
            <v>I1016</v>
          </cell>
          <cell r="C4457" t="str">
            <v>Oficial Especializado</v>
          </cell>
          <cell r="D4457" t="str">
            <v>hs</v>
          </cell>
          <cell r="E4457">
            <v>3</v>
          </cell>
          <cell r="F4457">
            <v>698.30921309090911</v>
          </cell>
          <cell r="G4457">
            <v>2094.9276392727274</v>
          </cell>
          <cell r="H4457">
            <v>44136</v>
          </cell>
        </row>
        <row r="4458">
          <cell r="B4458" t="str">
            <v>I1005</v>
          </cell>
          <cell r="C4458" t="str">
            <v>Ayudante</v>
          </cell>
          <cell r="D4458" t="str">
            <v>hs</v>
          </cell>
          <cell r="E4458">
            <v>3</v>
          </cell>
          <cell r="F4458">
            <v>522.10781423376613</v>
          </cell>
          <cell r="G4458">
            <v>1566.3234427012985</v>
          </cell>
          <cell r="H4458">
            <v>44136</v>
          </cell>
        </row>
        <row r="4460">
          <cell r="A4460" t="str">
            <v>T1739</v>
          </cell>
          <cell r="C4460" t="str">
            <v xml:space="preserve">Ventana V2 - Ventana Corrediza De Aluminio (A) 2,00 X (H) 1,10 Mts </v>
          </cell>
          <cell r="D4460" t="str">
            <v>u</v>
          </cell>
          <cell r="G4460">
            <v>38131.607658888315</v>
          </cell>
          <cell r="H4460">
            <v>43990.590057870373</v>
          </cell>
          <cell r="I4460" t="str">
            <v>17 CARPINTERÍA METÁLICA Y DE PVC</v>
          </cell>
        </row>
        <row r="4461">
          <cell r="B4461" t="str">
            <v>I1875</v>
          </cell>
          <cell r="C4461" t="str">
            <v>Ventana V2 (2,00 X 1,10)</v>
          </cell>
          <cell r="D4461" t="str">
            <v>u</v>
          </cell>
          <cell r="E4461">
            <v>1</v>
          </cell>
          <cell r="F4461">
            <v>25887</v>
          </cell>
          <cell r="G4461">
            <v>25887</v>
          </cell>
          <cell r="H4461">
            <v>43990.590057870373</v>
          </cell>
        </row>
        <row r="4462">
          <cell r="B4462" t="str">
            <v>I1016</v>
          </cell>
          <cell r="C4462" t="str">
            <v>Oficial Especializado</v>
          </cell>
          <cell r="D4462" t="str">
            <v>hs</v>
          </cell>
          <cell r="E4462">
            <v>6</v>
          </cell>
          <cell r="F4462">
            <v>698.30921309090911</v>
          </cell>
          <cell r="G4462">
            <v>4189.8552785454549</v>
          </cell>
          <cell r="H4462">
            <v>44136</v>
          </cell>
        </row>
        <row r="4463">
          <cell r="B4463" t="str">
            <v>T1738</v>
          </cell>
          <cell r="C4463" t="str">
            <v>Colocación De Carpintería (Mo)</v>
          </cell>
          <cell r="D4463" t="str">
            <v>m2</v>
          </cell>
          <cell r="E4463">
            <v>2.2000000000000002</v>
          </cell>
          <cell r="F4463">
            <v>3661.251081974026</v>
          </cell>
          <cell r="G4463">
            <v>8054.7523803428576</v>
          </cell>
          <cell r="H4463">
            <v>44136</v>
          </cell>
        </row>
        <row r="4465">
          <cell r="A4465" t="str">
            <v>T1740</v>
          </cell>
          <cell r="C4465" t="str">
            <v xml:space="preserve">Ventana V3 - Ventana Balcón Corrediza De Aluminio (A) 2,00 X (H) 2,10 Mts </v>
          </cell>
          <cell r="D4465" t="str">
            <v>u</v>
          </cell>
          <cell r="G4465">
            <v>57245.109822836363</v>
          </cell>
          <cell r="H4465">
            <v>43990.590057870373</v>
          </cell>
          <cell r="I4465" t="str">
            <v>17 CARPINTERÍA METÁLICA Y DE PVC</v>
          </cell>
        </row>
        <row r="4466">
          <cell r="B4466" t="str">
            <v>I1876</v>
          </cell>
          <cell r="C4466" t="str">
            <v>Ventana V3</v>
          </cell>
          <cell r="D4466" t="str">
            <v>u</v>
          </cell>
          <cell r="E4466">
            <v>1</v>
          </cell>
          <cell r="F4466">
            <v>37678</v>
          </cell>
          <cell r="G4466">
            <v>37678</v>
          </cell>
          <cell r="H4466">
            <v>43990.590057870373</v>
          </cell>
        </row>
        <row r="4467">
          <cell r="B4467" t="str">
            <v>I1016</v>
          </cell>
          <cell r="C4467" t="str">
            <v>Oficial Especializado</v>
          </cell>
          <cell r="D4467" t="str">
            <v>hs</v>
          </cell>
          <cell r="E4467">
            <v>6</v>
          </cell>
          <cell r="F4467">
            <v>698.30921309090911</v>
          </cell>
          <cell r="G4467">
            <v>4189.8552785454549</v>
          </cell>
          <cell r="H4467">
            <v>44136</v>
          </cell>
        </row>
        <row r="4468">
          <cell r="B4468" t="str">
            <v>T1738</v>
          </cell>
          <cell r="C4468" t="str">
            <v>Colocación De Carpintería (Mo)</v>
          </cell>
          <cell r="D4468" t="str">
            <v>m2</v>
          </cell>
          <cell r="E4468">
            <v>4.2</v>
          </cell>
          <cell r="F4468">
            <v>3661.251081974026</v>
          </cell>
          <cell r="G4468">
            <v>15377.25454429091</v>
          </cell>
          <cell r="H4468">
            <v>44136</v>
          </cell>
        </row>
        <row r="4470">
          <cell r="A4470" t="str">
            <v>T1741</v>
          </cell>
          <cell r="C4470" t="str">
            <v xml:space="preserve">Ventana V4 - Ventana Con Un Paño Fijo Y Dos Oscilobatientes De Aluminio (A) 3,40 X (H) 1,10 Mts </v>
          </cell>
          <cell r="D4470" t="str">
            <v>u</v>
          </cell>
          <cell r="G4470">
            <v>75092.934325128314</v>
          </cell>
          <cell r="H4470">
            <v>43990.590057870373</v>
          </cell>
          <cell r="I4470" t="str">
            <v>17 CARPINTERÍA METÁLICA Y DE PVC</v>
          </cell>
        </row>
        <row r="4471">
          <cell r="B4471" t="str">
            <v>I1877</v>
          </cell>
          <cell r="C4471" t="str">
            <v>Ventana V4</v>
          </cell>
          <cell r="D4471" t="str">
            <v>u</v>
          </cell>
          <cell r="E4471">
            <v>1</v>
          </cell>
          <cell r="F4471">
            <v>57210</v>
          </cell>
          <cell r="G4471">
            <v>57210</v>
          </cell>
          <cell r="H4471">
            <v>43990.590057870373</v>
          </cell>
        </row>
        <row r="4472">
          <cell r="B4472" t="str">
            <v>I1016</v>
          </cell>
          <cell r="C4472" t="str">
            <v>Oficial Especializado</v>
          </cell>
          <cell r="D4472" t="str">
            <v>hs</v>
          </cell>
          <cell r="E4472">
            <v>6</v>
          </cell>
          <cell r="F4472">
            <v>698.30921309090911</v>
          </cell>
          <cell r="G4472">
            <v>4189.8552785454549</v>
          </cell>
          <cell r="H4472">
            <v>44136</v>
          </cell>
        </row>
        <row r="4473">
          <cell r="B4473" t="str">
            <v>T1738</v>
          </cell>
          <cell r="C4473" t="str">
            <v>Colocación De Carpintería (Mo)</v>
          </cell>
          <cell r="D4473" t="str">
            <v>m2</v>
          </cell>
          <cell r="E4473">
            <v>3.74</v>
          </cell>
          <cell r="F4473">
            <v>3661.251081974026</v>
          </cell>
          <cell r="G4473">
            <v>13693.079046582858</v>
          </cell>
          <cell r="H4473">
            <v>44136</v>
          </cell>
        </row>
        <row r="4475">
          <cell r="A4475" t="str">
            <v>T1742</v>
          </cell>
          <cell r="C4475" t="str">
            <v xml:space="preserve">Ventana V5 - Ventana Proyectante De Aluminio (A) 1,00 X (H) 0,50 Mts </v>
          </cell>
          <cell r="D4475" t="str">
            <v>u</v>
          </cell>
          <cell r="G4475">
            <v>20959.480819532469</v>
          </cell>
          <cell r="H4475">
            <v>43990.590057870373</v>
          </cell>
          <cell r="I4475" t="str">
            <v>17 CARPINTERÍA METÁLICA Y DE PVC</v>
          </cell>
        </row>
        <row r="4476">
          <cell r="B4476" t="str">
            <v>I1878</v>
          </cell>
          <cell r="C4476" t="str">
            <v>Ventana V5</v>
          </cell>
          <cell r="D4476" t="str">
            <v>u</v>
          </cell>
          <cell r="E4476">
            <v>1</v>
          </cell>
          <cell r="F4476">
            <v>14939</v>
          </cell>
          <cell r="G4476">
            <v>14939</v>
          </cell>
          <cell r="H4476">
            <v>43990.590057870373</v>
          </cell>
        </row>
        <row r="4477">
          <cell r="B4477" t="str">
            <v>I1016</v>
          </cell>
          <cell r="C4477" t="str">
            <v>Oficial Especializado</v>
          </cell>
          <cell r="D4477" t="str">
            <v>hs</v>
          </cell>
          <cell r="E4477">
            <v>6</v>
          </cell>
          <cell r="F4477">
            <v>698.30921309090911</v>
          </cell>
          <cell r="G4477">
            <v>4189.8552785454549</v>
          </cell>
          <cell r="H4477">
            <v>44136</v>
          </cell>
        </row>
        <row r="4478">
          <cell r="B4478" t="str">
            <v>T1738</v>
          </cell>
          <cell r="C4478" t="str">
            <v>Colocación De Carpintería (Mo)</v>
          </cell>
          <cell r="D4478" t="str">
            <v>m2</v>
          </cell>
          <cell r="E4478">
            <v>0.5</v>
          </cell>
          <cell r="F4478">
            <v>3661.251081974026</v>
          </cell>
          <cell r="G4478">
            <v>1830.625540987013</v>
          </cell>
          <cell r="H4478">
            <v>44136</v>
          </cell>
        </row>
        <row r="4480">
          <cell r="A4480" t="str">
            <v>T1743</v>
          </cell>
          <cell r="C4480" t="str">
            <v xml:space="preserve">Ventana V6 - Ventana De Dos Paños Proyectantes De Aluminio Natural (A) 2,00 X (H) 0,50 Mts </v>
          </cell>
          <cell r="D4480" t="str">
            <v>u</v>
          </cell>
          <cell r="G4480">
            <v>35538.106360519479</v>
          </cell>
          <cell r="H4480">
            <v>43990.590057870373</v>
          </cell>
          <cell r="I4480" t="str">
            <v>17 CARPINTERÍA METÁLICA Y DE PVC</v>
          </cell>
        </row>
        <row r="4481">
          <cell r="B4481" t="str">
            <v>I1879</v>
          </cell>
          <cell r="C4481" t="str">
            <v>Ventana V6</v>
          </cell>
          <cell r="D4481" t="str">
            <v>u</v>
          </cell>
          <cell r="E4481">
            <v>1</v>
          </cell>
          <cell r="F4481">
            <v>27687</v>
          </cell>
          <cell r="G4481">
            <v>27687</v>
          </cell>
          <cell r="H4481">
            <v>43990.590057870373</v>
          </cell>
        </row>
        <row r="4482">
          <cell r="B4482" t="str">
            <v>I1016</v>
          </cell>
          <cell r="C4482" t="str">
            <v>Oficial Especializado</v>
          </cell>
          <cell r="D4482" t="str">
            <v>hs</v>
          </cell>
          <cell r="E4482">
            <v>6</v>
          </cell>
          <cell r="F4482">
            <v>698.30921309090911</v>
          </cell>
          <cell r="G4482">
            <v>4189.8552785454549</v>
          </cell>
          <cell r="H4482">
            <v>44136</v>
          </cell>
        </row>
        <row r="4483">
          <cell r="B4483" t="str">
            <v>T1738</v>
          </cell>
          <cell r="C4483" t="str">
            <v>Colocación De Carpintería (Mo)</v>
          </cell>
          <cell r="D4483" t="str">
            <v>m2</v>
          </cell>
          <cell r="E4483">
            <v>1</v>
          </cell>
          <cell r="F4483">
            <v>3661.251081974026</v>
          </cell>
          <cell r="G4483">
            <v>3661.251081974026</v>
          </cell>
          <cell r="H4483">
            <v>44136</v>
          </cell>
        </row>
        <row r="4485">
          <cell r="A4485" t="str">
            <v>T1744</v>
          </cell>
          <cell r="C4485" t="str">
            <v xml:space="preserve">Ventana V7 - Ventana De Cuatro Paños Proyectantes De Aluminio Natural (A) 4,00 X (H) 0,50 Mts  </v>
          </cell>
          <cell r="D4485" t="str">
            <v>u</v>
          </cell>
          <cell r="G4485">
            <v>64900.357442493507</v>
          </cell>
          <cell r="H4485">
            <v>43990.590057870373</v>
          </cell>
          <cell r="I4485" t="str">
            <v>17 CARPINTERÍA METÁLICA Y DE PVC</v>
          </cell>
        </row>
        <row r="4486">
          <cell r="B4486" t="str">
            <v>I1880</v>
          </cell>
          <cell r="C4486" t="str">
            <v>Ventana V7</v>
          </cell>
          <cell r="D4486" t="str">
            <v>u</v>
          </cell>
          <cell r="E4486">
            <v>1</v>
          </cell>
          <cell r="F4486">
            <v>53388</v>
          </cell>
          <cell r="G4486">
            <v>53388</v>
          </cell>
          <cell r="H4486">
            <v>43990.590057870373</v>
          </cell>
        </row>
        <row r="4487">
          <cell r="B4487" t="str">
            <v>I1016</v>
          </cell>
          <cell r="C4487" t="str">
            <v>Oficial Especializado</v>
          </cell>
          <cell r="D4487" t="str">
            <v>hs</v>
          </cell>
          <cell r="E4487">
            <v>6</v>
          </cell>
          <cell r="F4487">
            <v>698.30921309090911</v>
          </cell>
          <cell r="G4487">
            <v>4189.8552785454549</v>
          </cell>
          <cell r="H4487">
            <v>44136</v>
          </cell>
        </row>
        <row r="4488">
          <cell r="B4488" t="str">
            <v>T1738</v>
          </cell>
          <cell r="C4488" t="str">
            <v>Colocación De Carpintería (Mo)</v>
          </cell>
          <cell r="D4488" t="str">
            <v>m2</v>
          </cell>
          <cell r="E4488">
            <v>2</v>
          </cell>
          <cell r="F4488">
            <v>3661.251081974026</v>
          </cell>
          <cell r="G4488">
            <v>7322.5021639480519</v>
          </cell>
          <cell r="H4488">
            <v>44136</v>
          </cell>
        </row>
        <row r="4490">
          <cell r="A4490" t="str">
            <v>T1745</v>
          </cell>
          <cell r="C4490" t="str">
            <v xml:space="preserve">Ventana V8 - Ventana De Abrir De Aluminio Natural (A) 0,30 X (H) 1,10 Mts </v>
          </cell>
          <cell r="D4490" t="str">
            <v>u</v>
          </cell>
          <cell r="G4490">
            <v>19401.068135596885</v>
          </cell>
          <cell r="H4490">
            <v>43990.590057870373</v>
          </cell>
          <cell r="I4490" t="str">
            <v>17 CARPINTERÍA METÁLICA Y DE PVC</v>
          </cell>
        </row>
        <row r="4491">
          <cell r="B4491" t="str">
            <v>I1881</v>
          </cell>
          <cell r="C4491" t="str">
            <v>Ventana V8</v>
          </cell>
          <cell r="D4491" t="str">
            <v>u</v>
          </cell>
          <cell r="E4491">
            <v>1</v>
          </cell>
          <cell r="F4491">
            <v>14003</v>
          </cell>
          <cell r="G4491">
            <v>14003</v>
          </cell>
          <cell r="H4491">
            <v>43990.590057870373</v>
          </cell>
        </row>
        <row r="4492">
          <cell r="B4492" t="str">
            <v>I1016</v>
          </cell>
          <cell r="C4492" t="str">
            <v>Oficial Especializado</v>
          </cell>
          <cell r="D4492" t="str">
            <v>hs</v>
          </cell>
          <cell r="E4492">
            <v>6</v>
          </cell>
          <cell r="F4492">
            <v>698.30921309090911</v>
          </cell>
          <cell r="G4492">
            <v>4189.8552785454549</v>
          </cell>
          <cell r="H4492">
            <v>44136</v>
          </cell>
        </row>
        <row r="4493">
          <cell r="B4493" t="str">
            <v>T1738</v>
          </cell>
          <cell r="C4493" t="str">
            <v>Colocación De Carpintería (Mo)</v>
          </cell>
          <cell r="D4493" t="str">
            <v>m2</v>
          </cell>
          <cell r="E4493">
            <v>0.33</v>
          </cell>
          <cell r="F4493">
            <v>3661.251081974026</v>
          </cell>
          <cell r="G4493">
            <v>1208.2128570514287</v>
          </cell>
          <cell r="H4493">
            <v>44136</v>
          </cell>
        </row>
        <row r="4495">
          <cell r="A4495" t="str">
            <v>T1746</v>
          </cell>
          <cell r="C4495" t="str">
            <v xml:space="preserve">Ventana V9 - Ventana Proyectante De Aluminio Natural (A) 0,70 X (H) 0,50 Mts </v>
          </cell>
          <cell r="D4495" t="str">
            <v>u</v>
          </cell>
          <cell r="G4495">
            <v>24942.293157236363</v>
          </cell>
          <cell r="H4495">
            <v>43990.590057870373</v>
          </cell>
          <cell r="I4495" t="str">
            <v>17 CARPINTERÍA METÁLICA Y DE PVC</v>
          </cell>
        </row>
        <row r="4496">
          <cell r="B4496" t="str">
            <v>I1882</v>
          </cell>
          <cell r="C4496" t="str">
            <v>Ventana V9</v>
          </cell>
          <cell r="D4496" t="str">
            <v>u</v>
          </cell>
          <cell r="E4496">
            <v>1</v>
          </cell>
          <cell r="F4496">
            <v>19471</v>
          </cell>
          <cell r="G4496">
            <v>19471</v>
          </cell>
          <cell r="H4496">
            <v>43990.590057870373</v>
          </cell>
        </row>
        <row r="4497">
          <cell r="B4497" t="str">
            <v>I1016</v>
          </cell>
          <cell r="C4497" t="str">
            <v>Oficial Especializado</v>
          </cell>
          <cell r="D4497" t="str">
            <v>hs</v>
          </cell>
          <cell r="E4497">
            <v>6</v>
          </cell>
          <cell r="F4497">
            <v>698.30921309090911</v>
          </cell>
          <cell r="G4497">
            <v>4189.8552785454549</v>
          </cell>
          <cell r="H4497">
            <v>44136</v>
          </cell>
        </row>
        <row r="4498">
          <cell r="B4498" t="str">
            <v>T1738</v>
          </cell>
          <cell r="C4498" t="str">
            <v>Colocación De Carpintería (Mo)</v>
          </cell>
          <cell r="D4498" t="str">
            <v>m2</v>
          </cell>
          <cell r="E4498">
            <v>0.35</v>
          </cell>
          <cell r="F4498">
            <v>3661.251081974026</v>
          </cell>
          <cell r="G4498">
            <v>1281.437878690909</v>
          </cell>
          <cell r="H4498">
            <v>44136</v>
          </cell>
        </row>
        <row r="4500">
          <cell r="A4500" t="str">
            <v>T1747</v>
          </cell>
          <cell r="C4500" t="str">
            <v>Carpinteria Integral B1</v>
          </cell>
          <cell r="D4500" t="str">
            <v>u</v>
          </cell>
          <cell r="G4500">
            <v>38298.291637632261</v>
          </cell>
          <cell r="H4500">
            <v>43990.590057870373</v>
          </cell>
          <cell r="I4500" t="str">
            <v>17 CARPINTERÍA METÁLICA Y DE PVC</v>
          </cell>
        </row>
        <row r="4501">
          <cell r="B4501" t="str">
            <v>I1885</v>
          </cell>
          <cell r="C4501" t="str">
            <v>Carpinteria Integral B1</v>
          </cell>
          <cell r="D4501" t="str">
            <v>u</v>
          </cell>
          <cell r="E4501">
            <v>1</v>
          </cell>
          <cell r="F4501">
            <v>30975.789473684214</v>
          </cell>
          <cell r="G4501">
            <v>30975.789473684214</v>
          </cell>
          <cell r="H4501">
            <v>43990.590057870373</v>
          </cell>
        </row>
        <row r="4502">
          <cell r="B4502" t="str">
            <v>I1016</v>
          </cell>
          <cell r="C4502" t="str">
            <v>Oficial Especializado</v>
          </cell>
          <cell r="D4502" t="str">
            <v>hs</v>
          </cell>
          <cell r="E4502">
            <v>6</v>
          </cell>
          <cell r="F4502">
            <v>698.30921309090911</v>
          </cell>
          <cell r="G4502">
            <v>4189.8552785454549</v>
          </cell>
          <cell r="H4502">
            <v>44136</v>
          </cell>
        </row>
        <row r="4503">
          <cell r="B4503" t="str">
            <v>I1005</v>
          </cell>
          <cell r="C4503" t="str">
            <v>Ayudante</v>
          </cell>
          <cell r="D4503" t="str">
            <v>hs</v>
          </cell>
          <cell r="E4503">
            <v>6</v>
          </cell>
          <cell r="F4503">
            <v>522.10781423376613</v>
          </cell>
          <cell r="G4503">
            <v>3132.646885402597</v>
          </cell>
          <cell r="H4503">
            <v>44136</v>
          </cell>
        </row>
        <row r="4505">
          <cell r="A4505" t="str">
            <v>T1748</v>
          </cell>
          <cell r="C4505" t="str">
            <v>Carpinteria Integral B2</v>
          </cell>
          <cell r="D4505" t="str">
            <v>u</v>
          </cell>
          <cell r="G4505">
            <v>44493.449532369108</v>
          </cell>
          <cell r="H4505">
            <v>43990.590057870373</v>
          </cell>
          <cell r="I4505" t="str">
            <v>17 CARPINTERÍA METÁLICA Y DE PVC</v>
          </cell>
        </row>
        <row r="4506">
          <cell r="B4506" t="str">
            <v>I1886</v>
          </cell>
          <cell r="C4506" t="str">
            <v>Carpinteria Integral B2</v>
          </cell>
          <cell r="D4506" t="str">
            <v>u</v>
          </cell>
          <cell r="E4506">
            <v>1</v>
          </cell>
          <cell r="F4506">
            <v>37170.947368421061</v>
          </cell>
          <cell r="G4506">
            <v>37170.947368421061</v>
          </cell>
          <cell r="H4506">
            <v>43990.590057870373</v>
          </cell>
        </row>
        <row r="4507">
          <cell r="B4507" t="str">
            <v>I1016</v>
          </cell>
          <cell r="C4507" t="str">
            <v>Oficial Especializado</v>
          </cell>
          <cell r="D4507" t="str">
            <v>hs</v>
          </cell>
          <cell r="E4507">
            <v>6</v>
          </cell>
          <cell r="F4507">
            <v>698.30921309090911</v>
          </cell>
          <cell r="G4507">
            <v>4189.8552785454549</v>
          </cell>
          <cell r="H4507">
            <v>44136</v>
          </cell>
        </row>
        <row r="4508">
          <cell r="B4508" t="str">
            <v>I1005</v>
          </cell>
          <cell r="C4508" t="str">
            <v>Ayudante</v>
          </cell>
          <cell r="D4508" t="str">
            <v>hs</v>
          </cell>
          <cell r="E4508">
            <v>6</v>
          </cell>
          <cell r="F4508">
            <v>522.10781423376613</v>
          </cell>
          <cell r="G4508">
            <v>3132.646885402597</v>
          </cell>
          <cell r="H4508">
            <v>44136</v>
          </cell>
        </row>
        <row r="4510">
          <cell r="A4510" t="str">
            <v>T1749</v>
          </cell>
          <cell r="C4510" t="str">
            <v>Carpinteria Integral B3</v>
          </cell>
          <cell r="D4510" t="str">
            <v>u</v>
          </cell>
          <cell r="G4510">
            <v>49139.817953421742</v>
          </cell>
          <cell r="H4510">
            <v>43990.590057870373</v>
          </cell>
          <cell r="I4510" t="str">
            <v>17 CARPINTERÍA METÁLICA Y DE PVC</v>
          </cell>
        </row>
        <row r="4511">
          <cell r="B4511" t="str">
            <v>I1887</v>
          </cell>
          <cell r="C4511" t="str">
            <v>Carpinteria Integral B3</v>
          </cell>
          <cell r="D4511" t="str">
            <v>u</v>
          </cell>
          <cell r="E4511">
            <v>1</v>
          </cell>
          <cell r="F4511">
            <v>41817.315789473694</v>
          </cell>
          <cell r="G4511">
            <v>41817.315789473694</v>
          </cell>
          <cell r="H4511">
            <v>43990.590057870373</v>
          </cell>
        </row>
        <row r="4512">
          <cell r="B4512" t="str">
            <v>I1016</v>
          </cell>
          <cell r="C4512" t="str">
            <v>Oficial Especializado</v>
          </cell>
          <cell r="D4512" t="str">
            <v>hs</v>
          </cell>
          <cell r="E4512">
            <v>6</v>
          </cell>
          <cell r="F4512">
            <v>698.30921309090911</v>
          </cell>
          <cell r="G4512">
            <v>4189.8552785454549</v>
          </cell>
          <cell r="H4512">
            <v>44136</v>
          </cell>
        </row>
        <row r="4513">
          <cell r="B4513" t="str">
            <v>I1005</v>
          </cell>
          <cell r="C4513" t="str">
            <v>Ayudante</v>
          </cell>
          <cell r="D4513" t="str">
            <v>hs</v>
          </cell>
          <cell r="E4513">
            <v>6</v>
          </cell>
          <cell r="F4513">
            <v>522.10781423376613</v>
          </cell>
          <cell r="G4513">
            <v>3132.646885402597</v>
          </cell>
          <cell r="H4513">
            <v>44136</v>
          </cell>
        </row>
        <row r="4515">
          <cell r="A4515" t="str">
            <v>T1750</v>
          </cell>
          <cell r="C4515" t="str">
            <v>Gestión De La Calidad</v>
          </cell>
          <cell r="D4515" t="str">
            <v>u</v>
          </cell>
          <cell r="E4515">
            <v>10</v>
          </cell>
          <cell r="G4515">
            <v>1655280</v>
          </cell>
          <cell r="H4515">
            <v>43985</v>
          </cell>
          <cell r="I4515" t="str">
            <v>02 TRABAJOS PRELIMINARES</v>
          </cell>
        </row>
        <row r="4516">
          <cell r="B4516" t="str">
            <v>I1889</v>
          </cell>
          <cell r="C4516" t="str">
            <v>Responsable Calidad</v>
          </cell>
          <cell r="D4516" t="str">
            <v>hs</v>
          </cell>
          <cell r="E4516">
            <v>1760</v>
          </cell>
          <cell r="F4516">
            <v>940.5</v>
          </cell>
          <cell r="G4516">
            <v>1655280</v>
          </cell>
          <cell r="H4516">
            <v>43985</v>
          </cell>
          <cell r="I4516">
            <v>176</v>
          </cell>
        </row>
        <row r="4518">
          <cell r="A4518" t="str">
            <v>T1751</v>
          </cell>
          <cell r="C4518" t="str">
            <v>Piso De Mosaico Pulido 30 X 30</v>
          </cell>
          <cell r="D4518" t="str">
            <v>m2</v>
          </cell>
          <cell r="G4518">
            <v>1786.6757228731994</v>
          </cell>
          <cell r="H4518">
            <v>44130</v>
          </cell>
          <cell r="I4518" t="str">
            <v>11 PISOS</v>
          </cell>
        </row>
        <row r="4519">
          <cell r="B4519" t="str">
            <v>I1890</v>
          </cell>
          <cell r="C4519" t="str">
            <v>Mosaico Pulido 30X30</v>
          </cell>
          <cell r="D4519" t="str">
            <v>m2</v>
          </cell>
          <cell r="E4519">
            <v>1.03</v>
          </cell>
          <cell r="F4519">
            <v>661.15702479338847</v>
          </cell>
          <cell r="G4519">
            <v>680.99173553719015</v>
          </cell>
          <cell r="H4519">
            <v>44155</v>
          </cell>
        </row>
        <row r="4520">
          <cell r="B4520" t="str">
            <v>T1015</v>
          </cell>
          <cell r="C4520" t="str">
            <v xml:space="preserve"> Mortero Mhmr 1/4:1:4 (Mat)</v>
          </cell>
          <cell r="D4520" t="str">
            <v>m3</v>
          </cell>
          <cell r="E4520">
            <v>0.05</v>
          </cell>
          <cell r="F4520">
            <v>4083.0578512396696</v>
          </cell>
          <cell r="G4520">
            <v>204.15289256198349</v>
          </cell>
          <cell r="H4520">
            <v>44130</v>
          </cell>
        </row>
        <row r="4521">
          <cell r="B4521" t="str">
            <v>T1534</v>
          </cell>
          <cell r="C4521" t="str">
            <v>Colocación De Mosaicos De 30X30 (Mo)</v>
          </cell>
          <cell r="D4521" t="str">
            <v>m2</v>
          </cell>
          <cell r="E4521">
            <v>1</v>
          </cell>
          <cell r="F4521">
            <v>901.53109477402586</v>
          </cell>
          <cell r="G4521">
            <v>901.53109477402586</v>
          </cell>
          <cell r="H4521">
            <v>44136</v>
          </cell>
        </row>
        <row r="4523">
          <cell r="A4523" t="str">
            <v>T1752</v>
          </cell>
          <cell r="C4523" t="str">
            <v xml:space="preserve">Piso Antiderrame Polietileno Alta Densidad De 0,80 X 1,20 Mts Código  (A 812 M5) </v>
          </cell>
          <cell r="D4523" t="str">
            <v>m2</v>
          </cell>
          <cell r="G4523">
            <v>9418.0506842337654</v>
          </cell>
          <cell r="H4523">
            <v>43990.706076388888</v>
          </cell>
          <cell r="I4523" t="str">
            <v>11 PISOS</v>
          </cell>
        </row>
        <row r="4524">
          <cell r="B4524" t="str">
            <v>I1891</v>
          </cell>
          <cell r="C4524" t="str">
            <v>Piso Antiderrame A 812 M5 800 Mm X 1200 Mm X 160 Mm De Alto</v>
          </cell>
          <cell r="D4524" t="str">
            <v>u</v>
          </cell>
          <cell r="E4524">
            <v>1.0416666666666667</v>
          </cell>
          <cell r="F4524">
            <v>8500.41</v>
          </cell>
          <cell r="G4524">
            <v>8854.59375</v>
          </cell>
          <cell r="H4524">
            <v>43990.706076388888</v>
          </cell>
          <cell r="I4524">
            <v>0.96</v>
          </cell>
        </row>
        <row r="4525">
          <cell r="B4525" t="str">
            <v>I1004</v>
          </cell>
          <cell r="C4525" t="str">
            <v>Oficial</v>
          </cell>
          <cell r="D4525" t="str">
            <v>hs</v>
          </cell>
          <cell r="E4525">
            <v>0.5</v>
          </cell>
          <cell r="F4525">
            <v>604.80605423376619</v>
          </cell>
          <cell r="G4525">
            <v>302.4030271168831</v>
          </cell>
          <cell r="H4525">
            <v>44136</v>
          </cell>
        </row>
        <row r="4526">
          <cell r="B4526" t="str">
            <v>I1005</v>
          </cell>
          <cell r="C4526" t="str">
            <v>Ayudante</v>
          </cell>
          <cell r="D4526" t="str">
            <v>hs</v>
          </cell>
          <cell r="E4526">
            <v>0.5</v>
          </cell>
          <cell r="F4526">
            <v>522.10781423376613</v>
          </cell>
          <cell r="G4526">
            <v>261.05390711688307</v>
          </cell>
          <cell r="H4526">
            <v>44136</v>
          </cell>
        </row>
        <row r="4528">
          <cell r="A4528" t="str">
            <v>T1753</v>
          </cell>
          <cell r="C4528" t="str">
            <v>Banquina H30 Esp:</v>
          </cell>
          <cell r="D4528" t="str">
            <v>m2</v>
          </cell>
          <cell r="G4528">
            <v>1662.1096451766414</v>
          </cell>
          <cell r="H4528">
            <v>44136</v>
          </cell>
          <cell r="I4528" t="str">
            <v>09 CONTRAPISOS</v>
          </cell>
        </row>
        <row r="4529">
          <cell r="B4529" t="str">
            <v>I1019</v>
          </cell>
          <cell r="C4529" t="str">
            <v>Hormigon Elaborado H30</v>
          </cell>
          <cell r="D4529" t="str">
            <v>m3</v>
          </cell>
          <cell r="E4529">
            <v>0.12</v>
          </cell>
          <cell r="F4529">
            <v>7429.7520661157023</v>
          </cell>
          <cell r="G4529">
            <v>891.57024793388427</v>
          </cell>
          <cell r="H4529">
            <v>44155</v>
          </cell>
        </row>
        <row r="4530">
          <cell r="B4530" t="str">
            <v>T1288</v>
          </cell>
          <cell r="C4530" t="str">
            <v>Ejecución De Contrapiso Esp 12 Cm (Mo)</v>
          </cell>
          <cell r="D4530" t="str">
            <v>m2</v>
          </cell>
          <cell r="E4530">
            <v>1</v>
          </cell>
          <cell r="F4530">
            <v>770.5393972427571</v>
          </cell>
          <cell r="G4530">
            <v>770.5393972427571</v>
          </cell>
          <cell r="H4530">
            <v>44136</v>
          </cell>
        </row>
        <row r="4532">
          <cell r="A4532" t="str">
            <v>T1754</v>
          </cell>
          <cell r="C4532" t="str">
            <v>Cielorraso Desmontable Durlock, Placa Lisa Estándar</v>
          </cell>
          <cell r="D4532" t="str">
            <v>m2</v>
          </cell>
          <cell r="G4532">
            <v>2280.5745618249343</v>
          </cell>
          <cell r="H4532">
            <v>44110</v>
          </cell>
          <cell r="I4532" t="str">
            <v>DURLOCK</v>
          </cell>
        </row>
        <row r="4533">
          <cell r="B4533" t="str">
            <v>T1656</v>
          </cell>
          <cell r="C4533" t="str">
            <v>Estructura Para Cielorraso Desmontable Durlock 60X60</v>
          </cell>
          <cell r="D4533" t="str">
            <v>m2</v>
          </cell>
          <cell r="E4533">
            <v>1</v>
          </cell>
          <cell r="F4533">
            <v>1884.1422013545687</v>
          </cell>
          <cell r="G4533">
            <v>1884.1422013545687</v>
          </cell>
          <cell r="H4533">
            <v>44110</v>
          </cell>
        </row>
        <row r="4534">
          <cell r="B4534" t="str">
            <v>I1892</v>
          </cell>
          <cell r="C4534" t="str">
            <v>Placa Lisa Durlock Común Desmontable 60X60</v>
          </cell>
          <cell r="D4534" t="str">
            <v>u</v>
          </cell>
          <cell r="E4534">
            <v>1</v>
          </cell>
          <cell r="F4534">
            <v>171.04958677685951</v>
          </cell>
          <cell r="G4534">
            <v>171.04958677685951</v>
          </cell>
          <cell r="H4534">
            <v>44155</v>
          </cell>
        </row>
        <row r="4535">
          <cell r="B4535" t="str">
            <v>T1657</v>
          </cell>
          <cell r="C4535" t="str">
            <v>Colocación De Placas Desmontables De 60X60 (Mo)</v>
          </cell>
          <cell r="D4535" t="str">
            <v>m2</v>
          </cell>
          <cell r="E4535">
            <v>1</v>
          </cell>
          <cell r="F4535">
            <v>225.38277369350646</v>
          </cell>
          <cell r="G4535">
            <v>225.38277369350646</v>
          </cell>
          <cell r="H4535">
            <v>44136</v>
          </cell>
        </row>
        <row r="4537">
          <cell r="A4537" t="str">
            <v>T1755</v>
          </cell>
          <cell r="C4537" t="str">
            <v>Mesada De Granito Sin Traforo</v>
          </cell>
          <cell r="D4537" t="str">
            <v>m2</v>
          </cell>
          <cell r="G4537">
            <v>25220.348610366662</v>
          </cell>
          <cell r="H4537">
            <v>44110</v>
          </cell>
          <cell r="I4537" t="str">
            <v>46 MESADAS</v>
          </cell>
        </row>
        <row r="4538">
          <cell r="B4538" t="str">
            <v>I1197</v>
          </cell>
          <cell r="C4538" t="str">
            <v>Granito Gris Mara Esp: 2,5 Cm</v>
          </cell>
          <cell r="D4538" t="str">
            <v>m2</v>
          </cell>
          <cell r="E4538">
            <v>1.0000000000000002</v>
          </cell>
          <cell r="F4538">
            <v>22497.704315886138</v>
          </cell>
          <cell r="G4538">
            <v>22497.704315886142</v>
          </cell>
          <cell r="H4538">
            <v>44155</v>
          </cell>
          <cell r="I4538">
            <v>1.2800000000000002</v>
          </cell>
        </row>
        <row r="4539">
          <cell r="B4539" t="str">
            <v>I1199</v>
          </cell>
          <cell r="C4539" t="str">
            <v>Pulido De Borde Mesada</v>
          </cell>
          <cell r="D4539" t="str">
            <v>ml</v>
          </cell>
          <cell r="E4539">
            <v>1.25</v>
          </cell>
          <cell r="F4539">
            <v>413.22309999999999</v>
          </cell>
          <cell r="G4539">
            <v>516.52887499999997</v>
          </cell>
          <cell r="H4539">
            <v>44110</v>
          </cell>
          <cell r="I4539">
            <v>1.6</v>
          </cell>
        </row>
        <row r="4540">
          <cell r="B4540" t="str">
            <v>I1004</v>
          </cell>
          <cell r="C4540" t="str">
            <v>Oficial</v>
          </cell>
          <cell r="D4540" t="str">
            <v>hs</v>
          </cell>
          <cell r="E4540">
            <v>1.5625</v>
          </cell>
          <cell r="F4540">
            <v>604.80605423376619</v>
          </cell>
          <cell r="G4540">
            <v>945.00945974025967</v>
          </cell>
          <cell r="H4540">
            <v>44136</v>
          </cell>
          <cell r="I4540">
            <v>2</v>
          </cell>
        </row>
        <row r="4541">
          <cell r="B4541" t="str">
            <v>I1005</v>
          </cell>
          <cell r="C4541" t="str">
            <v>Ayudante</v>
          </cell>
          <cell r="D4541" t="str">
            <v>hs</v>
          </cell>
          <cell r="E4541">
            <v>1.5625</v>
          </cell>
          <cell r="F4541">
            <v>522.10781423376613</v>
          </cell>
          <cell r="G4541">
            <v>815.79345974025955</v>
          </cell>
          <cell r="H4541">
            <v>44136</v>
          </cell>
          <cell r="I4541">
            <v>2</v>
          </cell>
        </row>
        <row r="4542">
          <cell r="B4542" t="str">
            <v>I1200</v>
          </cell>
          <cell r="C4542" t="str">
            <v>Servicio De Flete</v>
          </cell>
          <cell r="D4542" t="str">
            <v>hs</v>
          </cell>
          <cell r="E4542">
            <v>0.26041666666666663</v>
          </cell>
          <cell r="F4542">
            <v>1710</v>
          </cell>
          <cell r="G4542">
            <v>445.31249999999994</v>
          </cell>
          <cell r="H4542">
            <v>44155</v>
          </cell>
          <cell r="I4542">
            <v>0.33333333333333331</v>
          </cell>
        </row>
        <row r="4544">
          <cell r="A4544" t="str">
            <v>T1756</v>
          </cell>
          <cell r="C4544" t="str">
            <v>Colocación De Mochila Para Inodoro (Mo)</v>
          </cell>
          <cell r="D4544" t="str">
            <v>u</v>
          </cell>
          <cell r="G4544">
            <v>1586.5421355220778</v>
          </cell>
          <cell r="H4544">
            <v>44136</v>
          </cell>
          <cell r="I4544" t="str">
            <v>23.4 ARTEFACTOS SANITARIOS</v>
          </cell>
        </row>
        <row r="4545">
          <cell r="B4545" t="str">
            <v>I1069</v>
          </cell>
          <cell r="C4545" t="str">
            <v>Oficial Sanitarista, Gasista</v>
          </cell>
          <cell r="D4545" t="str">
            <v>hs</v>
          </cell>
          <cell r="E4545">
            <v>1</v>
          </cell>
          <cell r="F4545">
            <v>907.80197701818179</v>
          </cell>
          <cell r="G4545">
            <v>907.80197701818179</v>
          </cell>
          <cell r="H4545">
            <v>44136</v>
          </cell>
        </row>
        <row r="4546">
          <cell r="B4546" t="str">
            <v>I1070</v>
          </cell>
          <cell r="C4546" t="str">
            <v>Ayudante Sanitarista, Gasista</v>
          </cell>
          <cell r="D4546" t="str">
            <v>hs</v>
          </cell>
          <cell r="E4546">
            <v>1</v>
          </cell>
          <cell r="F4546">
            <v>678.74015850389594</v>
          </cell>
          <cell r="G4546">
            <v>678.74015850389594</v>
          </cell>
          <cell r="H4546">
            <v>44136</v>
          </cell>
        </row>
        <row r="4548">
          <cell r="A4548" t="str">
            <v>T1757</v>
          </cell>
          <cell r="C4548" t="str">
            <v>Inodoro Alto C/ Mochila Para Discapacitados</v>
          </cell>
          <cell r="D4548" t="str">
            <v>u</v>
          </cell>
          <cell r="G4548">
            <v>48196.927652854778</v>
          </cell>
          <cell r="H4548">
            <v>44136</v>
          </cell>
          <cell r="I4548" t="str">
            <v>23.4 ARTEFACTOS SANITARIOS</v>
          </cell>
        </row>
        <row r="4549">
          <cell r="B4549" t="str">
            <v>I1893</v>
          </cell>
          <cell r="C4549" t="str">
            <v>Inodoro Alto Para Baño Discapacitados Linea Espacio Ferrum</v>
          </cell>
          <cell r="D4549" t="str">
            <v>u</v>
          </cell>
          <cell r="E4549">
            <v>1</v>
          </cell>
          <cell r="F4549">
            <v>21929.752066115703</v>
          </cell>
          <cell r="G4549">
            <v>21929.752066115703</v>
          </cell>
          <cell r="H4549">
            <v>44155</v>
          </cell>
        </row>
        <row r="4550">
          <cell r="B4550" t="str">
            <v>I1895</v>
          </cell>
          <cell r="C4550" t="str">
            <v>Mochila Linea Espacio Para Discapacitados</v>
          </cell>
          <cell r="D4550" t="str">
            <v>u</v>
          </cell>
          <cell r="E4550">
            <v>1</v>
          </cell>
          <cell r="F4550">
            <v>19454.669421487604</v>
          </cell>
          <cell r="G4550">
            <v>19454.669421487604</v>
          </cell>
          <cell r="H4550">
            <v>44155</v>
          </cell>
        </row>
        <row r="4551">
          <cell r="B4551" t="str">
            <v>I1234</v>
          </cell>
          <cell r="C4551" t="str">
            <v>Asiento P/Inodoro Blanco Tigre</v>
          </cell>
          <cell r="D4551" t="str">
            <v>u</v>
          </cell>
          <cell r="E4551">
            <v>1</v>
          </cell>
          <cell r="F4551">
            <v>2807.8099173553719</v>
          </cell>
          <cell r="G4551">
            <v>2807.8099173553719</v>
          </cell>
          <cell r="H4551">
            <v>44155</v>
          </cell>
        </row>
        <row r="4552">
          <cell r="B4552" t="str">
            <v>T1196</v>
          </cell>
          <cell r="C4552" t="str">
            <v>Colocacion De Inodoro (Mo)</v>
          </cell>
          <cell r="D4552" t="str">
            <v>u</v>
          </cell>
          <cell r="E4552">
            <v>1</v>
          </cell>
          <cell r="F4552">
            <v>2418.1541123740253</v>
          </cell>
          <cell r="G4552">
            <v>2418.1541123740253</v>
          </cell>
          <cell r="H4552">
            <v>44136</v>
          </cell>
        </row>
        <row r="4553">
          <cell r="B4553" t="str">
            <v>T1756</v>
          </cell>
          <cell r="C4553" t="str">
            <v>Colocación De Mochila Para Inodoro (Mo)</v>
          </cell>
          <cell r="D4553" t="str">
            <v>u</v>
          </cell>
          <cell r="E4553">
            <v>1</v>
          </cell>
          <cell r="F4553">
            <v>1586.5421355220778</v>
          </cell>
          <cell r="G4553">
            <v>1586.5421355220778</v>
          </cell>
          <cell r="H4553">
            <v>44136</v>
          </cell>
        </row>
        <row r="4555">
          <cell r="A4555" t="str">
            <v>T1758</v>
          </cell>
          <cell r="C4555" t="str">
            <v>Barral Rebatible Para Sanitario Pmr</v>
          </cell>
          <cell r="D4555" t="str">
            <v>u</v>
          </cell>
          <cell r="G4555">
            <v>1981.3556770181817</v>
          </cell>
          <cell r="H4555">
            <v>44110</v>
          </cell>
          <cell r="I4555" t="str">
            <v>23.4 ARTEFACTOS SANITARIOS</v>
          </cell>
        </row>
        <row r="4556">
          <cell r="B4556" t="str">
            <v>I1896</v>
          </cell>
          <cell r="C4556" t="str">
            <v>Agarradera Rebatible 60 Cm Reforzada Para Discapacitados</v>
          </cell>
          <cell r="D4556" t="str">
            <v>u</v>
          </cell>
          <cell r="E4556">
            <v>1</v>
          </cell>
          <cell r="F4556">
            <v>1073.5536999999999</v>
          </cell>
          <cell r="G4556">
            <v>1073.5536999999999</v>
          </cell>
          <cell r="H4556">
            <v>44110</v>
          </cell>
        </row>
        <row r="4557">
          <cell r="B4557" t="str">
            <v>I1069</v>
          </cell>
          <cell r="C4557" t="str">
            <v>Oficial Sanitarista, Gasista</v>
          </cell>
          <cell r="D4557" t="str">
            <v>hs</v>
          </cell>
          <cell r="E4557">
            <v>1</v>
          </cell>
          <cell r="F4557">
            <v>907.80197701818179</v>
          </cell>
          <cell r="G4557">
            <v>907.80197701818179</v>
          </cell>
          <cell r="H4557">
            <v>44136</v>
          </cell>
        </row>
        <row r="4559">
          <cell r="A4559" t="str">
            <v>T1759</v>
          </cell>
          <cell r="C4559" t="str">
            <v>Barral Fijo Para Sanitario Pmr</v>
          </cell>
          <cell r="D4559" t="str">
            <v>u</v>
          </cell>
          <cell r="G4559">
            <v>2311.9342084231403</v>
          </cell>
          <cell r="H4559">
            <v>44136</v>
          </cell>
          <cell r="I4559" t="str">
            <v>23.4 ARTEFACTOS SANITARIOS</v>
          </cell>
        </row>
        <row r="4560">
          <cell r="B4560" t="str">
            <v>I1897</v>
          </cell>
          <cell r="C4560" t="str">
            <v>Barral Acceso Fijo Sin Portarrollo Baño Discapacitado 80X20</v>
          </cell>
          <cell r="D4560" t="str">
            <v>u</v>
          </cell>
          <cell r="E4560">
            <v>1</v>
          </cell>
          <cell r="F4560">
            <v>1404.1322314049587</v>
          </cell>
          <cell r="G4560">
            <v>1404.1322314049587</v>
          </cell>
          <cell r="H4560">
            <v>44155</v>
          </cell>
        </row>
        <row r="4561">
          <cell r="B4561" t="str">
            <v>I1069</v>
          </cell>
          <cell r="C4561" t="str">
            <v>Oficial Sanitarista, Gasista</v>
          </cell>
          <cell r="D4561" t="str">
            <v>hs</v>
          </cell>
          <cell r="E4561">
            <v>1</v>
          </cell>
          <cell r="F4561">
            <v>907.80197701818179</v>
          </cell>
          <cell r="G4561">
            <v>907.80197701818179</v>
          </cell>
          <cell r="H4561">
            <v>44136</v>
          </cell>
        </row>
        <row r="4563">
          <cell r="A4563" t="str">
            <v>T1760</v>
          </cell>
          <cell r="C4563" t="str">
            <v>Barra De Apoyo Para Sanitario Pmr</v>
          </cell>
          <cell r="D4563" t="str">
            <v>u</v>
          </cell>
          <cell r="G4563">
            <v>1229.2895803239669</v>
          </cell>
          <cell r="H4563">
            <v>44136</v>
          </cell>
          <cell r="I4563" t="str">
            <v>23.4 ARTEFACTOS SANITARIOS</v>
          </cell>
        </row>
        <row r="4564">
          <cell r="B4564" t="str">
            <v>I1898</v>
          </cell>
          <cell r="C4564" t="str">
            <v>Agarradera 25 Cm Reforzada Para Discapacitados Blanco Fijo</v>
          </cell>
          <cell r="D4564" t="str">
            <v>u</v>
          </cell>
          <cell r="E4564">
            <v>1</v>
          </cell>
          <cell r="F4564">
            <v>321.48760330578511</v>
          </cell>
          <cell r="G4564">
            <v>321.48760330578511</v>
          </cell>
          <cell r="H4564">
            <v>44155</v>
          </cell>
        </row>
        <row r="4565">
          <cell r="B4565" t="str">
            <v>I1069</v>
          </cell>
          <cell r="C4565" t="str">
            <v>Oficial Sanitarista, Gasista</v>
          </cell>
          <cell r="D4565" t="str">
            <v>hs</v>
          </cell>
          <cell r="E4565">
            <v>1</v>
          </cell>
          <cell r="F4565">
            <v>907.80197701818179</v>
          </cell>
          <cell r="G4565">
            <v>907.80197701818179</v>
          </cell>
          <cell r="H4565">
            <v>44136</v>
          </cell>
        </row>
        <row r="4567">
          <cell r="A4567" t="str">
            <v>T1761</v>
          </cell>
          <cell r="C4567" t="str">
            <v>Canaleta Con Rejilla De Hormigón Armado</v>
          </cell>
          <cell r="D4567" t="str">
            <v>ml</v>
          </cell>
          <cell r="E4567">
            <v>20</v>
          </cell>
          <cell r="G4567">
            <v>1599.5258473870128</v>
          </cell>
          <cell r="H4567">
            <v>44110</v>
          </cell>
          <cell r="I4567" t="str">
            <v>23.3 DESAGUES PLUVIALES</v>
          </cell>
        </row>
        <row r="4568">
          <cell r="B4568" t="str">
            <v>I1004</v>
          </cell>
          <cell r="C4568" t="str">
            <v>Oficial</v>
          </cell>
          <cell r="D4568" t="str">
            <v>hs</v>
          </cell>
          <cell r="E4568">
            <v>0.4</v>
          </cell>
          <cell r="F4568">
            <v>604.80605423376619</v>
          </cell>
          <cell r="G4568">
            <v>241.92242169350649</v>
          </cell>
          <cell r="H4568">
            <v>44136</v>
          </cell>
          <cell r="I4568" t="str">
            <v>ejecuta 20 ml en 8 hs</v>
          </cell>
        </row>
        <row r="4569">
          <cell r="B4569" t="str">
            <v>I1005</v>
          </cell>
          <cell r="C4569" t="str">
            <v>Ayudante</v>
          </cell>
          <cell r="D4569" t="str">
            <v>hs</v>
          </cell>
          <cell r="E4569">
            <v>0.4</v>
          </cell>
          <cell r="F4569">
            <v>522.10781423376613</v>
          </cell>
          <cell r="G4569">
            <v>208.84312569350647</v>
          </cell>
          <cell r="H4569">
            <v>44136</v>
          </cell>
        </row>
        <row r="4570">
          <cell r="B4570" t="str">
            <v>I1899</v>
          </cell>
          <cell r="C4570" t="str">
            <v>Canaleta Con Rejilla De Hormigón Armado</v>
          </cell>
          <cell r="D4570" t="str">
            <v>ml</v>
          </cell>
          <cell r="E4570">
            <v>1</v>
          </cell>
          <cell r="F4570">
            <v>1148.7602999999999</v>
          </cell>
          <cell r="G4570">
            <v>1148.7602999999999</v>
          </cell>
          <cell r="H4570">
            <v>44110</v>
          </cell>
        </row>
        <row r="4572">
          <cell r="A4572" t="str">
            <v>T1762</v>
          </cell>
          <cell r="C4572" t="str">
            <v>Cañería De Agua Diam 50 Mm Con Excavación Y Relleno</v>
          </cell>
          <cell r="D4572" t="str">
            <v>ml</v>
          </cell>
          <cell r="G4572">
            <v>1921.4404060640941</v>
          </cell>
          <cell r="H4572">
            <v>44136</v>
          </cell>
          <cell r="I4572" t="str">
            <v>23.1 AGUA FRIA Y CALIENTE</v>
          </cell>
        </row>
        <row r="4573">
          <cell r="B4573" t="str">
            <v>T1003</v>
          </cell>
          <cell r="C4573" t="str">
            <v>Excavación Manual De Zanjas Y Relleno Hasta 1,50 Mts (Mo) (4Hs/M3)</v>
          </cell>
          <cell r="D4573" t="str">
            <v>m3</v>
          </cell>
          <cell r="E4573">
            <v>0.24</v>
          </cell>
          <cell r="F4573">
            <v>1670.7450055480517</v>
          </cell>
          <cell r="G4573">
            <v>400.9788013315324</v>
          </cell>
          <cell r="H4573">
            <v>44136</v>
          </cell>
        </row>
        <row r="4574">
          <cell r="B4574" t="str">
            <v>T1550</v>
          </cell>
          <cell r="C4574" t="str">
            <v>Caño Polipropileno Termo Fusión Diam 50 Mm, Con Accesorios Y Sin Excavación</v>
          </cell>
          <cell r="D4574" t="str">
            <v>ml</v>
          </cell>
          <cell r="E4574">
            <v>1</v>
          </cell>
          <cell r="F4574">
            <v>1207.1969161923021</v>
          </cell>
          <cell r="G4574">
            <v>1207.1969161923021</v>
          </cell>
          <cell r="H4574">
            <v>44136</v>
          </cell>
        </row>
        <row r="4575">
          <cell r="B4575" t="str">
            <v>T1716</v>
          </cell>
          <cell r="C4575" t="str">
            <v>Relleno Manual, Con Pala Y Ligero Apisonamiento</v>
          </cell>
          <cell r="D4575" t="str">
            <v>m3</v>
          </cell>
          <cell r="E4575">
            <v>0.24</v>
          </cell>
          <cell r="F4575">
            <v>1305.2695355844153</v>
          </cell>
          <cell r="G4575">
            <v>313.26468854025967</v>
          </cell>
          <cell r="H4575">
            <v>44136</v>
          </cell>
        </row>
        <row r="4577">
          <cell r="A4577" t="str">
            <v>T1763</v>
          </cell>
          <cell r="C4577" t="str">
            <v>Cañería De Agua Diam 40 Mm Con Excavación Y Relleno</v>
          </cell>
          <cell r="D4577" t="str">
            <v>ml</v>
          </cell>
          <cell r="G4577">
            <v>1702.4243936674</v>
          </cell>
          <cell r="H4577">
            <v>44136</v>
          </cell>
          <cell r="I4577" t="str">
            <v>23.1 AGUA FRIA Y CALIENTE</v>
          </cell>
        </row>
        <row r="4578">
          <cell r="B4578" t="str">
            <v>T1003</v>
          </cell>
          <cell r="C4578" t="str">
            <v>Excavación Manual De Zanjas Y Relleno Hasta 1,50 Mts (Mo) (4Hs/M3)</v>
          </cell>
          <cell r="D4578" t="str">
            <v>m3</v>
          </cell>
          <cell r="E4578">
            <v>0.24</v>
          </cell>
          <cell r="F4578">
            <v>1670.7450055480517</v>
          </cell>
          <cell r="G4578">
            <v>400.9788013315324</v>
          </cell>
          <cell r="H4578">
            <v>44136</v>
          </cell>
        </row>
        <row r="4579">
          <cell r="B4579" t="str">
            <v>T1551</v>
          </cell>
          <cell r="C4579" t="str">
            <v>Caño Polipropileno Termo Fusión Diam 40 Mm, Con Accesorios Y Sin Excavación</v>
          </cell>
          <cell r="D4579" t="str">
            <v>ml</v>
          </cell>
          <cell r="E4579">
            <v>1</v>
          </cell>
          <cell r="F4579">
            <v>988.18090379560795</v>
          </cell>
          <cell r="G4579">
            <v>988.18090379560795</v>
          </cell>
          <cell r="H4579">
            <v>44136</v>
          </cell>
        </row>
        <row r="4580">
          <cell r="B4580" t="str">
            <v>T1716</v>
          </cell>
          <cell r="C4580" t="str">
            <v>Relleno Manual, Con Pala Y Ligero Apisonamiento</v>
          </cell>
          <cell r="D4580" t="str">
            <v>m3</v>
          </cell>
          <cell r="E4580">
            <v>0.24</v>
          </cell>
          <cell r="F4580">
            <v>1305.2695355844153</v>
          </cell>
          <cell r="G4580">
            <v>313.26468854025967</v>
          </cell>
          <cell r="H4580">
            <v>44136</v>
          </cell>
        </row>
        <row r="4582">
          <cell r="A4582" t="str">
            <v>T1764</v>
          </cell>
          <cell r="C4582" t="str">
            <v>Cañería De Agua Diam 25 Mm Con Excavación Y Relleno</v>
          </cell>
          <cell r="D4582" t="str">
            <v>ml</v>
          </cell>
          <cell r="G4582">
            <v>1395.4669014370024</v>
          </cell>
          <cell r="H4582">
            <v>44136</v>
          </cell>
          <cell r="I4582" t="str">
            <v>23.1 AGUA FRIA Y CALIENTE</v>
          </cell>
        </row>
        <row r="4583">
          <cell r="B4583" t="str">
            <v>T1003</v>
          </cell>
          <cell r="C4583" t="str">
            <v>Excavación Manual De Zanjas Y Relleno Hasta 1,50 Mts (Mo) (4Hs/M3)</v>
          </cell>
          <cell r="D4583" t="str">
            <v>m3</v>
          </cell>
          <cell r="E4583">
            <v>0.24</v>
          </cell>
          <cell r="F4583">
            <v>1670.7450055480517</v>
          </cell>
          <cell r="G4583">
            <v>400.9788013315324</v>
          </cell>
          <cell r="H4583">
            <v>44136</v>
          </cell>
        </row>
        <row r="4584">
          <cell r="B4584" t="str">
            <v>T1552</v>
          </cell>
          <cell r="C4584" t="str">
            <v>Caño Polipropileno Termo Fusión Diam 25 Mm (3/4"), Con Accesorios Y Sin Excavación</v>
          </cell>
          <cell r="D4584" t="str">
            <v>ml</v>
          </cell>
          <cell r="E4584">
            <v>1</v>
          </cell>
          <cell r="F4584">
            <v>681.22341156521043</v>
          </cell>
          <cell r="G4584">
            <v>681.22341156521043</v>
          </cell>
          <cell r="H4584">
            <v>44136</v>
          </cell>
        </row>
        <row r="4585">
          <cell r="B4585" t="str">
            <v>T1716</v>
          </cell>
          <cell r="C4585" t="str">
            <v>Relleno Manual, Con Pala Y Ligero Apisonamiento</v>
          </cell>
          <cell r="D4585" t="str">
            <v>m3</v>
          </cell>
          <cell r="E4585">
            <v>0.24</v>
          </cell>
          <cell r="F4585">
            <v>1305.2695355844153</v>
          </cell>
          <cell r="G4585">
            <v>313.26468854025967</v>
          </cell>
          <cell r="H4585">
            <v>44136</v>
          </cell>
        </row>
        <row r="4587">
          <cell r="A4587" t="str">
            <v>T1765</v>
          </cell>
          <cell r="C4587" t="str">
            <v>Apertura De Canaletas En Muros (Mo)</v>
          </cell>
          <cell r="D4587" t="str">
            <v>ml</v>
          </cell>
          <cell r="E4587">
            <v>20</v>
          </cell>
          <cell r="G4587">
            <v>208.84312569350647</v>
          </cell>
          <cell r="H4587">
            <v>44136</v>
          </cell>
          <cell r="I4587" t="str">
            <v>90 AUXILIARES</v>
          </cell>
        </row>
        <row r="4588">
          <cell r="B4588" t="str">
            <v>I1005</v>
          </cell>
          <cell r="C4588" t="str">
            <v>Ayudante</v>
          </cell>
          <cell r="D4588" t="str">
            <v>hs</v>
          </cell>
          <cell r="E4588">
            <v>0.4</v>
          </cell>
          <cell r="F4588">
            <v>522.10781423376613</v>
          </cell>
          <cell r="G4588">
            <v>208.84312569350647</v>
          </cell>
          <cell r="H4588">
            <v>44136</v>
          </cell>
          <cell r="I4588" t="str">
            <v>ejecuta 20 ml en 8 hs</v>
          </cell>
        </row>
        <row r="4590">
          <cell r="A4590" t="str">
            <v>T1766</v>
          </cell>
          <cell r="C4590" t="str">
            <v>Cañería De Agua Diam 50 Mm Con Apertura De Canaleta</v>
          </cell>
          <cell r="D4590" t="str">
            <v>ml</v>
          </cell>
          <cell r="G4590">
            <v>1416.0400418858085</v>
          </cell>
          <cell r="H4590">
            <v>44136</v>
          </cell>
          <cell r="I4590" t="str">
            <v>23.1 AGUA FRIA Y CALIENTE</v>
          </cell>
        </row>
        <row r="4591">
          <cell r="B4591" t="str">
            <v>T1765</v>
          </cell>
          <cell r="C4591" t="str">
            <v>Apertura De Canaletas En Muros (Mo)</v>
          </cell>
          <cell r="D4591" t="str">
            <v>ml</v>
          </cell>
          <cell r="E4591">
            <v>1</v>
          </cell>
          <cell r="F4591">
            <v>208.84312569350647</v>
          </cell>
          <cell r="G4591">
            <v>208.84312569350647</v>
          </cell>
          <cell r="H4591">
            <v>44136</v>
          </cell>
        </row>
        <row r="4592">
          <cell r="B4592" t="str">
            <v>T1550</v>
          </cell>
          <cell r="C4592" t="str">
            <v>Caño Polipropileno Termo Fusión Diam 50 Mm, Con Accesorios Y Sin Excavación</v>
          </cell>
          <cell r="D4592" t="str">
            <v>ml</v>
          </cell>
          <cell r="E4592">
            <v>1</v>
          </cell>
          <cell r="F4592">
            <v>1207.1969161923021</v>
          </cell>
          <cell r="G4592">
            <v>1207.1969161923021</v>
          </cell>
          <cell r="H4592">
            <v>44136</v>
          </cell>
        </row>
        <row r="4594">
          <cell r="A4594" t="str">
            <v>T1767</v>
          </cell>
          <cell r="C4594" t="str">
            <v>Cañería De Agua Diam 40 Mm Con Apertura De Canaleta</v>
          </cell>
          <cell r="D4594" t="str">
            <v>ml</v>
          </cell>
          <cell r="G4594">
            <v>1197.0240294891144</v>
          </cell>
          <cell r="H4594">
            <v>44136</v>
          </cell>
          <cell r="I4594" t="str">
            <v>23.1 AGUA FRIA Y CALIENTE</v>
          </cell>
        </row>
        <row r="4595">
          <cell r="B4595" t="str">
            <v>T1765</v>
          </cell>
          <cell r="C4595" t="str">
            <v>Apertura De Canaletas En Muros (Mo)</v>
          </cell>
          <cell r="D4595" t="str">
            <v>ml</v>
          </cell>
          <cell r="E4595">
            <v>1</v>
          </cell>
          <cell r="F4595">
            <v>208.84312569350647</v>
          </cell>
          <cell r="G4595">
            <v>208.84312569350647</v>
          </cell>
          <cell r="H4595">
            <v>44136</v>
          </cell>
        </row>
        <row r="4596">
          <cell r="B4596" t="str">
            <v>T1551</v>
          </cell>
          <cell r="C4596" t="str">
            <v>Caño Polipropileno Termo Fusión Diam 40 Mm, Con Accesorios Y Sin Excavación</v>
          </cell>
          <cell r="D4596" t="str">
            <v>ml</v>
          </cell>
          <cell r="E4596">
            <v>1</v>
          </cell>
          <cell r="F4596">
            <v>988.18090379560795</v>
          </cell>
          <cell r="G4596">
            <v>988.18090379560795</v>
          </cell>
          <cell r="H4596">
            <v>44136</v>
          </cell>
        </row>
        <row r="4598">
          <cell r="A4598" t="str">
            <v>T1768</v>
          </cell>
          <cell r="C4598" t="str">
            <v>Cañería De Agua Diam 25 Mm Con Apertura De Canaleta</v>
          </cell>
          <cell r="D4598" t="str">
            <v>ml</v>
          </cell>
          <cell r="G4598">
            <v>890.06653725871683</v>
          </cell>
          <cell r="H4598">
            <v>44136</v>
          </cell>
          <cell r="I4598" t="str">
            <v>23.1 AGUA FRIA Y CALIENTE</v>
          </cell>
        </row>
        <row r="4599">
          <cell r="B4599" t="str">
            <v>T1765</v>
          </cell>
          <cell r="C4599" t="str">
            <v>Apertura De Canaletas En Muros (Mo)</v>
          </cell>
          <cell r="D4599" t="str">
            <v>ml</v>
          </cell>
          <cell r="E4599">
            <v>1</v>
          </cell>
          <cell r="F4599">
            <v>208.84312569350647</v>
          </cell>
          <cell r="G4599">
            <v>208.84312569350647</v>
          </cell>
          <cell r="H4599">
            <v>44136</v>
          </cell>
        </row>
        <row r="4600">
          <cell r="B4600" t="str">
            <v>T1552</v>
          </cell>
          <cell r="C4600" t="str">
            <v>Caño Polipropileno Termo Fusión Diam 25 Mm (3/4"), Con Accesorios Y Sin Excavación</v>
          </cell>
          <cell r="D4600" t="str">
            <v>ml</v>
          </cell>
          <cell r="E4600">
            <v>1</v>
          </cell>
          <cell r="F4600">
            <v>681.22341156521043</v>
          </cell>
          <cell r="G4600">
            <v>681.22341156521043</v>
          </cell>
          <cell r="H4600">
            <v>44136</v>
          </cell>
        </row>
        <row r="4602">
          <cell r="A4602" t="str">
            <v>T1769</v>
          </cell>
          <cell r="C4602" t="str">
            <v>Colector Tanques Lls</v>
          </cell>
          <cell r="D4602" t="str">
            <v>gl</v>
          </cell>
          <cell r="G4602">
            <v>34665.310947740261</v>
          </cell>
          <cell r="H4602">
            <v>43992.421770833331</v>
          </cell>
          <cell r="I4602" t="str">
            <v>23.1 AGUA FRIA Y CALIENTE</v>
          </cell>
        </row>
        <row r="4603">
          <cell r="B4603" t="str">
            <v>I1004</v>
          </cell>
          <cell r="C4603" t="str">
            <v>Oficial</v>
          </cell>
          <cell r="D4603" t="str">
            <v>hs</v>
          </cell>
          <cell r="E4603">
            <v>8</v>
          </cell>
          <cell r="F4603">
            <v>604.80605423376619</v>
          </cell>
          <cell r="G4603">
            <v>4838.4484338701295</v>
          </cell>
          <cell r="H4603">
            <v>44136</v>
          </cell>
        </row>
        <row r="4604">
          <cell r="B4604" t="str">
            <v>I1005</v>
          </cell>
          <cell r="C4604" t="str">
            <v>Ayudante</v>
          </cell>
          <cell r="D4604" t="str">
            <v>hs</v>
          </cell>
          <cell r="E4604">
            <v>8</v>
          </cell>
          <cell r="F4604">
            <v>522.10781423376613</v>
          </cell>
          <cell r="G4604">
            <v>4176.8625138701291</v>
          </cell>
          <cell r="H4604">
            <v>44136</v>
          </cell>
        </row>
        <row r="4605">
          <cell r="B4605" t="str">
            <v>I1900</v>
          </cell>
          <cell r="C4605" t="str">
            <v>Colector De Tanque Jls (Materiales)</v>
          </cell>
          <cell r="D4605" t="str">
            <v>gl</v>
          </cell>
          <cell r="E4605">
            <v>1</v>
          </cell>
          <cell r="F4605">
            <v>25650</v>
          </cell>
          <cell r="G4605">
            <v>25650</v>
          </cell>
          <cell r="H4605">
            <v>43992.421770833331</v>
          </cell>
        </row>
        <row r="4607">
          <cell r="A4607" t="str">
            <v>T1770</v>
          </cell>
          <cell r="C4607" t="str">
            <v>Bomba Presurizadora De 1 Hp</v>
          </cell>
          <cell r="D4607" t="str">
            <v>u</v>
          </cell>
          <cell r="G4607">
            <v>26164.585084252183</v>
          </cell>
          <cell r="H4607">
            <v>44136</v>
          </cell>
          <cell r="I4607" t="str">
            <v>23.1 AGUA FRIA Y CALIENTE</v>
          </cell>
        </row>
        <row r="4608">
          <cell r="B4608" t="str">
            <v>I1901</v>
          </cell>
          <cell r="C4608" t="str">
            <v>Bomba Pedrollo 1 Hp</v>
          </cell>
          <cell r="D4608" t="str">
            <v>u</v>
          </cell>
          <cell r="E4608">
            <v>1</v>
          </cell>
          <cell r="F4608">
            <v>21404.958677685951</v>
          </cell>
          <cell r="G4608">
            <v>21404.958677685951</v>
          </cell>
          <cell r="H4608">
            <v>44155</v>
          </cell>
        </row>
        <row r="4609">
          <cell r="B4609" t="str">
            <v>I1069</v>
          </cell>
          <cell r="C4609" t="str">
            <v>Oficial Sanitarista, Gasista</v>
          </cell>
          <cell r="D4609" t="str">
            <v>hs</v>
          </cell>
          <cell r="E4609">
            <v>3</v>
          </cell>
          <cell r="F4609">
            <v>907.80197701818179</v>
          </cell>
          <cell r="G4609">
            <v>2723.4059310545454</v>
          </cell>
          <cell r="H4609">
            <v>44136</v>
          </cell>
        </row>
        <row r="4610">
          <cell r="B4610" t="str">
            <v>I1070</v>
          </cell>
          <cell r="C4610" t="str">
            <v>Ayudante Sanitarista, Gasista</v>
          </cell>
          <cell r="D4610" t="str">
            <v>hs</v>
          </cell>
          <cell r="E4610">
            <v>3</v>
          </cell>
          <cell r="F4610">
            <v>678.74015850389594</v>
          </cell>
          <cell r="G4610">
            <v>2036.2204755116877</v>
          </cell>
          <cell r="H4610">
            <v>44136</v>
          </cell>
        </row>
        <row r="4612">
          <cell r="A4612" t="str">
            <v>T1771</v>
          </cell>
          <cell r="C4612" t="str">
            <v>Grifería Monocomando Discapacitados</v>
          </cell>
          <cell r="D4612" t="str">
            <v>u</v>
          </cell>
          <cell r="G4612">
            <v>5944.752565527273</v>
          </cell>
          <cell r="H4612">
            <v>44110</v>
          </cell>
          <cell r="I4612" t="str">
            <v>23.5 GRIFERIAS</v>
          </cell>
        </row>
        <row r="4613">
          <cell r="B4613" t="str">
            <v>I1902</v>
          </cell>
          <cell r="C4613" t="str">
            <v>Monocomando P/ Discapacitados Genebre Medical 1/2 Grifo</v>
          </cell>
          <cell r="D4613" t="str">
            <v>u</v>
          </cell>
          <cell r="E4613">
            <v>1</v>
          </cell>
          <cell r="F4613">
            <v>4583.0496000000003</v>
          </cell>
          <cell r="G4613">
            <v>4583.0496000000003</v>
          </cell>
          <cell r="H4613">
            <v>44110</v>
          </cell>
        </row>
        <row r="4614">
          <cell r="B4614" t="str">
            <v>I1069</v>
          </cell>
          <cell r="C4614" t="str">
            <v>Oficial Sanitarista, Gasista</v>
          </cell>
          <cell r="D4614" t="str">
            <v>hs</v>
          </cell>
          <cell r="E4614">
            <v>1.5</v>
          </cell>
          <cell r="F4614">
            <v>907.80197701818179</v>
          </cell>
          <cell r="G4614">
            <v>1361.7029655272727</v>
          </cell>
          <cell r="H4614">
            <v>44136</v>
          </cell>
        </row>
        <row r="4616">
          <cell r="A4616" t="str">
            <v>T1772</v>
          </cell>
          <cell r="C4616" t="str">
            <v>Termotanque Rheem 250L Eléctrico Alta Recuperación</v>
          </cell>
          <cell r="D4616" t="str">
            <v>u</v>
          </cell>
          <cell r="G4616">
            <v>140739.93483105456</v>
          </cell>
          <cell r="H4616">
            <v>44110</v>
          </cell>
          <cell r="I4616" t="str">
            <v>23.1 AGUA FRIA Y CALIENTE</v>
          </cell>
        </row>
        <row r="4617">
          <cell r="B4617" t="str">
            <v>I1903</v>
          </cell>
          <cell r="C4617" t="str">
            <v>Termotanque Eléctrico 250L Alta Recuperación</v>
          </cell>
          <cell r="D4617" t="str">
            <v>u</v>
          </cell>
          <cell r="E4617">
            <v>1</v>
          </cell>
          <cell r="F4617">
            <v>138016.5289</v>
          </cell>
          <cell r="G4617">
            <v>138016.5289</v>
          </cell>
          <cell r="H4617">
            <v>44110</v>
          </cell>
        </row>
        <row r="4618">
          <cell r="B4618" t="str">
            <v>I1069</v>
          </cell>
          <cell r="C4618" t="str">
            <v>Oficial Sanitarista, Gasista</v>
          </cell>
          <cell r="D4618" t="str">
            <v>hs</v>
          </cell>
          <cell r="E4618">
            <v>3</v>
          </cell>
          <cell r="F4618">
            <v>907.80197701818179</v>
          </cell>
          <cell r="G4618">
            <v>2723.4059310545454</v>
          </cell>
          <cell r="H4618">
            <v>44136</v>
          </cell>
        </row>
        <row r="4620">
          <cell r="A4620" t="str">
            <v>T1773</v>
          </cell>
          <cell r="C4620" t="str">
            <v>Matafuego De Polvo Químico 5 Kg</v>
          </cell>
          <cell r="D4620" t="str">
            <v>u</v>
          </cell>
          <cell r="G4620">
            <v>4513.8969633246752</v>
          </cell>
          <cell r="H4620">
            <v>44136</v>
          </cell>
          <cell r="I4620" t="str">
            <v>24 INSTALACIÓN CONTRA INCENDIO</v>
          </cell>
        </row>
        <row r="4621">
          <cell r="B4621" t="str">
            <v>I1004</v>
          </cell>
          <cell r="C4621" t="str">
            <v>Oficial</v>
          </cell>
          <cell r="D4621" t="str">
            <v>hs</v>
          </cell>
          <cell r="E4621">
            <v>1</v>
          </cell>
          <cell r="F4621">
            <v>604.80605423376619</v>
          </cell>
          <cell r="G4621">
            <v>604.80605423376619</v>
          </cell>
          <cell r="H4621">
            <v>44136</v>
          </cell>
        </row>
        <row r="4622">
          <cell r="B4622" t="str">
            <v>I1904</v>
          </cell>
          <cell r="C4622" t="str">
            <v>Matafuego Polvo Químico 5 Kg</v>
          </cell>
          <cell r="D4622" t="str">
            <v>u</v>
          </cell>
          <cell r="E4622">
            <v>1</v>
          </cell>
          <cell r="F4622">
            <v>3909.090909090909</v>
          </cell>
          <cell r="G4622">
            <v>3909.090909090909</v>
          </cell>
          <cell r="H4622">
            <v>44155</v>
          </cell>
        </row>
        <row r="4624">
          <cell r="A4624" t="str">
            <v>T1774</v>
          </cell>
          <cell r="C4624" t="str">
            <v>Matafuego De Halotón 5 Kg</v>
          </cell>
          <cell r="D4624" t="str">
            <v>u</v>
          </cell>
          <cell r="G4624">
            <v>31480.012654233768</v>
          </cell>
          <cell r="H4624">
            <v>44110</v>
          </cell>
          <cell r="I4624" t="str">
            <v>24 INSTALACIÓN CONTRA INCENDIO</v>
          </cell>
        </row>
        <row r="4625">
          <cell r="B4625" t="str">
            <v>I1004</v>
          </cell>
          <cell r="C4625" t="str">
            <v>Oficial</v>
          </cell>
          <cell r="D4625" t="str">
            <v>hs</v>
          </cell>
          <cell r="E4625">
            <v>1</v>
          </cell>
          <cell r="F4625">
            <v>604.80605423376619</v>
          </cell>
          <cell r="G4625">
            <v>604.80605423376619</v>
          </cell>
          <cell r="H4625">
            <v>44136</v>
          </cell>
        </row>
        <row r="4626">
          <cell r="B4626" t="str">
            <v>I1905</v>
          </cell>
          <cell r="C4626" t="str">
            <v>Matafuego Halotón 5 Kg</v>
          </cell>
          <cell r="D4626" t="str">
            <v>u</v>
          </cell>
          <cell r="E4626">
            <v>1</v>
          </cell>
          <cell r="F4626">
            <v>30875.206600000001</v>
          </cell>
          <cell r="G4626">
            <v>30875.206600000001</v>
          </cell>
          <cell r="H4626">
            <v>44110</v>
          </cell>
        </row>
        <row r="4628">
          <cell r="A4628" t="str">
            <v>T1775</v>
          </cell>
          <cell r="C4628" t="str">
            <v>Desagues Cloacales Secundario De 50 Mm, Con Accesorio</v>
          </cell>
          <cell r="D4628" t="str">
            <v>ml</v>
          </cell>
          <cell r="E4628">
            <v>20</v>
          </cell>
          <cell r="F4628" t="str">
            <v>por día</v>
          </cell>
          <cell r="G4628">
            <v>909.35652363031863</v>
          </cell>
          <cell r="H4628">
            <v>44110</v>
          </cell>
          <cell r="I4628" t="str">
            <v>23.2 DESAGUES CLOACALES</v>
          </cell>
        </row>
        <row r="4629">
          <cell r="B4629" t="str">
            <v>I1135</v>
          </cell>
          <cell r="C4629" t="str">
            <v>Cano Pvc 50X4 Mts (3,2) Aprob.Cloacal Iram</v>
          </cell>
          <cell r="D4629" t="str">
            <v>u</v>
          </cell>
          <cell r="E4629">
            <v>0.25</v>
          </cell>
          <cell r="F4629">
            <v>1004.9586776859504</v>
          </cell>
          <cell r="G4629">
            <v>251.2396694214876</v>
          </cell>
          <cell r="H4629">
            <v>44155</v>
          </cell>
        </row>
        <row r="4630">
          <cell r="B4630" t="str">
            <v>I1139</v>
          </cell>
          <cell r="C4630" t="str">
            <v>Codo Pvc 50 A 90 Tigre Ramat</v>
          </cell>
          <cell r="D4630" t="str">
            <v>u</v>
          </cell>
          <cell r="E4630">
            <v>0.5</v>
          </cell>
          <cell r="F4630">
            <v>47</v>
          </cell>
          <cell r="G4630">
            <v>23.5</v>
          </cell>
          <cell r="H4630">
            <v>44110</v>
          </cell>
        </row>
        <row r="4631">
          <cell r="B4631" t="str">
            <v>I1069</v>
          </cell>
          <cell r="C4631" t="str">
            <v>Oficial Sanitarista, Gasista</v>
          </cell>
          <cell r="D4631" t="str">
            <v>hs</v>
          </cell>
          <cell r="E4631">
            <v>0.4</v>
          </cell>
          <cell r="F4631">
            <v>907.80197701818179</v>
          </cell>
          <cell r="G4631">
            <v>363.12079080727273</v>
          </cell>
          <cell r="H4631">
            <v>44136</v>
          </cell>
          <cell r="I4631" t="str">
            <v>20 ml/día</v>
          </cell>
        </row>
        <row r="4632">
          <cell r="B4632" t="str">
            <v>I1070</v>
          </cell>
          <cell r="C4632" t="str">
            <v>Ayudante Sanitarista, Gasista</v>
          </cell>
          <cell r="D4632" t="str">
            <v>hs</v>
          </cell>
          <cell r="E4632">
            <v>0.4</v>
          </cell>
          <cell r="F4632">
            <v>678.74015850389594</v>
          </cell>
          <cell r="G4632">
            <v>271.49606340155839</v>
          </cell>
          <cell r="H4632">
            <v>44136</v>
          </cell>
        </row>
        <row r="4634">
          <cell r="A4634" t="str">
            <v>T1776</v>
          </cell>
          <cell r="C4634" t="str">
            <v>Desagues Cloacales Primarios Pvc 110 Mm</v>
          </cell>
          <cell r="D4634" t="str">
            <v>ml</v>
          </cell>
          <cell r="E4634">
            <v>16</v>
          </cell>
          <cell r="F4634" t="str">
            <v>por día</v>
          </cell>
          <cell r="G4634">
            <v>1327.7751999924437</v>
          </cell>
          <cell r="H4634">
            <v>44136</v>
          </cell>
          <cell r="I4634" t="str">
            <v>23.2 DESAGUES CLOACALES</v>
          </cell>
        </row>
        <row r="4635">
          <cell r="B4635" t="str">
            <v>I1137</v>
          </cell>
          <cell r="C4635" t="str">
            <v>Cano Pvc 110X4 Mts (3,2) Aprob.Cloacal Iram</v>
          </cell>
          <cell r="D4635" t="str">
            <v>u</v>
          </cell>
          <cell r="E4635">
            <v>0.25</v>
          </cell>
          <cell r="F4635">
            <v>1900</v>
          </cell>
          <cell r="G4635">
            <v>475</v>
          </cell>
          <cell r="H4635">
            <v>44136</v>
          </cell>
        </row>
        <row r="4636">
          <cell r="B4636" t="str">
            <v>I1181</v>
          </cell>
          <cell r="C4636" t="str">
            <v>Curva Pvc 110 A 45 Tigre Ramat (29913110)</v>
          </cell>
          <cell r="D4636" t="str">
            <v>u</v>
          </cell>
          <cell r="E4636">
            <v>0.25</v>
          </cell>
          <cell r="F4636">
            <v>238.01652892561984</v>
          </cell>
          <cell r="G4636">
            <v>59.504132231404959</v>
          </cell>
          <cell r="H4636">
            <v>44136</v>
          </cell>
        </row>
        <row r="4637">
          <cell r="B4637" t="str">
            <v>I1069</v>
          </cell>
          <cell r="C4637" t="str">
            <v>Oficial Sanitarista, Gasista</v>
          </cell>
          <cell r="D4637" t="str">
            <v>hs</v>
          </cell>
          <cell r="E4637">
            <v>0.5</v>
          </cell>
          <cell r="F4637">
            <v>907.80197701818179</v>
          </cell>
          <cell r="G4637">
            <v>453.90098850909089</v>
          </cell>
          <cell r="H4637">
            <v>44136</v>
          </cell>
        </row>
        <row r="4638">
          <cell r="B4638" t="str">
            <v>I1070</v>
          </cell>
          <cell r="C4638" t="str">
            <v>Ayudante Sanitarista, Gasista</v>
          </cell>
          <cell r="D4638" t="str">
            <v>hs</v>
          </cell>
          <cell r="E4638">
            <v>0.5</v>
          </cell>
          <cell r="F4638">
            <v>678.74015850389594</v>
          </cell>
          <cell r="G4638">
            <v>339.37007925194797</v>
          </cell>
          <cell r="H4638">
            <v>44136</v>
          </cell>
        </row>
        <row r="4640">
          <cell r="A4640" t="str">
            <v>T1777</v>
          </cell>
          <cell r="C4640" t="str">
            <v>Pileta De Patio</v>
          </cell>
          <cell r="D4640" t="str">
            <v>u</v>
          </cell>
          <cell r="G4640">
            <v>2231.1702355220777</v>
          </cell>
          <cell r="H4640">
            <v>44110</v>
          </cell>
          <cell r="I4640" t="str">
            <v>23.2 DESAGUES CLOACALES</v>
          </cell>
        </row>
        <row r="4641">
          <cell r="B4641" t="str">
            <v>I1532</v>
          </cell>
          <cell r="C4641" t="str">
            <v>Pileta De Patio 20X20</v>
          </cell>
          <cell r="D4641" t="str">
            <v>u</v>
          </cell>
          <cell r="E4641">
            <v>1</v>
          </cell>
          <cell r="F4641">
            <v>644.62810000000002</v>
          </cell>
          <cell r="G4641">
            <v>644.62810000000002</v>
          </cell>
          <cell r="H4641">
            <v>44110</v>
          </cell>
        </row>
        <row r="4642">
          <cell r="B4642" t="str">
            <v>I1069</v>
          </cell>
          <cell r="C4642" t="str">
            <v>Oficial Sanitarista, Gasista</v>
          </cell>
          <cell r="D4642" t="str">
            <v>hs</v>
          </cell>
          <cell r="E4642">
            <v>1</v>
          </cell>
          <cell r="F4642">
            <v>907.80197701818179</v>
          </cell>
          <cell r="G4642">
            <v>907.80197701818179</v>
          </cell>
          <cell r="H4642">
            <v>44136</v>
          </cell>
        </row>
        <row r="4643">
          <cell r="B4643" t="str">
            <v>I1070</v>
          </cell>
          <cell r="C4643" t="str">
            <v>Ayudante Sanitarista, Gasista</v>
          </cell>
          <cell r="D4643" t="str">
            <v>hs</v>
          </cell>
          <cell r="E4643">
            <v>1</v>
          </cell>
          <cell r="F4643">
            <v>678.74015850389594</v>
          </cell>
          <cell r="G4643">
            <v>678.74015850389594</v>
          </cell>
          <cell r="H4643">
            <v>44136</v>
          </cell>
        </row>
        <row r="4645">
          <cell r="A4645" t="str">
            <v>T1778</v>
          </cell>
          <cell r="C4645" t="str">
            <v xml:space="preserve">Camaras De Inspección Y Desague Con Reja De 0,60 X 0,60 </v>
          </cell>
          <cell r="D4645" t="str">
            <v>u</v>
          </cell>
          <cell r="G4645">
            <v>19155.478894753371</v>
          </cell>
          <cell r="H4645">
            <v>44130</v>
          </cell>
          <cell r="I4645" t="str">
            <v>23.2 DESAGUES CLOACALES</v>
          </cell>
        </row>
        <row r="4646">
          <cell r="B4646" t="str">
            <v>T1068</v>
          </cell>
          <cell r="C4646" t="str">
            <v>Contrapiso De Hp Sobre Terreno Esp 12 Cm</v>
          </cell>
          <cell r="D4646" t="str">
            <v>m2</v>
          </cell>
          <cell r="E4646">
            <v>0.36</v>
          </cell>
          <cell r="F4646">
            <v>1107.8683228625919</v>
          </cell>
          <cell r="G4646">
            <v>398.83259623053306</v>
          </cell>
          <cell r="H4646">
            <v>44130</v>
          </cell>
        </row>
        <row r="4647">
          <cell r="B4647" t="str">
            <v>T1047</v>
          </cell>
          <cell r="C4647" t="str">
            <v>Mampostería De Ladrillo Comun Esp 15 Cm En Elevacion</v>
          </cell>
          <cell r="D4647" t="str">
            <v>m3</v>
          </cell>
          <cell r="E4647">
            <v>0.53999999999999992</v>
          </cell>
          <cell r="F4647">
            <v>16872.905097548995</v>
          </cell>
          <cell r="G4647">
            <v>9111.368752676457</v>
          </cell>
          <cell r="H4647">
            <v>44130</v>
          </cell>
          <cell r="I4647" t="str">
            <v>H ext = 1,20 (supuesto)</v>
          </cell>
        </row>
        <row r="4648">
          <cell r="B4648" t="str">
            <v>T1071</v>
          </cell>
          <cell r="C4648" t="str">
            <v>Carpeta De Cemento Impermeable 1:3 + Hidrófugo</v>
          </cell>
          <cell r="D4648" t="str">
            <v>m2</v>
          </cell>
          <cell r="E4648">
            <v>0.36</v>
          </cell>
          <cell r="F4648">
            <v>837.87907393813452</v>
          </cell>
          <cell r="G4648">
            <v>301.63646661772844</v>
          </cell>
          <cell r="H4648">
            <v>44130</v>
          </cell>
        </row>
        <row r="4649">
          <cell r="B4649" t="str">
            <v>T1206</v>
          </cell>
          <cell r="C4649" t="str">
            <v>Azotado Hidrofugo Bajo Revestimiento Esp=1Cm</v>
          </cell>
          <cell r="D4649" t="str">
            <v>m2</v>
          </cell>
          <cell r="E4649">
            <v>2.16</v>
          </cell>
          <cell r="F4649">
            <v>690.94834040549802</v>
          </cell>
          <cell r="G4649">
            <v>1492.4484152758757</v>
          </cell>
          <cell r="H4649">
            <v>44130</v>
          </cell>
          <cell r="I4649" t="str">
            <v>H int = 0,90</v>
          </cell>
        </row>
        <row r="4650">
          <cell r="B4650" t="str">
            <v>I1906</v>
          </cell>
          <cell r="C4650" t="str">
            <v>Reja De 0,60 X 0,60</v>
          </cell>
          <cell r="D4650" t="str">
            <v>u</v>
          </cell>
          <cell r="E4650">
            <v>1</v>
          </cell>
          <cell r="F4650">
            <v>3078</v>
          </cell>
          <cell r="G4650">
            <v>3078</v>
          </cell>
          <cell r="H4650">
            <v>44155</v>
          </cell>
        </row>
        <row r="4651">
          <cell r="B4651" t="str">
            <v>T1106</v>
          </cell>
          <cell r="C4651" t="str">
            <v>Hormigon 1:3:3 (Mat)</v>
          </cell>
          <cell r="D4651" t="str">
            <v>m3</v>
          </cell>
          <cell r="E4651">
            <v>3.5999999999999997E-2</v>
          </cell>
          <cell r="F4651">
            <v>7376.0330578512394</v>
          </cell>
          <cell r="G4651">
            <v>265.5371900826446</v>
          </cell>
          <cell r="H4651">
            <v>44130</v>
          </cell>
          <cell r="I4651" t="str">
            <v>Para rellenar la tapa y fondo cojinete</v>
          </cell>
        </row>
        <row r="4652">
          <cell r="B4652" t="str">
            <v>I1004</v>
          </cell>
          <cell r="C4652" t="str">
            <v>Oficial</v>
          </cell>
          <cell r="D4652" t="str">
            <v>hs</v>
          </cell>
          <cell r="E4652">
            <v>4</v>
          </cell>
          <cell r="F4652">
            <v>604.80605423376619</v>
          </cell>
          <cell r="G4652">
            <v>2419.2242169350648</v>
          </cell>
          <cell r="H4652">
            <v>44136</v>
          </cell>
          <cell r="I4652" t="str">
            <v>Colocacíón de tapa y cojinete</v>
          </cell>
        </row>
        <row r="4653">
          <cell r="B4653" t="str">
            <v>I1005</v>
          </cell>
          <cell r="C4653" t="str">
            <v>Ayudante</v>
          </cell>
          <cell r="D4653" t="str">
            <v>hs</v>
          </cell>
          <cell r="E4653">
            <v>4</v>
          </cell>
          <cell r="F4653">
            <v>522.10781423376613</v>
          </cell>
          <cell r="G4653">
            <v>2088.4312569350645</v>
          </cell>
          <cell r="H4653">
            <v>44136</v>
          </cell>
          <cell r="I4653" t="str">
            <v>Colocacíón de tapa y cojinete</v>
          </cell>
        </row>
        <row r="4655">
          <cell r="A4655" t="str">
            <v>T1779</v>
          </cell>
          <cell r="C4655" t="str">
            <v>Camaras De Inspección Y Desague Con Reja De 0,60 X 1,00</v>
          </cell>
          <cell r="D4655" t="str">
            <v>u</v>
          </cell>
          <cell r="G4655">
            <v>25715.134368623494</v>
          </cell>
          <cell r="H4655">
            <v>44130</v>
          </cell>
          <cell r="I4655" t="str">
            <v>23.2 DESAGUES CLOACALES</v>
          </cell>
        </row>
        <row r="4656">
          <cell r="B4656" t="str">
            <v>T1068</v>
          </cell>
          <cell r="C4656" t="str">
            <v>Contrapiso De Hp Sobre Terreno Esp 12 Cm</v>
          </cell>
          <cell r="D4656" t="str">
            <v>m2</v>
          </cell>
          <cell r="E4656">
            <v>0.36</v>
          </cell>
          <cell r="F4656">
            <v>1107.8683228625919</v>
          </cell>
          <cell r="G4656">
            <v>398.83259623053306</v>
          </cell>
          <cell r="H4656">
            <v>44130</v>
          </cell>
        </row>
        <row r="4657">
          <cell r="B4657" t="str">
            <v>T1047</v>
          </cell>
          <cell r="C4657" t="str">
            <v>Mampostería De Ladrillo Comun Esp 15 Cm En Elevacion</v>
          </cell>
          <cell r="D4657" t="str">
            <v>m3</v>
          </cell>
          <cell r="E4657">
            <v>0.53999999999999992</v>
          </cell>
          <cell r="F4657">
            <v>16872.905097548995</v>
          </cell>
          <cell r="G4657">
            <v>9111.368752676457</v>
          </cell>
          <cell r="H4657">
            <v>44130</v>
          </cell>
          <cell r="I4657" t="str">
            <v>H ext = 1,20 (supuesto)</v>
          </cell>
        </row>
        <row r="4658">
          <cell r="B4658" t="str">
            <v>T1071</v>
          </cell>
          <cell r="C4658" t="str">
            <v>Carpeta De Cemento Impermeable 1:3 + Hidrófugo</v>
          </cell>
          <cell r="D4658" t="str">
            <v>m2</v>
          </cell>
          <cell r="E4658">
            <v>0.36</v>
          </cell>
          <cell r="F4658">
            <v>837.87907393813452</v>
          </cell>
          <cell r="G4658">
            <v>301.63646661772844</v>
          </cell>
          <cell r="H4658">
            <v>44130</v>
          </cell>
        </row>
        <row r="4659">
          <cell r="B4659" t="str">
            <v>T1206</v>
          </cell>
          <cell r="C4659" t="str">
            <v>Azotado Hidrofugo Bajo Revestimiento Esp=1Cm</v>
          </cell>
          <cell r="D4659" t="str">
            <v>m2</v>
          </cell>
          <cell r="E4659">
            <v>2.16</v>
          </cell>
          <cell r="F4659">
            <v>690.94834040549802</v>
          </cell>
          <cell r="G4659">
            <v>1492.4484152758757</v>
          </cell>
          <cell r="H4659">
            <v>44130</v>
          </cell>
          <cell r="I4659" t="str">
            <v>H int = 0,90</v>
          </cell>
        </row>
        <row r="4660">
          <cell r="B4660" t="str">
            <v>I1907</v>
          </cell>
          <cell r="C4660" t="str">
            <v>Reja De 0,60 X 1,00</v>
          </cell>
          <cell r="D4660" t="str">
            <v>u</v>
          </cell>
          <cell r="E4660">
            <v>1</v>
          </cell>
          <cell r="F4660">
            <v>5130</v>
          </cell>
          <cell r="G4660">
            <v>5130</v>
          </cell>
          <cell r="H4660">
            <v>44155</v>
          </cell>
        </row>
        <row r="4661">
          <cell r="B4661" t="str">
            <v>T1106</v>
          </cell>
          <cell r="C4661" t="str">
            <v>Hormigon 1:3:3 (Mat)</v>
          </cell>
          <cell r="D4661" t="str">
            <v>m3</v>
          </cell>
          <cell r="E4661">
            <v>3.5999999999999997E-2</v>
          </cell>
          <cell r="F4661">
            <v>7376.0330578512394</v>
          </cell>
          <cell r="G4661">
            <v>265.5371900826446</v>
          </cell>
          <cell r="H4661">
            <v>44130</v>
          </cell>
          <cell r="I4661" t="str">
            <v>Para rellenar la tapa y fondo cojinete</v>
          </cell>
        </row>
        <row r="4662">
          <cell r="B4662" t="str">
            <v>I1004</v>
          </cell>
          <cell r="C4662" t="str">
            <v>Oficial</v>
          </cell>
          <cell r="D4662" t="str">
            <v>hs</v>
          </cell>
          <cell r="E4662">
            <v>8</v>
          </cell>
          <cell r="F4662">
            <v>604.80605423376619</v>
          </cell>
          <cell r="G4662">
            <v>4838.4484338701295</v>
          </cell>
          <cell r="H4662">
            <v>44136</v>
          </cell>
          <cell r="I4662" t="str">
            <v>Colocacíón de tapa y cojinete</v>
          </cell>
        </row>
        <row r="4663">
          <cell r="B4663" t="str">
            <v>I1005</v>
          </cell>
          <cell r="C4663" t="str">
            <v>Ayudante</v>
          </cell>
          <cell r="D4663" t="str">
            <v>hs</v>
          </cell>
          <cell r="E4663">
            <v>8</v>
          </cell>
          <cell r="F4663">
            <v>522.10781423376613</v>
          </cell>
          <cell r="G4663">
            <v>4176.8625138701291</v>
          </cell>
          <cell r="H4663">
            <v>44136</v>
          </cell>
          <cell r="I4663" t="str">
            <v>Colocacíón de tapa y cojinete</v>
          </cell>
        </row>
        <row r="4665">
          <cell r="A4665" t="str">
            <v>T1780</v>
          </cell>
          <cell r="C4665" t="str">
            <v>Cañería Pvc 160 Mm, Esp. 3,2 Mm (Con Excavación Y Relleno)</v>
          </cell>
          <cell r="D4665" t="str">
            <v>ml</v>
          </cell>
          <cell r="G4665">
            <v>3378.7751389248069</v>
          </cell>
          <cell r="H4665">
            <v>44136</v>
          </cell>
          <cell r="I4665" t="str">
            <v>23 INSTALACIÓN SANITARIA</v>
          </cell>
        </row>
        <row r="4666">
          <cell r="B4666" t="str">
            <v>I1908</v>
          </cell>
          <cell r="C4666" t="str">
            <v>Caño Pvc 160 Mm X 4 Mts Con Oring</v>
          </cell>
          <cell r="D4666" t="str">
            <v>u</v>
          </cell>
          <cell r="E4666">
            <v>0.25</v>
          </cell>
          <cell r="F4666">
            <v>2883.4710743801652</v>
          </cell>
          <cell r="G4666">
            <v>720.8677685950413</v>
          </cell>
          <cell r="H4666">
            <v>44136</v>
          </cell>
        </row>
        <row r="4667">
          <cell r="B4667" t="str">
            <v>I1069</v>
          </cell>
          <cell r="C4667" t="str">
            <v>Oficial Sanitarista, Gasista</v>
          </cell>
          <cell r="D4667" t="str">
            <v>hs</v>
          </cell>
          <cell r="E4667">
            <v>1</v>
          </cell>
          <cell r="F4667">
            <v>907.80197701818179</v>
          </cell>
          <cell r="G4667">
            <v>907.80197701818179</v>
          </cell>
          <cell r="H4667">
            <v>44136</v>
          </cell>
        </row>
        <row r="4668">
          <cell r="B4668" t="str">
            <v>I1070</v>
          </cell>
          <cell r="C4668" t="str">
            <v>Ayudante Sanitarista, Gasista</v>
          </cell>
          <cell r="D4668" t="str">
            <v>hs</v>
          </cell>
          <cell r="E4668">
            <v>1</v>
          </cell>
          <cell r="F4668">
            <v>678.74015850389594</v>
          </cell>
          <cell r="G4668">
            <v>678.74015850389594</v>
          </cell>
          <cell r="H4668">
            <v>44136</v>
          </cell>
        </row>
        <row r="4669">
          <cell r="B4669" t="str">
            <v>T1003</v>
          </cell>
          <cell r="C4669" t="str">
            <v>Excavación Manual De Zanjas Y Relleno Hasta 1,50 Mts (Mo) (4Hs/M3)</v>
          </cell>
          <cell r="D4669" t="str">
            <v>m3</v>
          </cell>
          <cell r="E4669">
            <v>0.36</v>
          </cell>
          <cell r="F4669">
            <v>1670.7450055480517</v>
          </cell>
          <cell r="G4669">
            <v>601.46820199729859</v>
          </cell>
          <cell r="H4669">
            <v>44136</v>
          </cell>
        </row>
        <row r="4670">
          <cell r="B4670" t="str">
            <v>T1716</v>
          </cell>
          <cell r="C4670" t="str">
            <v>Relleno Manual, Con Pala Y Ligero Apisonamiento</v>
          </cell>
          <cell r="D4670" t="str">
            <v>m3</v>
          </cell>
          <cell r="E4670">
            <v>0.36</v>
          </cell>
          <cell r="F4670">
            <v>1305.2695355844153</v>
          </cell>
          <cell r="G4670">
            <v>469.89703281038948</v>
          </cell>
          <cell r="H4670">
            <v>44136</v>
          </cell>
        </row>
        <row r="4672">
          <cell r="A4672" t="str">
            <v>T1781</v>
          </cell>
          <cell r="C4672" t="str">
            <v>Fajas De Pintura Termopástica</v>
          </cell>
          <cell r="D4672" t="str">
            <v>ml</v>
          </cell>
          <cell r="E4672">
            <v>50</v>
          </cell>
          <cell r="G4672">
            <v>210.47150821100351</v>
          </cell>
          <cell r="H4672">
            <v>44136</v>
          </cell>
          <cell r="I4672" t="str">
            <v>34 PINTURA</v>
          </cell>
        </row>
        <row r="4673">
          <cell r="B4673" t="str">
            <v>I1004</v>
          </cell>
          <cell r="C4673" t="str">
            <v>Oficial</v>
          </cell>
          <cell r="D4673" t="str">
            <v>hs</v>
          </cell>
          <cell r="E4673">
            <v>0.16</v>
          </cell>
          <cell r="F4673">
            <v>604.80605423376619</v>
          </cell>
          <cell r="G4673">
            <v>96.768968677402597</v>
          </cell>
          <cell r="H4673">
            <v>44136</v>
          </cell>
          <cell r="I4673" t="str">
            <v>ejecuta 50 ml en 8 hs</v>
          </cell>
        </row>
        <row r="4674">
          <cell r="B4674" t="str">
            <v>I1005</v>
          </cell>
          <cell r="C4674" t="str">
            <v>Ayudante</v>
          </cell>
          <cell r="D4674" t="str">
            <v>hs</v>
          </cell>
          <cell r="E4674">
            <v>0.16</v>
          </cell>
          <cell r="F4674">
            <v>522.10781423376613</v>
          </cell>
          <cell r="G4674">
            <v>83.537250277402578</v>
          </cell>
          <cell r="H4674">
            <v>44136</v>
          </cell>
        </row>
        <row r="4675">
          <cell r="B4675" t="str">
            <v>I1909</v>
          </cell>
          <cell r="C4675" t="str">
            <v>Membrana En Pasta 25 Kg Polacrin 20 Lts Liquida 6 Colores (Rinde 50 M2)</v>
          </cell>
          <cell r="D4675" t="str">
            <v>u</v>
          </cell>
          <cell r="E4675">
            <v>5.0000000000000001E-3</v>
          </cell>
          <cell r="F4675">
            <v>6033.0578512396696</v>
          </cell>
          <cell r="G4675">
            <v>30.165289256198349</v>
          </cell>
          <cell r="H4675">
            <v>44155</v>
          </cell>
          <cell r="I4675" t="str">
            <v>rinde 200 ml</v>
          </cell>
        </row>
        <row r="4677">
          <cell r="A4677" t="str">
            <v>T1782</v>
          </cell>
          <cell r="C4677" t="str">
            <v>Señales De Identificación De Locales</v>
          </cell>
          <cell r="D4677" t="str">
            <v>u</v>
          </cell>
          <cell r="E4677">
            <v>15</v>
          </cell>
          <cell r="G4677">
            <v>4241.0207298493506</v>
          </cell>
          <cell r="H4677">
            <v>43992.476909722223</v>
          </cell>
          <cell r="I4677" t="str">
            <v>SEÑALÉTICA</v>
          </cell>
        </row>
        <row r="4678">
          <cell r="B4678" t="str">
            <v>I1004</v>
          </cell>
          <cell r="C4678" t="str">
            <v>Oficial</v>
          </cell>
          <cell r="D4678" t="str">
            <v>hs</v>
          </cell>
          <cell r="E4678">
            <v>0.53333333333333333</v>
          </cell>
          <cell r="F4678">
            <v>604.80605423376619</v>
          </cell>
          <cell r="G4678">
            <v>322.56322892467529</v>
          </cell>
          <cell r="H4678">
            <v>44136</v>
          </cell>
          <cell r="I4678" t="str">
            <v>ejecuta 15 u en 8 hs</v>
          </cell>
        </row>
        <row r="4679">
          <cell r="B4679" t="str">
            <v>I1005</v>
          </cell>
          <cell r="C4679" t="str">
            <v>Ayudante</v>
          </cell>
          <cell r="D4679" t="str">
            <v>hs</v>
          </cell>
          <cell r="E4679">
            <v>0.53333333333333333</v>
          </cell>
          <cell r="F4679">
            <v>522.10781423376613</v>
          </cell>
          <cell r="G4679">
            <v>278.45750092467529</v>
          </cell>
          <cell r="H4679">
            <v>44136</v>
          </cell>
        </row>
        <row r="4680">
          <cell r="B4680" t="str">
            <v>I1910</v>
          </cell>
          <cell r="C4680" t="str">
            <v>Señales De Identificación De Locales</v>
          </cell>
          <cell r="D4680" t="str">
            <v>u</v>
          </cell>
          <cell r="E4680">
            <v>1</v>
          </cell>
          <cell r="F4680">
            <v>3640</v>
          </cell>
          <cell r="G4680">
            <v>3640</v>
          </cell>
          <cell r="H4680">
            <v>43992.476909722223</v>
          </cell>
        </row>
        <row r="4682">
          <cell r="A4682" t="str">
            <v>T1783</v>
          </cell>
          <cell r="C4682" t="str">
            <v>Señales Para Puertas De Baño</v>
          </cell>
          <cell r="D4682" t="str">
            <v>u</v>
          </cell>
          <cell r="E4682">
            <v>10</v>
          </cell>
          <cell r="G4682">
            <v>2821.5310947740259</v>
          </cell>
          <cell r="H4682">
            <v>43992.476909722223</v>
          </cell>
          <cell r="I4682" t="str">
            <v>SEÑALÉTICA</v>
          </cell>
        </row>
        <row r="4683">
          <cell r="B4683" t="str">
            <v>I1004</v>
          </cell>
          <cell r="C4683" t="str">
            <v>Oficial</v>
          </cell>
          <cell r="D4683" t="str">
            <v>hs</v>
          </cell>
          <cell r="E4683">
            <v>0.8</v>
          </cell>
          <cell r="F4683">
            <v>604.80605423376619</v>
          </cell>
          <cell r="G4683">
            <v>483.84484338701299</v>
          </cell>
          <cell r="H4683">
            <v>44136</v>
          </cell>
          <cell r="I4683" t="str">
            <v>ejecuta 10 u en 8 hs</v>
          </cell>
        </row>
        <row r="4684">
          <cell r="B4684" t="str">
            <v>I1005</v>
          </cell>
          <cell r="C4684" t="str">
            <v>Ayudante</v>
          </cell>
          <cell r="D4684" t="str">
            <v>hs</v>
          </cell>
          <cell r="E4684">
            <v>0.8</v>
          </cell>
          <cell r="F4684">
            <v>522.10781423376613</v>
          </cell>
          <cell r="G4684">
            <v>417.68625138701293</v>
          </cell>
          <cell r="H4684">
            <v>44136</v>
          </cell>
        </row>
        <row r="4685">
          <cell r="B4685" t="str">
            <v>I1911</v>
          </cell>
          <cell r="C4685" t="str">
            <v>Señales Para Puertas De Baño</v>
          </cell>
          <cell r="D4685" t="str">
            <v>u</v>
          </cell>
          <cell r="E4685">
            <v>1</v>
          </cell>
          <cell r="F4685">
            <v>1920</v>
          </cell>
          <cell r="G4685">
            <v>1920</v>
          </cell>
          <cell r="H4685">
            <v>43992.476909722223</v>
          </cell>
        </row>
        <row r="4687">
          <cell r="A4687" t="str">
            <v>T1784</v>
          </cell>
          <cell r="C4687" t="str">
            <v>Pavimento De Hormigón Peinado De 10 Cm C/Malla Sima Fe 6 Mm 15 X 15 Cm. Incluye Base De Suelo Cemento.</v>
          </cell>
          <cell r="D4687" t="str">
            <v>m2</v>
          </cell>
          <cell r="G4687">
            <v>3092.2908609175347</v>
          </cell>
          <cell r="H4687">
            <v>44110</v>
          </cell>
          <cell r="I4687" t="str">
            <v>11 PISOS</v>
          </cell>
        </row>
        <row r="4688">
          <cell r="B4688" t="str">
            <v>I1019</v>
          </cell>
          <cell r="C4688" t="str">
            <v>Hormigon Elaborado H30</v>
          </cell>
          <cell r="D4688" t="str">
            <v>m3</v>
          </cell>
          <cell r="E4688">
            <v>0.11</v>
          </cell>
          <cell r="F4688">
            <v>7429.7520661157023</v>
          </cell>
          <cell r="G4688">
            <v>817.27272727272725</v>
          </cell>
          <cell r="H4688">
            <v>44155</v>
          </cell>
        </row>
        <row r="4689">
          <cell r="B4689" t="str">
            <v>I1314</v>
          </cell>
          <cell r="C4689" t="str">
            <v>Servicio De Bombeado Con Pluma</v>
          </cell>
          <cell r="D4689" t="str">
            <v>m3</v>
          </cell>
          <cell r="E4689">
            <v>0.1</v>
          </cell>
          <cell r="F4689">
            <v>300</v>
          </cell>
          <cell r="G4689">
            <v>30</v>
          </cell>
          <cell r="H4689">
            <v>44136</v>
          </cell>
        </row>
        <row r="4690">
          <cell r="B4690" t="str">
            <v>I1315</v>
          </cell>
          <cell r="C4690" t="str">
            <v>Traslado De Bomba Con Pluma</v>
          </cell>
          <cell r="D4690" t="str">
            <v>u</v>
          </cell>
          <cell r="E4690">
            <v>2.5000000000000001E-3</v>
          </cell>
          <cell r="F4690">
            <v>30000</v>
          </cell>
          <cell r="G4690">
            <v>75</v>
          </cell>
          <cell r="H4690">
            <v>44136</v>
          </cell>
        </row>
        <row r="4691">
          <cell r="B4691" t="str">
            <v>I1037</v>
          </cell>
          <cell r="C4691" t="str">
            <v>Malla 15X15 6Mm. (6X2.15Mts.) Q84</v>
          </cell>
          <cell r="D4691" t="str">
            <v>u</v>
          </cell>
          <cell r="E4691">
            <v>8.5271317829457377E-2</v>
          </cell>
          <cell r="F4691">
            <v>2056.4050000000002</v>
          </cell>
          <cell r="G4691">
            <v>175.35236434108532</v>
          </cell>
          <cell r="H4691">
            <v>44110</v>
          </cell>
        </row>
        <row r="4692">
          <cell r="B4692" t="str">
            <v>I1017</v>
          </cell>
          <cell r="C4692" t="str">
            <v>Oficial Hormigon</v>
          </cell>
          <cell r="D4692" t="str">
            <v>hs</v>
          </cell>
          <cell r="E4692">
            <v>1</v>
          </cell>
          <cell r="F4692">
            <v>725.76726508051945</v>
          </cell>
          <cell r="G4692">
            <v>725.76726508051945</v>
          </cell>
          <cell r="H4692">
            <v>44136</v>
          </cell>
        </row>
        <row r="4693">
          <cell r="B4693" t="str">
            <v>I1018</v>
          </cell>
          <cell r="C4693" t="str">
            <v>Ayudante Hormigon</v>
          </cell>
          <cell r="D4693" t="str">
            <v>hs</v>
          </cell>
          <cell r="E4693">
            <v>1</v>
          </cell>
          <cell r="F4693">
            <v>626.52937708051934</v>
          </cell>
          <cell r="G4693">
            <v>626.52937708051934</v>
          </cell>
          <cell r="H4693">
            <v>44136</v>
          </cell>
        </row>
        <row r="4694">
          <cell r="B4694" t="str">
            <v>I1323</v>
          </cell>
          <cell r="C4694" t="str">
            <v>Piso De Hormigón Alisado Llaneado Mecánico (Subcontrato)</v>
          </cell>
          <cell r="D4694" t="str">
            <v>m2</v>
          </cell>
          <cell r="E4694">
            <v>1</v>
          </cell>
          <cell r="F4694">
            <v>0</v>
          </cell>
          <cell r="G4694">
            <v>0</v>
          </cell>
          <cell r="H4694">
            <v>44110</v>
          </cell>
        </row>
        <row r="4695">
          <cell r="B4695" t="str">
            <v>T1522</v>
          </cell>
          <cell r="C4695" t="str">
            <v>Relleno Y Compactación Con Tosca, Con Compactador Manual Y Retroexcavadora De Apoyo</v>
          </cell>
          <cell r="D4695" t="str">
            <v>m3</v>
          </cell>
          <cell r="E4695">
            <v>0.2</v>
          </cell>
          <cell r="F4695">
            <v>1848.2092720770511</v>
          </cell>
          <cell r="G4695">
            <v>369.64185441541025</v>
          </cell>
          <cell r="H4695">
            <v>44136</v>
          </cell>
        </row>
        <row r="4696">
          <cell r="B4696" t="str">
            <v>I1001</v>
          </cell>
          <cell r="C4696" t="str">
            <v>Cemento Portland X 50 Kg</v>
          </cell>
          <cell r="D4696" t="str">
            <v>kg</v>
          </cell>
          <cell r="E4696">
            <v>25</v>
          </cell>
          <cell r="F4696">
            <v>10.90909090909091</v>
          </cell>
          <cell r="G4696">
            <v>272.72727272727275</v>
          </cell>
          <cell r="H4696">
            <v>44155</v>
          </cell>
        </row>
        <row r="4698">
          <cell r="A4698" t="str">
            <v>T1785</v>
          </cell>
          <cell r="C4698" t="str">
            <v>Pavimento De Hormigón  De 15 Cm C/Malla Sima Fe 8 Mm 15 X 15 Cm. Incluye Base De Suelo Cemento Y Terminación De Pavimento Asfáltico (En Caliente).</v>
          </cell>
          <cell r="D4698" t="str">
            <v>m2</v>
          </cell>
          <cell r="G4698">
            <v>3794.7701609175347</v>
          </cell>
          <cell r="H4698">
            <v>44110</v>
          </cell>
          <cell r="I4698" t="str">
            <v>11 PISOS</v>
          </cell>
        </row>
        <row r="4699">
          <cell r="B4699" t="str">
            <v>T1784</v>
          </cell>
          <cell r="C4699" t="str">
            <v>Pavimento De Hormigón Peinado De 10 Cm C/Malla Sima Fe 6 Mm 15 X 15 Cm. Incluye Base De Suelo Cemento.</v>
          </cell>
          <cell r="D4699" t="str">
            <v>m2</v>
          </cell>
          <cell r="E4699">
            <v>1</v>
          </cell>
          <cell r="F4699">
            <v>3092.2908609175347</v>
          </cell>
          <cell r="G4699">
            <v>3092.2908609175347</v>
          </cell>
          <cell r="H4699">
            <v>44110</v>
          </cell>
        </row>
        <row r="4700">
          <cell r="B4700" t="str">
            <v>I1912</v>
          </cell>
          <cell r="C4700" t="str">
            <v>Terminación De Asfalto En Caliente</v>
          </cell>
          <cell r="D4700" t="str">
            <v>m2</v>
          </cell>
          <cell r="E4700">
            <v>1</v>
          </cell>
          <cell r="F4700">
            <v>702.47929999999997</v>
          </cell>
          <cell r="G4700">
            <v>702.47929999999997</v>
          </cell>
          <cell r="H4700">
            <v>44110</v>
          </cell>
        </row>
        <row r="4702">
          <cell r="A4702" t="str">
            <v>T1786</v>
          </cell>
          <cell r="C4702" t="str">
            <v>Cerramiento Con U Glass</v>
          </cell>
          <cell r="D4702" t="str">
            <v>m2</v>
          </cell>
          <cell r="E4702">
            <v>15</v>
          </cell>
          <cell r="G4702">
            <v>20947.5</v>
          </cell>
          <cell r="H4702">
            <v>43992.491076388891</v>
          </cell>
          <cell r="I4702" t="str">
            <v>06 MAMPOSTERÍA, Y OTROS CERRAMIENTOS</v>
          </cell>
        </row>
        <row r="4703">
          <cell r="B4703" t="str">
            <v>I1913</v>
          </cell>
          <cell r="C4703" t="str">
            <v xml:space="preserve">Cerramiento Autoportante De Vidrio Con Forma De Perfil "U" </v>
          </cell>
          <cell r="D4703" t="str">
            <v>m2</v>
          </cell>
          <cell r="E4703">
            <v>1</v>
          </cell>
          <cell r="F4703">
            <v>20947.5</v>
          </cell>
          <cell r="G4703">
            <v>20947.5</v>
          </cell>
          <cell r="H4703">
            <v>43992.491076388891</v>
          </cell>
        </row>
        <row r="4705">
          <cell r="A4705" t="str">
            <v>T1787</v>
          </cell>
          <cell r="C4705" t="str">
            <v xml:space="preserve">Puerta Pch1 - Pivotante De Eje Vertical (A) 1,35 Y (H) 2,10 Mts  </v>
          </cell>
          <cell r="D4705" t="str">
            <v>u</v>
          </cell>
          <cell r="G4705">
            <v>75662.872271825458</v>
          </cell>
          <cell r="H4705">
            <v>43992.491076388891</v>
          </cell>
          <cell r="I4705" t="str">
            <v>17 CARPINTERÍA METÁLICA Y DE PVC</v>
          </cell>
        </row>
        <row r="4706">
          <cell r="B4706" t="str">
            <v>I1914</v>
          </cell>
          <cell r="C4706" t="str">
            <v xml:space="preserve">Puerta Pch1 - Pivotante De Eje Vertical (A) 1,35 Y (H) 2,10 Mts  </v>
          </cell>
          <cell r="D4706" t="str">
            <v>u</v>
          </cell>
          <cell r="E4706">
            <v>1</v>
          </cell>
          <cell r="F4706">
            <v>63745.5</v>
          </cell>
          <cell r="G4706">
            <v>63745.5</v>
          </cell>
          <cell r="H4706">
            <v>43992.491076388891</v>
          </cell>
        </row>
        <row r="4707">
          <cell r="B4707" t="str">
            <v>T1738</v>
          </cell>
          <cell r="C4707" t="str">
            <v>Colocación De Carpintería (Mo)</v>
          </cell>
          <cell r="D4707" t="str">
            <v>m2</v>
          </cell>
          <cell r="E4707">
            <v>3.2550000000000003</v>
          </cell>
          <cell r="F4707">
            <v>3661.251081974026</v>
          </cell>
          <cell r="G4707">
            <v>11917.372271825456</v>
          </cell>
          <cell r="H4707">
            <v>44136</v>
          </cell>
        </row>
        <row r="4709">
          <cell r="A4709" t="str">
            <v>T1788</v>
          </cell>
          <cell r="C4709" t="str">
            <v xml:space="preserve">Puerta Pch2 - De Abrir De Dos Hojas (A) 1,50 Y (H) 2,10 Mts  </v>
          </cell>
          <cell r="D4709" t="str">
            <v>u</v>
          </cell>
          <cell r="G4709">
            <v>94661.440908218181</v>
          </cell>
          <cell r="H4709">
            <v>43992.491076388891</v>
          </cell>
          <cell r="I4709" t="str">
            <v>17 CARPINTERÍA METÁLICA Y DE PVC</v>
          </cell>
        </row>
        <row r="4710">
          <cell r="B4710" t="str">
            <v>I1915</v>
          </cell>
          <cell r="C4710" t="str">
            <v xml:space="preserve">Puerta Pch2 - De Abrir De Dos Hojas (A) 1,50 Y (H) 2,10 Mts  </v>
          </cell>
          <cell r="D4710" t="str">
            <v>u</v>
          </cell>
          <cell r="E4710">
            <v>1</v>
          </cell>
          <cell r="F4710">
            <v>83128.5</v>
          </cell>
          <cell r="G4710">
            <v>83128.5</v>
          </cell>
          <cell r="H4710">
            <v>43992.491076388891</v>
          </cell>
        </row>
        <row r="4711">
          <cell r="B4711" t="str">
            <v>T1738</v>
          </cell>
          <cell r="C4711" t="str">
            <v>Colocación De Carpintería (Mo)</v>
          </cell>
          <cell r="D4711" t="str">
            <v>m2</v>
          </cell>
          <cell r="E4711">
            <v>3.1500000000000004</v>
          </cell>
          <cell r="F4711">
            <v>3661.251081974026</v>
          </cell>
          <cell r="G4711">
            <v>11532.940908218183</v>
          </cell>
          <cell r="H4711">
            <v>44136</v>
          </cell>
        </row>
        <row r="4713">
          <cell r="A4713" t="str">
            <v>T1789</v>
          </cell>
          <cell r="C4713" t="str">
            <v xml:space="preserve">Puerta Pch3 - De Abrir De Dos Hojas (A) 1,50 Y (H) 2,10 Mts  </v>
          </cell>
          <cell r="D4713" t="str">
            <v>u</v>
          </cell>
          <cell r="G4713">
            <v>68183.170908218177</v>
          </cell>
          <cell r="H4713">
            <v>43992.491076388891</v>
          </cell>
          <cell r="I4713" t="str">
            <v>17 CARPINTERÍA METÁLICA Y DE PVC</v>
          </cell>
        </row>
        <row r="4714">
          <cell r="B4714" t="str">
            <v>I1916</v>
          </cell>
          <cell r="C4714" t="str">
            <v xml:space="preserve">Puerta Pch3 - De Abrir De Dos Hojas (A) 1,50 Y (H) 2,10 Mts  </v>
          </cell>
          <cell r="D4714" t="str">
            <v>u</v>
          </cell>
          <cell r="E4714">
            <v>1</v>
          </cell>
          <cell r="F4714">
            <v>56650.229999999996</v>
          </cell>
          <cell r="G4714">
            <v>56650.229999999996</v>
          </cell>
          <cell r="H4714">
            <v>43992.491076388891</v>
          </cell>
        </row>
        <row r="4715">
          <cell r="B4715" t="str">
            <v>T1738</v>
          </cell>
          <cell r="C4715" t="str">
            <v>Colocación De Carpintería (Mo)</v>
          </cell>
          <cell r="D4715" t="str">
            <v>m2</v>
          </cell>
          <cell r="E4715">
            <v>3.1500000000000004</v>
          </cell>
          <cell r="F4715">
            <v>3661.251081974026</v>
          </cell>
          <cell r="G4715">
            <v>11532.940908218183</v>
          </cell>
          <cell r="H4715">
            <v>44136</v>
          </cell>
        </row>
        <row r="4717">
          <cell r="A4717" t="str">
            <v>T1790</v>
          </cell>
          <cell r="C4717" t="str">
            <v xml:space="preserve">Puerta Pch4 - De Abrir (A) 1,15 Y (H) 2,10 Mts  </v>
          </cell>
          <cell r="D4717" t="str">
            <v>u</v>
          </cell>
          <cell r="G4717">
            <v>59656.093862967275</v>
          </cell>
          <cell r="H4717">
            <v>43992.491076388891</v>
          </cell>
          <cell r="I4717" t="str">
            <v>17 CARPINTERÍA METÁLICA Y DE PVC</v>
          </cell>
        </row>
        <row r="4718">
          <cell r="B4718" t="str">
            <v>I1917</v>
          </cell>
          <cell r="C4718" t="str">
            <v xml:space="preserve">Puerta Pch4 - De Abrir (A) 1,15 Y (H) 2,10 Mts  </v>
          </cell>
          <cell r="D4718" t="str">
            <v>u</v>
          </cell>
          <cell r="E4718">
            <v>1</v>
          </cell>
          <cell r="F4718">
            <v>50814.172500000001</v>
          </cell>
          <cell r="G4718">
            <v>50814.172500000001</v>
          </cell>
          <cell r="H4718">
            <v>43992.491076388891</v>
          </cell>
        </row>
        <row r="4719">
          <cell r="B4719" t="str">
            <v>T1738</v>
          </cell>
          <cell r="C4719" t="str">
            <v>Colocación De Carpintería (Mo)</v>
          </cell>
          <cell r="D4719" t="str">
            <v>m2</v>
          </cell>
          <cell r="E4719">
            <v>2.415</v>
          </cell>
          <cell r="F4719">
            <v>3661.251081974026</v>
          </cell>
          <cell r="G4719">
            <v>8841.9213629672722</v>
          </cell>
          <cell r="H4719">
            <v>44136</v>
          </cell>
        </row>
        <row r="4721">
          <cell r="A4721" t="str">
            <v>T1791</v>
          </cell>
          <cell r="C4721" t="str">
            <v xml:space="preserve">Puerta Pch5 - De Abrir (A) 0,90 Y (H) 2,10 Mts  </v>
          </cell>
          <cell r="D4721" t="str">
            <v>u</v>
          </cell>
          <cell r="G4721">
            <v>35509.689544930909</v>
          </cell>
          <cell r="H4721">
            <v>43992.491076388891</v>
          </cell>
          <cell r="I4721" t="str">
            <v>17 CARPINTERÍA METÁLICA Y DE PVC</v>
          </cell>
        </row>
        <row r="4722">
          <cell r="B4722" t="str">
            <v>I1918</v>
          </cell>
          <cell r="C4722" t="str">
            <v xml:space="preserve">Puerta Pch5 - De Abrir (A) 0,90 Y (H) 2,10 Mts  </v>
          </cell>
          <cell r="D4722" t="str">
            <v>u</v>
          </cell>
          <cell r="E4722">
            <v>1</v>
          </cell>
          <cell r="F4722">
            <v>28589.924999999999</v>
          </cell>
          <cell r="G4722">
            <v>28589.924999999999</v>
          </cell>
          <cell r="H4722">
            <v>43992.491076388891</v>
          </cell>
        </row>
        <row r="4723">
          <cell r="B4723" t="str">
            <v>T1738</v>
          </cell>
          <cell r="C4723" t="str">
            <v>Colocación De Carpintería (Mo)</v>
          </cell>
          <cell r="D4723" t="str">
            <v>m2</v>
          </cell>
          <cell r="E4723">
            <v>1.8900000000000001</v>
          </cell>
          <cell r="F4723">
            <v>3661.251081974026</v>
          </cell>
          <cell r="G4723">
            <v>6919.7645449309093</v>
          </cell>
          <cell r="H4723">
            <v>44136</v>
          </cell>
        </row>
        <row r="4725">
          <cell r="A4725" t="str">
            <v>T1792</v>
          </cell>
          <cell r="C4725" t="str">
            <v xml:space="preserve">Puerta Pch6 - De Abrir (A) 0,90 Y (H) 2,10 Mts  </v>
          </cell>
          <cell r="D4725" t="str">
            <v>u</v>
          </cell>
          <cell r="G4725">
            <v>48272.439544930909</v>
          </cell>
          <cell r="H4725">
            <v>43992.491076388891</v>
          </cell>
          <cell r="I4725" t="str">
            <v>17 CARPINTERÍA METÁLICA Y DE PVC</v>
          </cell>
        </row>
        <row r="4726">
          <cell r="B4726" t="str">
            <v>I1919</v>
          </cell>
          <cell r="C4726" t="str">
            <v xml:space="preserve">Puerta Pch6 - De Abrir (A) 0,90 Y (H) 2,10 Mts  </v>
          </cell>
          <cell r="D4726" t="str">
            <v>u</v>
          </cell>
          <cell r="E4726">
            <v>1</v>
          </cell>
          <cell r="F4726">
            <v>41352.674999999996</v>
          </cell>
          <cell r="G4726">
            <v>41352.674999999996</v>
          </cell>
          <cell r="H4726">
            <v>43992.491076388891</v>
          </cell>
        </row>
        <row r="4727">
          <cell r="B4727" t="str">
            <v>T1738</v>
          </cell>
          <cell r="C4727" t="str">
            <v>Colocación De Carpintería (Mo)</v>
          </cell>
          <cell r="D4727" t="str">
            <v>m2</v>
          </cell>
          <cell r="E4727">
            <v>1.8900000000000001</v>
          </cell>
          <cell r="F4727">
            <v>3661.251081974026</v>
          </cell>
          <cell r="G4727">
            <v>6919.7645449309093</v>
          </cell>
          <cell r="H4727">
            <v>44136</v>
          </cell>
        </row>
        <row r="4729">
          <cell r="A4729" t="str">
            <v>T1793</v>
          </cell>
          <cell r="C4729" t="str">
            <v xml:space="preserve">Puerta Pch7 - De Abrir (A) 0,75 Y (H) 2,10 Mts  </v>
          </cell>
          <cell r="D4729" t="str">
            <v>u</v>
          </cell>
          <cell r="G4729">
            <v>35543.945454109096</v>
          </cell>
          <cell r="H4729">
            <v>43992.491076388891</v>
          </cell>
          <cell r="I4729" t="str">
            <v>17 CARPINTERÍA METÁLICA Y DE PVC</v>
          </cell>
        </row>
        <row r="4730">
          <cell r="B4730" t="str">
            <v>I1920</v>
          </cell>
          <cell r="C4730" t="str">
            <v xml:space="preserve">Puerta Pch7 - De Abrir (A) 0,75 Y (H) 2,10 Mts  </v>
          </cell>
          <cell r="D4730" t="str">
            <v>u</v>
          </cell>
          <cell r="E4730">
            <v>1</v>
          </cell>
          <cell r="F4730">
            <v>29777.475000000002</v>
          </cell>
          <cell r="G4730">
            <v>29777.475000000002</v>
          </cell>
          <cell r="H4730">
            <v>43992.491076388891</v>
          </cell>
        </row>
        <row r="4731">
          <cell r="B4731" t="str">
            <v>T1738</v>
          </cell>
          <cell r="C4731" t="str">
            <v>Colocación De Carpintería (Mo)</v>
          </cell>
          <cell r="D4731" t="str">
            <v>m2</v>
          </cell>
          <cell r="E4731">
            <v>1.5750000000000002</v>
          </cell>
          <cell r="F4731">
            <v>3661.251081974026</v>
          </cell>
          <cell r="G4731">
            <v>5766.4704541090914</v>
          </cell>
          <cell r="H4731">
            <v>44136</v>
          </cell>
        </row>
        <row r="4733">
          <cell r="A4733" t="str">
            <v>T1794</v>
          </cell>
          <cell r="C4733" t="str">
            <v xml:space="preserve">Puerta Pch8 - De Abrir De Dos Hojas (A) 1,50 Y (H) 2,10 Mts  </v>
          </cell>
          <cell r="D4733" t="str">
            <v>u</v>
          </cell>
          <cell r="G4733">
            <v>67634.440908218181</v>
          </cell>
          <cell r="H4733">
            <v>43992.491076388891</v>
          </cell>
          <cell r="I4733" t="str">
            <v>17 CARPINTERÍA METÁLICA Y DE PVC</v>
          </cell>
        </row>
        <row r="4734">
          <cell r="B4734" t="str">
            <v>I1921</v>
          </cell>
          <cell r="C4734" t="str">
            <v xml:space="preserve">Puerta Pch8 - De Abrir De Dos Hojas (A) 1,50 Y (H) 2,10 Mts  </v>
          </cell>
          <cell r="D4734" t="str">
            <v>u</v>
          </cell>
          <cell r="E4734">
            <v>1</v>
          </cell>
          <cell r="F4734">
            <v>56101.5</v>
          </cell>
          <cell r="G4734">
            <v>56101.5</v>
          </cell>
          <cell r="H4734">
            <v>43992.491076388891</v>
          </cell>
        </row>
        <row r="4735">
          <cell r="B4735" t="str">
            <v>T1738</v>
          </cell>
          <cell r="C4735" t="str">
            <v>Colocación De Carpintería (Mo)</v>
          </cell>
          <cell r="D4735" t="str">
            <v>m2</v>
          </cell>
          <cell r="E4735">
            <v>3.1500000000000004</v>
          </cell>
          <cell r="F4735">
            <v>3661.251081974026</v>
          </cell>
          <cell r="G4735">
            <v>11532.940908218183</v>
          </cell>
          <cell r="H4735">
            <v>44136</v>
          </cell>
        </row>
        <row r="4737">
          <cell r="A4737" t="str">
            <v>T1795</v>
          </cell>
          <cell r="C4737" t="str">
            <v xml:space="preserve">Puerta Pm1 - De Abrir (A) 0,90 Y (H) 2,10 Mts  </v>
          </cell>
          <cell r="D4737" t="str">
            <v>u</v>
          </cell>
          <cell r="G4737">
            <v>16548.741605402596</v>
          </cell>
          <cell r="H4737">
            <v>43992.491076388891</v>
          </cell>
          <cell r="I4737" t="str">
            <v>17 CARPINTERÍA METÁLICA Y DE PVC</v>
          </cell>
        </row>
        <row r="4738">
          <cell r="B4738" t="str">
            <v>I1922</v>
          </cell>
          <cell r="C4738" t="str">
            <v xml:space="preserve">Puerta Pm1 - De Abrir (A) 0,90 Y (H) 2,10 Mts  </v>
          </cell>
          <cell r="D4738" t="str">
            <v>u</v>
          </cell>
          <cell r="E4738">
            <v>1</v>
          </cell>
          <cell r="F4738">
            <v>11208</v>
          </cell>
          <cell r="G4738">
            <v>11208</v>
          </cell>
          <cell r="H4738">
            <v>43992.491076388891</v>
          </cell>
        </row>
        <row r="4739">
          <cell r="B4739" t="str">
            <v>I1934</v>
          </cell>
          <cell r="C4739" t="str">
            <v xml:space="preserve">Recargo Por Cerradura Kallay 503 Frente Platil </v>
          </cell>
          <cell r="D4739" t="str">
            <v>juego</v>
          </cell>
          <cell r="E4739">
            <v>1</v>
          </cell>
          <cell r="F4739">
            <v>690</v>
          </cell>
          <cell r="G4739">
            <v>690</v>
          </cell>
          <cell r="H4739">
            <v>43992.491076388891</v>
          </cell>
        </row>
        <row r="4740">
          <cell r="B4740" t="str">
            <v>I1935</v>
          </cell>
          <cell r="C4740" t="str">
            <v>Juego De Picaportes Tipo Sanatorio Pesados Bronce</v>
          </cell>
          <cell r="D4740" t="str">
            <v>juego</v>
          </cell>
          <cell r="E4740">
            <v>1</v>
          </cell>
          <cell r="F4740">
            <v>1270</v>
          </cell>
          <cell r="G4740">
            <v>1270</v>
          </cell>
          <cell r="H4740">
            <v>43992.491076388891</v>
          </cell>
        </row>
        <row r="4741">
          <cell r="B4741" t="str">
            <v>I1004</v>
          </cell>
          <cell r="C4741" t="str">
            <v>Oficial</v>
          </cell>
          <cell r="D4741" t="str">
            <v>hs</v>
          </cell>
          <cell r="E4741">
            <v>3</v>
          </cell>
          <cell r="F4741">
            <v>604.80605423376619</v>
          </cell>
          <cell r="G4741">
            <v>1814.4181627012986</v>
          </cell>
          <cell r="H4741">
            <v>44136</v>
          </cell>
        </row>
        <row r="4742">
          <cell r="B4742" t="str">
            <v>I1005</v>
          </cell>
          <cell r="C4742" t="str">
            <v>Ayudante</v>
          </cell>
          <cell r="D4742" t="str">
            <v>hs</v>
          </cell>
          <cell r="E4742">
            <v>3</v>
          </cell>
          <cell r="F4742">
            <v>522.10781423376613</v>
          </cell>
          <cell r="G4742">
            <v>1566.3234427012985</v>
          </cell>
          <cell r="H4742">
            <v>44136</v>
          </cell>
        </row>
        <row r="4744">
          <cell r="A4744" t="str">
            <v>T1796</v>
          </cell>
          <cell r="C4744" t="str">
            <v xml:space="preserve">Puerta Pm2 - De Abrir (A) 0,80 Y (H) 2,10 Mts  </v>
          </cell>
          <cell r="D4744" t="str">
            <v>u</v>
          </cell>
          <cell r="G4744">
            <v>15879.741605402596</v>
          </cell>
          <cell r="H4744">
            <v>43992.491076388891</v>
          </cell>
          <cell r="I4744" t="str">
            <v>17 CARPINTERÍA METÁLICA Y DE PVC</v>
          </cell>
        </row>
        <row r="4745">
          <cell r="B4745" t="str">
            <v>I1923</v>
          </cell>
          <cell r="C4745" t="str">
            <v xml:space="preserve">Puerta Pm2 - De Abrir (A) 0,80 Y (H) 2,10 Mts  </v>
          </cell>
          <cell r="D4745" t="str">
            <v>u</v>
          </cell>
          <cell r="E4745">
            <v>1</v>
          </cell>
          <cell r="F4745">
            <v>10539</v>
          </cell>
          <cell r="G4745">
            <v>10539</v>
          </cell>
          <cell r="H4745">
            <v>43992.491076388891</v>
          </cell>
        </row>
        <row r="4746">
          <cell r="B4746" t="str">
            <v>I1934</v>
          </cell>
          <cell r="C4746" t="str">
            <v xml:space="preserve">Recargo Por Cerradura Kallay 503 Frente Platil </v>
          </cell>
          <cell r="D4746" t="str">
            <v>juego</v>
          </cell>
          <cell r="E4746">
            <v>1</v>
          </cell>
          <cell r="F4746">
            <v>690</v>
          </cell>
          <cell r="G4746">
            <v>690</v>
          </cell>
          <cell r="H4746">
            <v>43992.491076388891</v>
          </cell>
        </row>
        <row r="4747">
          <cell r="B4747" t="str">
            <v>I1935</v>
          </cell>
          <cell r="C4747" t="str">
            <v>Juego De Picaportes Tipo Sanatorio Pesados Bronce</v>
          </cell>
          <cell r="D4747" t="str">
            <v>juego</v>
          </cell>
          <cell r="E4747">
            <v>1</v>
          </cell>
          <cell r="F4747">
            <v>1270</v>
          </cell>
          <cell r="G4747">
            <v>1270</v>
          </cell>
          <cell r="H4747">
            <v>43992.491076388891</v>
          </cell>
        </row>
        <row r="4748">
          <cell r="B4748" t="str">
            <v>I1004</v>
          </cell>
          <cell r="C4748" t="str">
            <v>Oficial</v>
          </cell>
          <cell r="D4748" t="str">
            <v>hs</v>
          </cell>
          <cell r="E4748">
            <v>3</v>
          </cell>
          <cell r="F4748">
            <v>604.80605423376619</v>
          </cell>
          <cell r="G4748">
            <v>1814.4181627012986</v>
          </cell>
          <cell r="H4748">
            <v>44136</v>
          </cell>
        </row>
        <row r="4749">
          <cell r="B4749" t="str">
            <v>I1005</v>
          </cell>
          <cell r="C4749" t="str">
            <v>Ayudante</v>
          </cell>
          <cell r="D4749" t="str">
            <v>hs</v>
          </cell>
          <cell r="E4749">
            <v>3</v>
          </cell>
          <cell r="F4749">
            <v>522.10781423376613</v>
          </cell>
          <cell r="G4749">
            <v>1566.3234427012985</v>
          </cell>
          <cell r="H4749">
            <v>44136</v>
          </cell>
        </row>
        <row r="4751">
          <cell r="A4751" t="str">
            <v>T1797</v>
          </cell>
          <cell r="C4751" t="str">
            <v xml:space="preserve">Puerta Pm3 - De Abrir (A) 0,70 Y (H) 2,10 Mts  </v>
          </cell>
          <cell r="D4751" t="str">
            <v>u</v>
          </cell>
          <cell r="G4751">
            <v>15838.741605402596</v>
          </cell>
          <cell r="H4751">
            <v>43992.491076388891</v>
          </cell>
          <cell r="I4751" t="str">
            <v>17 CARPINTERÍA METÁLICA Y DE PVC</v>
          </cell>
        </row>
        <row r="4752">
          <cell r="B4752" t="str">
            <v>I1924</v>
          </cell>
          <cell r="C4752" t="str">
            <v xml:space="preserve">Puerta Pm3 - De Abrir (A) 0,70 Y (H) 2,10 Mts  </v>
          </cell>
          <cell r="D4752" t="str">
            <v>u</v>
          </cell>
          <cell r="E4752">
            <v>1</v>
          </cell>
          <cell r="F4752">
            <v>10498</v>
          </cell>
          <cell r="G4752">
            <v>10498</v>
          </cell>
          <cell r="H4752">
            <v>43992.491076388891</v>
          </cell>
        </row>
        <row r="4753">
          <cell r="B4753" t="str">
            <v>I1934</v>
          </cell>
          <cell r="C4753" t="str">
            <v xml:space="preserve">Recargo Por Cerradura Kallay 503 Frente Platil </v>
          </cell>
          <cell r="D4753" t="str">
            <v>juego</v>
          </cell>
          <cell r="E4753">
            <v>1</v>
          </cell>
          <cell r="F4753">
            <v>690</v>
          </cell>
          <cell r="G4753">
            <v>690</v>
          </cell>
          <cell r="H4753">
            <v>43992.491076388891</v>
          </cell>
        </row>
        <row r="4754">
          <cell r="B4754" t="str">
            <v>I1935</v>
          </cell>
          <cell r="C4754" t="str">
            <v>Juego De Picaportes Tipo Sanatorio Pesados Bronce</v>
          </cell>
          <cell r="D4754" t="str">
            <v>juego</v>
          </cell>
          <cell r="E4754">
            <v>1</v>
          </cell>
          <cell r="F4754">
            <v>1270</v>
          </cell>
          <cell r="G4754">
            <v>1270</v>
          </cell>
          <cell r="H4754">
            <v>43992.491076388891</v>
          </cell>
        </row>
        <row r="4755">
          <cell r="B4755" t="str">
            <v>I1004</v>
          </cell>
          <cell r="C4755" t="str">
            <v>Oficial</v>
          </cell>
          <cell r="D4755" t="str">
            <v>hs</v>
          </cell>
          <cell r="E4755">
            <v>3</v>
          </cell>
          <cell r="F4755">
            <v>604.80605423376619</v>
          </cell>
          <cell r="G4755">
            <v>1814.4181627012986</v>
          </cell>
          <cell r="H4755">
            <v>44136</v>
          </cell>
        </row>
        <row r="4756">
          <cell r="B4756" t="str">
            <v>I1005</v>
          </cell>
          <cell r="C4756" t="str">
            <v>Ayudante</v>
          </cell>
          <cell r="D4756" t="str">
            <v>hs</v>
          </cell>
          <cell r="E4756">
            <v>3</v>
          </cell>
          <cell r="F4756">
            <v>522.10781423376613</v>
          </cell>
          <cell r="G4756">
            <v>1566.3234427012985</v>
          </cell>
          <cell r="H4756">
            <v>44136</v>
          </cell>
        </row>
        <row r="4758">
          <cell r="A4758" t="str">
            <v>T1798</v>
          </cell>
          <cell r="C4758" t="str">
            <v xml:space="preserve">Puerta Pm4 -  Corrediza De (A) 0,70 Y (H) 2,10 Mts  </v>
          </cell>
          <cell r="D4758" t="str">
            <v>u</v>
          </cell>
          <cell r="G4758">
            <v>19470.741605402596</v>
          </cell>
          <cell r="H4758">
            <v>43992.491076388891</v>
          </cell>
          <cell r="I4758" t="str">
            <v>17 CARPINTERÍA METÁLICA Y DE PVC</v>
          </cell>
        </row>
        <row r="4759">
          <cell r="B4759" t="str">
            <v>I1925</v>
          </cell>
          <cell r="C4759" t="str">
            <v xml:space="preserve">Puerta Pm4 -  Corrediza De (A) 0,70 Y (H) 2,10 Mts  </v>
          </cell>
          <cell r="D4759" t="str">
            <v>u</v>
          </cell>
          <cell r="E4759">
            <v>1</v>
          </cell>
          <cell r="F4759">
            <v>14130</v>
          </cell>
          <cell r="G4759">
            <v>14130</v>
          </cell>
          <cell r="H4759">
            <v>43992.491076388891</v>
          </cell>
        </row>
        <row r="4760">
          <cell r="B4760" t="str">
            <v>I1934</v>
          </cell>
          <cell r="C4760" t="str">
            <v xml:space="preserve">Recargo Por Cerradura Kallay 503 Frente Platil </v>
          </cell>
          <cell r="D4760" t="str">
            <v>juego</v>
          </cell>
          <cell r="E4760">
            <v>1</v>
          </cell>
          <cell r="F4760">
            <v>690</v>
          </cell>
          <cell r="G4760">
            <v>690</v>
          </cell>
          <cell r="H4760">
            <v>43992.491076388891</v>
          </cell>
        </row>
        <row r="4761">
          <cell r="B4761" t="str">
            <v>I1935</v>
          </cell>
          <cell r="C4761" t="str">
            <v>Juego De Picaportes Tipo Sanatorio Pesados Bronce</v>
          </cell>
          <cell r="D4761" t="str">
            <v>juego</v>
          </cell>
          <cell r="E4761">
            <v>1</v>
          </cell>
          <cell r="F4761">
            <v>1270</v>
          </cell>
          <cell r="G4761">
            <v>1270</v>
          </cell>
          <cell r="H4761">
            <v>43992.491076388891</v>
          </cell>
        </row>
        <row r="4762">
          <cell r="B4762" t="str">
            <v>I1004</v>
          </cell>
          <cell r="C4762" t="str">
            <v>Oficial</v>
          </cell>
          <cell r="D4762" t="str">
            <v>hs</v>
          </cell>
          <cell r="E4762">
            <v>3</v>
          </cell>
          <cell r="F4762">
            <v>604.80605423376619</v>
          </cell>
          <cell r="G4762">
            <v>1814.4181627012986</v>
          </cell>
          <cell r="H4762">
            <v>44136</v>
          </cell>
        </row>
        <row r="4763">
          <cell r="B4763" t="str">
            <v>I1005</v>
          </cell>
          <cell r="C4763" t="str">
            <v>Ayudante</v>
          </cell>
          <cell r="D4763" t="str">
            <v>hs</v>
          </cell>
          <cell r="E4763">
            <v>3</v>
          </cell>
          <cell r="F4763">
            <v>522.10781423376613</v>
          </cell>
          <cell r="G4763">
            <v>1566.3234427012985</v>
          </cell>
          <cell r="H4763">
            <v>44136</v>
          </cell>
        </row>
        <row r="4765">
          <cell r="A4765" t="str">
            <v>T1799</v>
          </cell>
          <cell r="C4765" t="str">
            <v>Portón Corredizo Pc - Estacionamiento - H: 2,00 Mts</v>
          </cell>
          <cell r="D4765" t="str">
            <v>m2</v>
          </cell>
          <cell r="G4765">
            <v>14480.883630241267</v>
          </cell>
          <cell r="H4765">
            <v>44136</v>
          </cell>
          <cell r="I4765" t="str">
            <v>17 CARPINTERÍA METÁLICA Y DE PVC</v>
          </cell>
        </row>
        <row r="4766">
          <cell r="B4766" t="str">
            <v>T1738</v>
          </cell>
          <cell r="C4766" t="str">
            <v>Colocación De Carpintería (Mo)</v>
          </cell>
          <cell r="D4766" t="str">
            <v>m2</v>
          </cell>
          <cell r="E4766">
            <v>1</v>
          </cell>
          <cell r="F4766">
            <v>3661.251081974026</v>
          </cell>
          <cell r="G4766">
            <v>3661.251081974026</v>
          </cell>
          <cell r="H4766">
            <v>44136</v>
          </cell>
        </row>
        <row r="4767">
          <cell r="B4767" t="str">
            <v>I1856</v>
          </cell>
          <cell r="C4767" t="str">
            <v>Perfil L 1 X 1/8" X 6 Mts (1,19 Kg/Ml)</v>
          </cell>
          <cell r="D4767" t="str">
            <v>kg</v>
          </cell>
          <cell r="E4767">
            <v>30</v>
          </cell>
          <cell r="F4767">
            <v>173.6231682755747</v>
          </cell>
          <cell r="G4767">
            <v>5208.695048267241</v>
          </cell>
          <cell r="H4767">
            <v>44155</v>
          </cell>
        </row>
        <row r="4768">
          <cell r="B4768" t="str">
            <v>I1507</v>
          </cell>
          <cell r="C4768" t="str">
            <v>Fabricación De Estructuras Metálicas En Taller Pintado</v>
          </cell>
          <cell r="D4768" t="str">
            <v>kg</v>
          </cell>
          <cell r="E4768">
            <v>30</v>
          </cell>
          <cell r="F4768">
            <v>187.03125</v>
          </cell>
          <cell r="G4768">
            <v>5610.9375</v>
          </cell>
          <cell r="H4768">
            <v>44155</v>
          </cell>
        </row>
        <row r="4770">
          <cell r="A4770" t="str">
            <v>T1800</v>
          </cell>
          <cell r="C4770" t="str">
            <v>Puertas De Reja Pr - Estacionamiento - Pasillo Lateral - H: 2,00 Mts</v>
          </cell>
          <cell r="D4770" t="str">
            <v>m2</v>
          </cell>
          <cell r="G4770">
            <v>14480.883630241267</v>
          </cell>
          <cell r="H4770">
            <v>44136</v>
          </cell>
          <cell r="I4770" t="str">
            <v>17 CARPINTERÍA METÁLICA Y DE PVC</v>
          </cell>
        </row>
        <row r="4771">
          <cell r="B4771" t="str">
            <v>T1738</v>
          </cell>
          <cell r="C4771" t="str">
            <v>Colocación De Carpintería (Mo)</v>
          </cell>
          <cell r="D4771" t="str">
            <v>m2</v>
          </cell>
          <cell r="E4771">
            <v>1</v>
          </cell>
          <cell r="F4771">
            <v>3661.251081974026</v>
          </cell>
          <cell r="G4771">
            <v>3661.251081974026</v>
          </cell>
          <cell r="H4771">
            <v>44136</v>
          </cell>
        </row>
        <row r="4772">
          <cell r="B4772" t="str">
            <v>I1856</v>
          </cell>
          <cell r="C4772" t="str">
            <v>Perfil L 1 X 1/8" X 6 Mts (1,19 Kg/Ml)</v>
          </cell>
          <cell r="D4772" t="str">
            <v>kg</v>
          </cell>
          <cell r="E4772">
            <v>30</v>
          </cell>
          <cell r="F4772">
            <v>173.6231682755747</v>
          </cell>
          <cell r="G4772">
            <v>5208.695048267241</v>
          </cell>
          <cell r="H4772">
            <v>44155</v>
          </cell>
        </row>
        <row r="4773">
          <cell r="B4773" t="str">
            <v>I1507</v>
          </cell>
          <cell r="C4773" t="str">
            <v>Fabricación De Estructuras Metálicas En Taller Pintado</v>
          </cell>
          <cell r="D4773" t="str">
            <v>kg</v>
          </cell>
          <cell r="E4773">
            <v>30</v>
          </cell>
          <cell r="F4773">
            <v>187.03125</v>
          </cell>
          <cell r="G4773">
            <v>5610.9375</v>
          </cell>
          <cell r="H4773">
            <v>44155</v>
          </cell>
        </row>
        <row r="4775">
          <cell r="A4775" t="str">
            <v>T1801</v>
          </cell>
          <cell r="C4775" t="str">
            <v>Cerramiento C - Rejas Cerramiento Frente Estacionamiento - H: 2,00 Mts</v>
          </cell>
          <cell r="D4775" t="str">
            <v>m2</v>
          </cell>
          <cell r="G4775">
            <v>14480.883630241267</v>
          </cell>
          <cell r="H4775">
            <v>44136</v>
          </cell>
          <cell r="I4775" t="str">
            <v>17 CARPINTERÍA METÁLICA Y DE PVC</v>
          </cell>
        </row>
        <row r="4776">
          <cell r="B4776" t="str">
            <v>T1738</v>
          </cell>
          <cell r="C4776" t="str">
            <v>Colocación De Carpintería (Mo)</v>
          </cell>
          <cell r="D4776" t="str">
            <v>m2</v>
          </cell>
          <cell r="E4776">
            <v>1</v>
          </cell>
          <cell r="F4776">
            <v>3661.251081974026</v>
          </cell>
          <cell r="G4776">
            <v>3661.251081974026</v>
          </cell>
          <cell r="H4776">
            <v>44136</v>
          </cell>
        </row>
        <row r="4777">
          <cell r="B4777" t="str">
            <v>I1856</v>
          </cell>
          <cell r="C4777" t="str">
            <v>Perfil L 1 X 1/8" X 6 Mts (1,19 Kg/Ml)</v>
          </cell>
          <cell r="D4777" t="str">
            <v>kg</v>
          </cell>
          <cell r="E4777">
            <v>30</v>
          </cell>
          <cell r="F4777">
            <v>173.6231682755747</v>
          </cell>
          <cell r="G4777">
            <v>5208.695048267241</v>
          </cell>
          <cell r="H4777">
            <v>44155</v>
          </cell>
        </row>
        <row r="4778">
          <cell r="B4778" t="str">
            <v>I1507</v>
          </cell>
          <cell r="C4778" t="str">
            <v>Fabricación De Estructuras Metálicas En Taller Pintado</v>
          </cell>
          <cell r="D4778" t="str">
            <v>kg</v>
          </cell>
          <cell r="E4778">
            <v>30</v>
          </cell>
          <cell r="F4778">
            <v>187.03125</v>
          </cell>
          <cell r="G4778">
            <v>5610.9375</v>
          </cell>
          <cell r="H4778">
            <v>44155</v>
          </cell>
        </row>
        <row r="4780">
          <cell r="A4780" t="str">
            <v>T1802</v>
          </cell>
          <cell r="C4780" t="str">
            <v>Rejas R - Cerramiento Para Ventanas</v>
          </cell>
          <cell r="D4780" t="str">
            <v>m2</v>
          </cell>
          <cell r="G4780">
            <v>11956.302702312245</v>
          </cell>
          <cell r="H4780">
            <v>44136</v>
          </cell>
          <cell r="I4780" t="str">
            <v>17 CARPINTERÍA METÁLICA Y DE PVC</v>
          </cell>
        </row>
        <row r="4781">
          <cell r="B4781" t="str">
            <v>T1738</v>
          </cell>
          <cell r="C4781" t="str">
            <v>Colocación De Carpintería (Mo)</v>
          </cell>
          <cell r="D4781" t="str">
            <v>m2</v>
          </cell>
          <cell r="E4781">
            <v>1</v>
          </cell>
          <cell r="F4781">
            <v>3661.251081974026</v>
          </cell>
          <cell r="G4781">
            <v>3661.251081974026</v>
          </cell>
          <cell r="H4781">
            <v>44136</v>
          </cell>
        </row>
        <row r="4782">
          <cell r="B4782" t="str">
            <v>I1856</v>
          </cell>
          <cell r="C4782" t="str">
            <v>Perfil L 1 X 1/8" X 6 Mts (1,19 Kg/Ml)</v>
          </cell>
          <cell r="D4782" t="str">
            <v>kg</v>
          </cell>
          <cell r="E4782">
            <v>23</v>
          </cell>
          <cell r="F4782">
            <v>173.6231682755747</v>
          </cell>
          <cell r="G4782">
            <v>3993.3328703382181</v>
          </cell>
          <cell r="H4782">
            <v>44155</v>
          </cell>
        </row>
        <row r="4783">
          <cell r="B4783" t="str">
            <v>I1507</v>
          </cell>
          <cell r="C4783" t="str">
            <v>Fabricación De Estructuras Metálicas En Taller Pintado</v>
          </cell>
          <cell r="D4783" t="str">
            <v>kg</v>
          </cell>
          <cell r="E4783">
            <v>23</v>
          </cell>
          <cell r="F4783">
            <v>187.03125</v>
          </cell>
          <cell r="G4783">
            <v>4301.71875</v>
          </cell>
          <cell r="H4783">
            <v>44155</v>
          </cell>
        </row>
        <row r="4785">
          <cell r="A4785" t="str">
            <v>T1803</v>
          </cell>
          <cell r="C4785" t="str">
            <v>Escalera Tipo Gato Metálica Con Guarda Hombre. Altura A Salvar 3,00 Mts</v>
          </cell>
          <cell r="D4785" t="str">
            <v>u</v>
          </cell>
          <cell r="G4785">
            <v>278360.38486281189</v>
          </cell>
          <cell r="H4785">
            <v>44136</v>
          </cell>
          <cell r="I4785" t="str">
            <v>17 CARPINTERÍA METÁLICA Y DE PVC</v>
          </cell>
        </row>
        <row r="4786">
          <cell r="B4786" t="str">
            <v>T1738</v>
          </cell>
          <cell r="C4786" t="str">
            <v>Colocación De Carpintería (Mo)</v>
          </cell>
          <cell r="D4786" t="str">
            <v>m2</v>
          </cell>
          <cell r="E4786">
            <v>12</v>
          </cell>
          <cell r="F4786">
            <v>3661.251081974026</v>
          </cell>
          <cell r="G4786">
            <v>43935.012983688313</v>
          </cell>
          <cell r="H4786">
            <v>44136</v>
          </cell>
        </row>
        <row r="4787">
          <cell r="B4787" t="str">
            <v>I1856</v>
          </cell>
          <cell r="C4787" t="str">
            <v>Perfil L 1 X 1/8" X 6 Mts (1,19 Kg/Ml)</v>
          </cell>
          <cell r="D4787" t="str">
            <v>kg</v>
          </cell>
          <cell r="E4787">
            <v>650</v>
          </cell>
          <cell r="F4787">
            <v>173.6231682755747</v>
          </cell>
          <cell r="G4787">
            <v>112855.05937912356</v>
          </cell>
          <cell r="H4787">
            <v>44155</v>
          </cell>
        </row>
        <row r="4788">
          <cell r="B4788" t="str">
            <v>I1507</v>
          </cell>
          <cell r="C4788" t="str">
            <v>Fabricación De Estructuras Metálicas En Taller Pintado</v>
          </cell>
          <cell r="D4788" t="str">
            <v>kg</v>
          </cell>
          <cell r="E4788">
            <v>650</v>
          </cell>
          <cell r="F4788">
            <v>187.03125</v>
          </cell>
          <cell r="G4788">
            <v>121570.3125</v>
          </cell>
          <cell r="H4788">
            <v>44155</v>
          </cell>
        </row>
        <row r="4790">
          <cell r="A4790" t="str">
            <v>T1804</v>
          </cell>
          <cell r="C4790" t="str">
            <v>Barandas C/ Pasamanos Dobles Para Rampa Para Discapacitados</v>
          </cell>
          <cell r="D4790" t="str">
            <v>ml</v>
          </cell>
          <cell r="G4790">
            <v>17652.53386846753</v>
          </cell>
          <cell r="H4790">
            <v>44110</v>
          </cell>
          <cell r="I4790" t="str">
            <v>17 CARPINTERÍA METÁLICA Y DE PVC</v>
          </cell>
        </row>
        <row r="4791">
          <cell r="B4791" t="str">
            <v>I2026</v>
          </cell>
          <cell r="C4791" t="str">
            <v>Pasamano De Acero Inoxidable</v>
          </cell>
          <cell r="D4791" t="str">
            <v>ml</v>
          </cell>
          <cell r="E4791">
            <v>4</v>
          </cell>
          <cell r="F4791">
            <v>4131.4049999999997</v>
          </cell>
          <cell r="G4791">
            <v>16525.62</v>
          </cell>
          <cell r="H4791">
            <v>44110</v>
          </cell>
        </row>
        <row r="4792">
          <cell r="B4792" t="str">
            <v>I1004</v>
          </cell>
          <cell r="C4792" t="str">
            <v>Oficial</v>
          </cell>
          <cell r="D4792" t="str">
            <v>hs</v>
          </cell>
          <cell r="E4792">
            <v>1</v>
          </cell>
          <cell r="F4792">
            <v>604.80605423376619</v>
          </cell>
          <cell r="G4792">
            <v>604.80605423376619</v>
          </cell>
          <cell r="H4792">
            <v>44136</v>
          </cell>
          <cell r="I4792" t="str">
            <v>1 recurso/s, 1 dias, 1 Hs/día = 1 hs</v>
          </cell>
        </row>
        <row r="4793">
          <cell r="B4793" t="str">
            <v>I1005</v>
          </cell>
          <cell r="C4793" t="str">
            <v>Ayudante</v>
          </cell>
          <cell r="D4793" t="str">
            <v>hs</v>
          </cell>
          <cell r="E4793">
            <v>1</v>
          </cell>
          <cell r="F4793">
            <v>522.10781423376613</v>
          </cell>
          <cell r="G4793">
            <v>522.10781423376613</v>
          </cell>
          <cell r="H4793">
            <v>44136</v>
          </cell>
        </row>
        <row r="4795">
          <cell r="A4795" t="str">
            <v>T1805</v>
          </cell>
          <cell r="C4795" t="str">
            <v>Barandas C/ Pasamanos Simple Para Escaleras Externas E Internas</v>
          </cell>
          <cell r="D4795" t="str">
            <v>ml</v>
          </cell>
          <cell r="G4795">
            <v>6928.5638684675323</v>
          </cell>
          <cell r="H4795">
            <v>43996.687650462962</v>
          </cell>
          <cell r="I4795" t="str">
            <v>17 CARPINTERÍA METÁLICA Y DE PVC</v>
          </cell>
        </row>
        <row r="4796">
          <cell r="B4796" t="str">
            <v>I1004</v>
          </cell>
          <cell r="C4796" t="str">
            <v>Oficial</v>
          </cell>
          <cell r="D4796" t="str">
            <v>hs</v>
          </cell>
          <cell r="E4796">
            <v>1</v>
          </cell>
          <cell r="F4796">
            <v>604.80605423376619</v>
          </cell>
          <cell r="G4796">
            <v>604.80605423376619</v>
          </cell>
          <cell r="H4796">
            <v>44136</v>
          </cell>
          <cell r="I4796" t="str">
            <v>1 recurso/s, 1 dias, 1 Hs/día = 1 hs</v>
          </cell>
        </row>
        <row r="4797">
          <cell r="B4797" t="str">
            <v>I1005</v>
          </cell>
          <cell r="C4797" t="str">
            <v>Ayudante</v>
          </cell>
          <cell r="D4797" t="str">
            <v>hs</v>
          </cell>
          <cell r="E4797">
            <v>1</v>
          </cell>
          <cell r="F4797">
            <v>522.10781423376613</v>
          </cell>
          <cell r="G4797">
            <v>522.10781423376613</v>
          </cell>
          <cell r="H4797">
            <v>44136</v>
          </cell>
        </row>
        <row r="4798">
          <cell r="B4798" t="str">
            <v>I2035</v>
          </cell>
          <cell r="C4798" t="str">
            <v>Barandas C/ Pasamanos Simple Para Escaleras Externas E Internas</v>
          </cell>
          <cell r="D4798" t="str">
            <v>ml</v>
          </cell>
          <cell r="E4798">
            <v>1</v>
          </cell>
          <cell r="F4798">
            <v>5801.6500000000005</v>
          </cell>
          <cell r="G4798">
            <v>5801.6500000000005</v>
          </cell>
          <cell r="H4798">
            <v>43996.687650462962</v>
          </cell>
        </row>
        <row r="4800">
          <cell r="A4800" t="str">
            <v>T1806</v>
          </cell>
          <cell r="C4800" t="str">
            <v>Pasamanos Simples Amurados A Mampostería En Escaleras Internas</v>
          </cell>
          <cell r="D4800" t="str">
            <v>ml</v>
          </cell>
          <cell r="G4800">
            <v>5298.9888684675334</v>
          </cell>
          <cell r="H4800">
            <v>43996.687650462962</v>
          </cell>
          <cell r="I4800" t="str">
            <v>17 CARPINTERÍA METÁLICA Y DE PVC</v>
          </cell>
        </row>
        <row r="4801">
          <cell r="B4801" t="str">
            <v>I2037</v>
          </cell>
          <cell r="C4801" t="str">
            <v>Pasamanos Simples Amurados A Mampostería En Escaleras Internas</v>
          </cell>
          <cell r="D4801" t="str">
            <v>ml</v>
          </cell>
          <cell r="E4801">
            <v>1</v>
          </cell>
          <cell r="F4801">
            <v>4172.0750000000007</v>
          </cell>
          <cell r="G4801">
            <v>4172.0750000000007</v>
          </cell>
          <cell r="H4801">
            <v>43996.687650462962</v>
          </cell>
        </row>
        <row r="4802">
          <cell r="B4802" t="str">
            <v>I1004</v>
          </cell>
          <cell r="C4802" t="str">
            <v>Oficial</v>
          </cell>
          <cell r="D4802" t="str">
            <v>hs</v>
          </cell>
          <cell r="E4802">
            <v>1</v>
          </cell>
          <cell r="F4802">
            <v>604.80605423376619</v>
          </cell>
          <cell r="G4802">
            <v>604.80605423376619</v>
          </cell>
          <cell r="H4802">
            <v>44136</v>
          </cell>
          <cell r="I4802" t="str">
            <v>1 recurso/s, 1 dias, 1 Hs/día = 1 hs</v>
          </cell>
        </row>
        <row r="4803">
          <cell r="B4803" t="str">
            <v>I1005</v>
          </cell>
          <cell r="C4803" t="str">
            <v>Ayudante</v>
          </cell>
          <cell r="D4803" t="str">
            <v>hs</v>
          </cell>
          <cell r="E4803">
            <v>1</v>
          </cell>
          <cell r="F4803">
            <v>522.10781423376613</v>
          </cell>
          <cell r="G4803">
            <v>522.10781423376613</v>
          </cell>
          <cell r="H4803">
            <v>44136</v>
          </cell>
        </row>
        <row r="4805">
          <cell r="A4805" t="str">
            <v>T1807</v>
          </cell>
          <cell r="C4805" t="str">
            <v>Relevamiento Integral Jls</v>
          </cell>
          <cell r="D4805" t="str">
            <v>gl</v>
          </cell>
          <cell r="E4805">
            <v>3</v>
          </cell>
          <cell r="G4805">
            <v>53976.520384831165</v>
          </cell>
          <cell r="H4805">
            <v>43617</v>
          </cell>
          <cell r="I4805" t="str">
            <v>02 TRABAJOS PRELIMINARES</v>
          </cell>
        </row>
        <row r="4806">
          <cell r="B4806" t="str">
            <v>I1004</v>
          </cell>
          <cell r="C4806" t="str">
            <v>Oficial</v>
          </cell>
          <cell r="D4806" t="str">
            <v>hs</v>
          </cell>
          <cell r="E4806">
            <v>24</v>
          </cell>
          <cell r="F4806">
            <v>604.80605423376619</v>
          </cell>
          <cell r="G4806">
            <v>14515.345301610389</v>
          </cell>
          <cell r="H4806">
            <v>44136</v>
          </cell>
          <cell r="I4806">
            <v>1</v>
          </cell>
        </row>
        <row r="4807">
          <cell r="B4807" t="str">
            <v>I1005</v>
          </cell>
          <cell r="C4807" t="str">
            <v>Ayudante</v>
          </cell>
          <cell r="D4807" t="str">
            <v>hs</v>
          </cell>
          <cell r="E4807">
            <v>48</v>
          </cell>
          <cell r="F4807">
            <v>522.10781423376613</v>
          </cell>
          <cell r="G4807">
            <v>25061.175083220776</v>
          </cell>
          <cell r="H4807">
            <v>44136</v>
          </cell>
          <cell r="I4807">
            <v>2</v>
          </cell>
        </row>
        <row r="4808">
          <cell r="B4808" t="str">
            <v>I1267</v>
          </cell>
          <cell r="C4808" t="str">
            <v>Profesional (Ingeniero O Arquitecto)</v>
          </cell>
          <cell r="D4808" t="str">
            <v>hs</v>
          </cell>
          <cell r="E4808">
            <v>24</v>
          </cell>
          <cell r="F4808">
            <v>600</v>
          </cell>
          <cell r="G4808">
            <v>14400</v>
          </cell>
          <cell r="H4808">
            <v>43617</v>
          </cell>
          <cell r="I4808">
            <v>1</v>
          </cell>
        </row>
        <row r="4810">
          <cell r="A4810" t="str">
            <v>T1808</v>
          </cell>
          <cell r="C4810" t="str">
            <v>Mantenimiento Integral De Instalaciones</v>
          </cell>
          <cell r="D4810" t="str">
            <v>mes</v>
          </cell>
          <cell r="E4810">
            <v>10</v>
          </cell>
          <cell r="G4810">
            <v>131921.73461610387</v>
          </cell>
          <cell r="H4810">
            <v>44136</v>
          </cell>
          <cell r="I4810" t="str">
            <v>39 AYUDAS PARA LA CONSTRUCCION</v>
          </cell>
        </row>
        <row r="4811">
          <cell r="B4811" t="str">
            <v>I1004</v>
          </cell>
          <cell r="C4811" t="str">
            <v>Oficial</v>
          </cell>
          <cell r="D4811" t="str">
            <v>hs</v>
          </cell>
          <cell r="E4811">
            <v>80</v>
          </cell>
          <cell r="F4811">
            <v>604.80605423376619</v>
          </cell>
          <cell r="G4811">
            <v>48384.484338701295</v>
          </cell>
          <cell r="H4811">
            <v>44136</v>
          </cell>
          <cell r="I4811">
            <v>1</v>
          </cell>
        </row>
        <row r="4812">
          <cell r="B4812" t="str">
            <v>I1005</v>
          </cell>
          <cell r="C4812" t="str">
            <v>Ayudante</v>
          </cell>
          <cell r="D4812" t="str">
            <v>hs</v>
          </cell>
          <cell r="E4812">
            <v>160</v>
          </cell>
          <cell r="F4812">
            <v>522.10781423376613</v>
          </cell>
          <cell r="G4812">
            <v>83537.250277402578</v>
          </cell>
          <cell r="H4812">
            <v>44136</v>
          </cell>
          <cell r="I4812">
            <v>2</v>
          </cell>
        </row>
        <row r="4814">
          <cell r="A4814" t="str">
            <v>T1809</v>
          </cell>
          <cell r="C4814" t="str">
            <v>Nueva Acometida Servicio Eléctrico - Caja De Toma - Medidor</v>
          </cell>
          <cell r="D4814" t="str">
            <v>gl</v>
          </cell>
          <cell r="G4814">
            <v>29444.122173432821</v>
          </cell>
          <cell r="H4814">
            <v>44110</v>
          </cell>
          <cell r="I4814" t="str">
            <v>26 INSTALACIÓN ELÉCTRICA</v>
          </cell>
        </row>
        <row r="4815">
          <cell r="B4815" t="str">
            <v>I1936</v>
          </cell>
          <cell r="C4815" t="str">
            <v>Oficial Electricista</v>
          </cell>
          <cell r="D4815" t="str">
            <v>hs</v>
          </cell>
          <cell r="E4815">
            <v>8</v>
          </cell>
          <cell r="F4815">
            <v>907.80197701818179</v>
          </cell>
          <cell r="G4815">
            <v>7262.4158161454543</v>
          </cell>
          <cell r="H4815">
            <v>44136</v>
          </cell>
        </row>
        <row r="4816">
          <cell r="B4816" t="str">
            <v>I1937</v>
          </cell>
          <cell r="C4816" t="str">
            <v>Ayudante Electricista</v>
          </cell>
          <cell r="D4816" t="str">
            <v>hs</v>
          </cell>
          <cell r="E4816">
            <v>8</v>
          </cell>
          <cell r="F4816">
            <v>678.74015850389594</v>
          </cell>
          <cell r="G4816">
            <v>5429.9212680311675</v>
          </cell>
          <cell r="H4816">
            <v>44136</v>
          </cell>
        </row>
        <row r="4817">
          <cell r="B4817" t="str">
            <v>I2027</v>
          </cell>
          <cell r="C4817" t="str">
            <v>Caja De Toma Primaria</v>
          </cell>
          <cell r="D4817" t="str">
            <v>u</v>
          </cell>
          <cell r="E4817">
            <v>1</v>
          </cell>
          <cell r="F4817">
            <v>15680.1652892562</v>
          </cell>
          <cell r="G4817">
            <v>15680.1652892562</v>
          </cell>
          <cell r="H4817">
            <v>44155</v>
          </cell>
        </row>
        <row r="4818">
          <cell r="B4818" t="str">
            <v>I2028</v>
          </cell>
          <cell r="C4818" t="str">
            <v>Fusible Nh T00 63A</v>
          </cell>
          <cell r="D4818" t="str">
            <v>u</v>
          </cell>
          <cell r="E4818">
            <v>3</v>
          </cell>
          <cell r="F4818">
            <v>357.20659999999998</v>
          </cell>
          <cell r="G4818">
            <v>1071.6197999999999</v>
          </cell>
          <cell r="H4818">
            <v>44110</v>
          </cell>
        </row>
        <row r="4820">
          <cell r="A4820" t="str">
            <v>T1810</v>
          </cell>
          <cell r="C4820" t="str">
            <v>Cañeros De Pvc 110 C/ Cámara De Inspección (Con Excavación Y Relleno)</v>
          </cell>
          <cell r="D4820" t="str">
            <v>ml</v>
          </cell>
          <cell r="E4820">
            <v>18</v>
          </cell>
          <cell r="G4820">
            <v>2758.3159524373477</v>
          </cell>
          <cell r="H4820">
            <v>44110</v>
          </cell>
          <cell r="I4820" t="str">
            <v>26 INSTALACIÓN ELÉCTRICA</v>
          </cell>
        </row>
        <row r="4821">
          <cell r="B4821" t="str">
            <v>I1936</v>
          </cell>
          <cell r="C4821" t="str">
            <v>Oficial Electricista</v>
          </cell>
          <cell r="D4821" t="str">
            <v>hs</v>
          </cell>
          <cell r="E4821">
            <v>0.44444444444444442</v>
          </cell>
          <cell r="F4821">
            <v>907.80197701818179</v>
          </cell>
          <cell r="G4821">
            <v>403.46754534141411</v>
          </cell>
          <cell r="H4821">
            <v>44136</v>
          </cell>
          <cell r="I4821" t="str">
            <v>18 ml/día</v>
          </cell>
        </row>
        <row r="4822">
          <cell r="B4822" t="str">
            <v>I1937</v>
          </cell>
          <cell r="C4822" t="str">
            <v>Ayudante Electricista</v>
          </cell>
          <cell r="D4822" t="str">
            <v>hs</v>
          </cell>
          <cell r="E4822">
            <v>0.44444444444444442</v>
          </cell>
          <cell r="F4822">
            <v>678.74015850389594</v>
          </cell>
          <cell r="G4822">
            <v>301.66229266839815</v>
          </cell>
          <cell r="H4822">
            <v>44136</v>
          </cell>
        </row>
        <row r="4823">
          <cell r="B4823" t="str">
            <v>I1137</v>
          </cell>
          <cell r="C4823" t="str">
            <v>Cano Pvc 110X4 Mts (3,2) Aprob.Cloacal Iram</v>
          </cell>
          <cell r="D4823" t="str">
            <v>u</v>
          </cell>
          <cell r="E4823">
            <v>0.25</v>
          </cell>
          <cell r="F4823">
            <v>1900</v>
          </cell>
          <cell r="G4823">
            <v>475</v>
          </cell>
          <cell r="H4823">
            <v>44136</v>
          </cell>
        </row>
        <row r="4824">
          <cell r="B4824" t="str">
            <v>I1152</v>
          </cell>
          <cell r="C4824" t="str">
            <v>Boca Acceso Pvc Ent-Sal 110 Tapa 20X20</v>
          </cell>
          <cell r="D4824" t="str">
            <v>u</v>
          </cell>
          <cell r="E4824">
            <v>3.3333333333333333E-2</v>
          </cell>
          <cell r="F4824">
            <v>1870.9421</v>
          </cell>
          <cell r="G4824">
            <v>62.364736666666666</v>
          </cell>
          <cell r="H4824">
            <v>44110</v>
          </cell>
        </row>
        <row r="4825">
          <cell r="B4825" t="str">
            <v>T1003</v>
          </cell>
          <cell r="C4825" t="str">
            <v>Excavación Manual De Zanjas Y Relleno Hasta 1,50 Mts (Mo) (4Hs/M3)</v>
          </cell>
          <cell r="D4825" t="str">
            <v>m3</v>
          </cell>
          <cell r="E4825">
            <v>0.48</v>
          </cell>
          <cell r="F4825">
            <v>1670.7450055480517</v>
          </cell>
          <cell r="G4825">
            <v>801.95760266306479</v>
          </cell>
          <cell r="H4825">
            <v>44136</v>
          </cell>
        </row>
        <row r="4826">
          <cell r="B4826" t="str">
            <v>T1504</v>
          </cell>
          <cell r="C4826" t="str">
            <v>Relleno Y Compactación Manual (Mo)</v>
          </cell>
          <cell r="D4826" t="str">
            <v>m3</v>
          </cell>
          <cell r="E4826">
            <v>0.47</v>
          </cell>
          <cell r="F4826">
            <v>1518.8590959527742</v>
          </cell>
          <cell r="G4826">
            <v>713.8637750978038</v>
          </cell>
          <cell r="H4826">
            <v>44136</v>
          </cell>
        </row>
        <row r="4828">
          <cell r="A4828" t="str">
            <v>T1811</v>
          </cell>
          <cell r="C4828" t="str">
            <v>Bandeja Portacable De 300 Mm</v>
          </cell>
          <cell r="D4828" t="str">
            <v>ml</v>
          </cell>
          <cell r="E4828">
            <v>18</v>
          </cell>
          <cell r="G4828">
            <v>1616.8181024726221</v>
          </cell>
          <cell r="H4828">
            <v>44136</v>
          </cell>
          <cell r="I4828" t="str">
            <v>26 INSTALACIÓN ELÉCTRICA</v>
          </cell>
        </row>
        <row r="4829">
          <cell r="B4829" t="str">
            <v>I1641</v>
          </cell>
          <cell r="C4829" t="str">
            <v>Bandeja Perforada 300Mm Ala 50 Galvanizada En Caliente</v>
          </cell>
          <cell r="D4829" t="str">
            <v>ml</v>
          </cell>
          <cell r="E4829">
            <v>1</v>
          </cell>
          <cell r="F4829">
            <v>793.38567493112942</v>
          </cell>
          <cell r="G4829">
            <v>793.38567493112942</v>
          </cell>
          <cell r="H4829">
            <v>44155</v>
          </cell>
        </row>
        <row r="4830">
          <cell r="B4830" t="str">
            <v>I1731</v>
          </cell>
          <cell r="C4830" t="str">
            <v>Mensula Para Bandeja Portacable 300</v>
          </cell>
          <cell r="D4830" t="str">
            <v>u</v>
          </cell>
          <cell r="E4830">
            <v>0.33333333333333331</v>
          </cell>
          <cell r="F4830">
            <v>295.86776859504135</v>
          </cell>
          <cell r="G4830">
            <v>98.622589531680447</v>
          </cell>
          <cell r="H4830">
            <v>44155</v>
          </cell>
          <cell r="I4830" t="str">
            <v>1 cada 3 ml</v>
          </cell>
        </row>
        <row r="4831">
          <cell r="B4831" t="str">
            <v>I2029</v>
          </cell>
          <cell r="C4831" t="str">
            <v>Unión Para Bandeja Portacable Con Bulones X 25</v>
          </cell>
          <cell r="D4831" t="str">
            <v>u</v>
          </cell>
          <cell r="E4831">
            <v>0.33</v>
          </cell>
          <cell r="F4831">
            <v>59.63636363636364</v>
          </cell>
          <cell r="G4831">
            <v>19.680000000000003</v>
          </cell>
          <cell r="H4831">
            <v>44136</v>
          </cell>
          <cell r="I4831" t="str">
            <v>1 cada 3 ml</v>
          </cell>
        </row>
        <row r="4832">
          <cell r="B4832" t="str">
            <v>T2273</v>
          </cell>
          <cell r="C4832" t="str">
            <v>Colocación De Bandeja Portacable De 300 Mm</v>
          </cell>
          <cell r="D4832" t="str">
            <v>ml</v>
          </cell>
          <cell r="E4832">
            <v>1</v>
          </cell>
          <cell r="F4832">
            <v>705.12983800981226</v>
          </cell>
          <cell r="G4832">
            <v>705.12983800981226</v>
          </cell>
          <cell r="H4832">
            <v>44136</v>
          </cell>
        </row>
        <row r="4834">
          <cell r="A4834" t="str">
            <v>T1812</v>
          </cell>
          <cell r="C4834" t="str">
            <v>Cañerías Eléctricas Embutidas En Pared - Caño Mop Rs 3/4" Con Apertura De Canaleta</v>
          </cell>
          <cell r="D4834" t="str">
            <v>ml</v>
          </cell>
          <cell r="E4834">
            <v>18</v>
          </cell>
          <cell r="G4834">
            <v>1026.0170207733856</v>
          </cell>
          <cell r="H4834">
            <v>44136</v>
          </cell>
          <cell r="I4834" t="str">
            <v>26 INSTALACIÓN ELÉCTRICA</v>
          </cell>
        </row>
        <row r="4835">
          <cell r="B4835" t="str">
            <v>I1936</v>
          </cell>
          <cell r="C4835" t="str">
            <v>Oficial Electricista</v>
          </cell>
          <cell r="D4835" t="str">
            <v>hs</v>
          </cell>
          <cell r="E4835">
            <v>0.44444444444444442</v>
          </cell>
          <cell r="F4835">
            <v>907.80197701818179</v>
          </cell>
          <cell r="G4835">
            <v>403.46754534141411</v>
          </cell>
          <cell r="H4835">
            <v>44136</v>
          </cell>
          <cell r="I4835" t="str">
            <v>18 ml/día</v>
          </cell>
        </row>
        <row r="4836">
          <cell r="B4836" t="str">
            <v>I1937</v>
          </cell>
          <cell r="C4836" t="str">
            <v>Ayudante Electricista</v>
          </cell>
          <cell r="D4836" t="str">
            <v>hs</v>
          </cell>
          <cell r="E4836">
            <v>0.44444444444444442</v>
          </cell>
          <cell r="F4836">
            <v>678.74015850389594</v>
          </cell>
          <cell r="G4836">
            <v>301.66229266839815</v>
          </cell>
          <cell r="H4836">
            <v>44136</v>
          </cell>
        </row>
        <row r="4837">
          <cell r="B4837" t="str">
            <v>I1837</v>
          </cell>
          <cell r="C4837" t="str">
            <v>Caño De Hierro Semipesado Mop 3/4" X 3 M</v>
          </cell>
          <cell r="D4837" t="str">
            <v>u</v>
          </cell>
          <cell r="E4837">
            <v>0.4</v>
          </cell>
          <cell r="F4837">
            <v>338.01652892561987</v>
          </cell>
          <cell r="G4837">
            <v>135.20661157024796</v>
          </cell>
          <cell r="H4837">
            <v>44136</v>
          </cell>
        </row>
        <row r="4838">
          <cell r="B4838" t="str">
            <v>I1833</v>
          </cell>
          <cell r="C4838" t="str">
            <v>Caja Octogonal</v>
          </cell>
          <cell r="D4838" t="str">
            <v>u</v>
          </cell>
          <cell r="E4838">
            <v>0.16666666666666666</v>
          </cell>
          <cell r="F4838">
            <v>28.099173553719009</v>
          </cell>
          <cell r="G4838">
            <v>4.6831955922865012</v>
          </cell>
          <cell r="H4838">
            <v>44136</v>
          </cell>
        </row>
        <row r="4839">
          <cell r="B4839" t="str">
            <v>T1884</v>
          </cell>
          <cell r="C4839" t="str">
            <v>Apertura De Canaleta Para Cañería De Electricidad</v>
          </cell>
          <cell r="D4839" t="str">
            <v>ml</v>
          </cell>
          <cell r="E4839">
            <v>1</v>
          </cell>
          <cell r="F4839">
            <v>180.99737560103893</v>
          </cell>
          <cell r="G4839">
            <v>180.99737560103893</v>
          </cell>
          <cell r="H4839">
            <v>44136</v>
          </cell>
        </row>
        <row r="4841">
          <cell r="A4841" t="str">
            <v>T1813</v>
          </cell>
          <cell r="C4841" t="str">
            <v>Pisoducto 3 Vías De 30X70Mm</v>
          </cell>
          <cell r="D4841" t="str">
            <v>ml</v>
          </cell>
          <cell r="E4841">
            <v>18</v>
          </cell>
          <cell r="G4841">
            <v>1236.6725377343303</v>
          </cell>
          <cell r="H4841">
            <v>44107</v>
          </cell>
          <cell r="I4841" t="str">
            <v>26 INSTALACIÓN ELÉCTRICA</v>
          </cell>
        </row>
        <row r="4842">
          <cell r="B4842" t="str">
            <v>I1936</v>
          </cell>
          <cell r="C4842" t="str">
            <v>Oficial Electricista</v>
          </cell>
          <cell r="D4842" t="str">
            <v>hs</v>
          </cell>
          <cell r="E4842">
            <v>0.44444444444444442</v>
          </cell>
          <cell r="F4842">
            <v>907.80197701818179</v>
          </cell>
          <cell r="G4842">
            <v>403.46754534141411</v>
          </cell>
          <cell r="H4842">
            <v>44136</v>
          </cell>
          <cell r="I4842" t="str">
            <v>18 ml/día</v>
          </cell>
        </row>
        <row r="4843">
          <cell r="B4843" t="str">
            <v>I1937</v>
          </cell>
          <cell r="C4843" t="str">
            <v>Ayudante Electricista</v>
          </cell>
          <cell r="D4843" t="str">
            <v>hs</v>
          </cell>
          <cell r="E4843">
            <v>0.44444444444444442</v>
          </cell>
          <cell r="F4843">
            <v>678.74015850389594</v>
          </cell>
          <cell r="G4843">
            <v>301.66229266839815</v>
          </cell>
          <cell r="H4843">
            <v>44136</v>
          </cell>
        </row>
        <row r="4844">
          <cell r="B4844" t="str">
            <v>I1955</v>
          </cell>
          <cell r="C4844" t="str">
            <v>Caja Pisoducto 300X300Mm</v>
          </cell>
          <cell r="D4844" t="str">
            <v>u</v>
          </cell>
          <cell r="E4844">
            <v>0.16666666666666666</v>
          </cell>
          <cell r="F4844">
            <v>1267.7685950413224</v>
          </cell>
          <cell r="G4844">
            <v>211.29476584022041</v>
          </cell>
          <cell r="H4844">
            <v>44107</v>
          </cell>
        </row>
        <row r="4845">
          <cell r="B4845" t="str">
            <v>I1956</v>
          </cell>
          <cell r="C4845" t="str">
            <v>Pisoducto 3 Vías 70X30Mm</v>
          </cell>
          <cell r="D4845" t="str">
            <v>ml</v>
          </cell>
          <cell r="E4845">
            <v>1</v>
          </cell>
          <cell r="F4845">
            <v>320.24793388429754</v>
          </cell>
          <cell r="G4845">
            <v>320.24793388429754</v>
          </cell>
          <cell r="H4845">
            <v>44155</v>
          </cell>
        </row>
        <row r="4847">
          <cell r="A4847" t="str">
            <v>T1814</v>
          </cell>
          <cell r="C4847" t="str">
            <v>Cajas Rectangulares Mop</v>
          </cell>
          <cell r="D4847" t="str">
            <v>u</v>
          </cell>
          <cell r="G4847">
            <v>112.01989770181818</v>
          </cell>
          <cell r="H4847">
            <v>44110</v>
          </cell>
          <cell r="I4847" t="str">
            <v>26 INSTALACIÓN ELÉCTRICA</v>
          </cell>
        </row>
        <row r="4848">
          <cell r="B4848" t="str">
            <v>I1936</v>
          </cell>
          <cell r="C4848" t="str">
            <v>Oficial Electricista</v>
          </cell>
          <cell r="D4848" t="str">
            <v>hs</v>
          </cell>
          <cell r="E4848">
            <v>0.1</v>
          </cell>
          <cell r="F4848">
            <v>907.80197701818179</v>
          </cell>
          <cell r="G4848">
            <v>90.780197701818182</v>
          </cell>
          <cell r="H4848">
            <v>44136</v>
          </cell>
        </row>
        <row r="4849">
          <cell r="B4849" t="str">
            <v>I1834</v>
          </cell>
          <cell r="C4849" t="str">
            <v>Caja Rectangular</v>
          </cell>
          <cell r="D4849" t="str">
            <v>u</v>
          </cell>
          <cell r="E4849">
            <v>1</v>
          </cell>
          <cell r="F4849">
            <v>21.239699999999999</v>
          </cell>
          <cell r="G4849">
            <v>21.239699999999999</v>
          </cell>
          <cell r="H4849">
            <v>44110</v>
          </cell>
        </row>
        <row r="4851">
          <cell r="A4851" t="str">
            <v>T1815</v>
          </cell>
          <cell r="C4851" t="str">
            <v>Caja Octogonal Grande Mop</v>
          </cell>
          <cell r="D4851" t="str">
            <v>u</v>
          </cell>
          <cell r="G4851">
            <v>330.69983255977962</v>
          </cell>
          <cell r="H4851">
            <v>44136</v>
          </cell>
          <cell r="I4851" t="str">
            <v>26 INSTALACIÓN ELÉCTRICA</v>
          </cell>
        </row>
        <row r="4852">
          <cell r="B4852" t="str">
            <v>I1936</v>
          </cell>
          <cell r="C4852" t="str">
            <v>Oficial Electricista</v>
          </cell>
          <cell r="D4852" t="str">
            <v>hs</v>
          </cell>
          <cell r="E4852">
            <v>0.33333333333333331</v>
          </cell>
          <cell r="F4852">
            <v>907.80197701818179</v>
          </cell>
          <cell r="G4852">
            <v>302.6006590060606</v>
          </cell>
          <cell r="H4852">
            <v>44136</v>
          </cell>
          <cell r="I4852">
            <v>24</v>
          </cell>
        </row>
        <row r="4853">
          <cell r="B4853" t="str">
            <v>I1833</v>
          </cell>
          <cell r="C4853" t="str">
            <v>Caja Octogonal</v>
          </cell>
          <cell r="D4853" t="str">
            <v>u</v>
          </cell>
          <cell r="E4853">
            <v>1</v>
          </cell>
          <cell r="F4853">
            <v>28.099173553719009</v>
          </cell>
          <cell r="G4853">
            <v>28.099173553719009</v>
          </cell>
          <cell r="H4853">
            <v>44136</v>
          </cell>
        </row>
        <row r="4855">
          <cell r="A4855" t="str">
            <v>T1816</v>
          </cell>
          <cell r="C4855" t="str">
            <v>Cañerías Eléctricas Secundarias A La Vista Con Caño Hºgº 3/4"</v>
          </cell>
          <cell r="D4855" t="str">
            <v>ml</v>
          </cell>
          <cell r="E4855">
            <v>12</v>
          </cell>
          <cell r="G4855">
            <v>780.31535619393946</v>
          </cell>
          <cell r="H4855">
            <v>44110</v>
          </cell>
          <cell r="I4855" t="str">
            <v>26 INSTALACIÓN ELÉCTRICA</v>
          </cell>
        </row>
        <row r="4856">
          <cell r="B4856" t="str">
            <v>I1936</v>
          </cell>
          <cell r="C4856" t="str">
            <v>Oficial Electricista</v>
          </cell>
          <cell r="D4856" t="str">
            <v>hs</v>
          </cell>
          <cell r="E4856">
            <v>0.66666666666666663</v>
          </cell>
          <cell r="F4856">
            <v>907.80197701818179</v>
          </cell>
          <cell r="G4856">
            <v>605.20131801212119</v>
          </cell>
          <cell r="H4856">
            <v>44136</v>
          </cell>
          <cell r="I4856" t="str">
            <v>12 ml/día</v>
          </cell>
        </row>
        <row r="4857">
          <cell r="B4857" t="str">
            <v>I1526</v>
          </cell>
          <cell r="C4857" t="str">
            <v>Caño Hierro Galvanizado 3/4" X 3 Ml Daisa</v>
          </cell>
          <cell r="D4857" t="str">
            <v>ml</v>
          </cell>
          <cell r="E4857">
            <v>1.1000000000000001</v>
          </cell>
          <cell r="F4857">
            <v>152.8925619834711</v>
          </cell>
          <cell r="G4857">
            <v>168.18181818181822</v>
          </cell>
          <cell r="H4857">
            <v>44155</v>
          </cell>
          <cell r="I4857" t="str">
            <v>10% accesorios de soporte</v>
          </cell>
        </row>
        <row r="4858">
          <cell r="B4858" t="str">
            <v>I1525</v>
          </cell>
          <cell r="C4858" t="str">
            <v>Caja Rectangular / Octogonal O Mignon</v>
          </cell>
          <cell r="D4858" t="str">
            <v>u</v>
          </cell>
          <cell r="E4858">
            <v>0.3</v>
          </cell>
          <cell r="F4858">
            <v>23.107399999999998</v>
          </cell>
          <cell r="G4858">
            <v>6.9322199999999992</v>
          </cell>
          <cell r="H4858">
            <v>44110</v>
          </cell>
        </row>
        <row r="4860">
          <cell r="A4860" t="str">
            <v>T1817</v>
          </cell>
          <cell r="C4860" t="str">
            <v>Caja Rectangular Aluminio</v>
          </cell>
          <cell r="D4860" t="str">
            <v>u</v>
          </cell>
          <cell r="G4860">
            <v>1972.5225733500829</v>
          </cell>
          <cell r="H4860">
            <v>44136</v>
          </cell>
          <cell r="I4860" t="str">
            <v>26 INSTALACIÓN ELÉCTRICA</v>
          </cell>
        </row>
        <row r="4861">
          <cell r="B4861" t="str">
            <v>I1936</v>
          </cell>
          <cell r="C4861" t="str">
            <v>Oficial Electricista</v>
          </cell>
          <cell r="D4861" t="str">
            <v>hs</v>
          </cell>
          <cell r="E4861">
            <v>0.8</v>
          </cell>
          <cell r="F4861">
            <v>907.80197701818179</v>
          </cell>
          <cell r="G4861">
            <v>726.24158161454545</v>
          </cell>
          <cell r="H4861">
            <v>44136</v>
          </cell>
          <cell r="I4861">
            <v>0.36817909788536157</v>
          </cell>
        </row>
        <row r="4862">
          <cell r="B4862" t="str">
            <v>I1957</v>
          </cell>
          <cell r="C4862" t="str">
            <v>Caja Estanca De Aluminio Inyectado Ip65 Multifunción 100X100</v>
          </cell>
          <cell r="D4862" t="str">
            <v>u</v>
          </cell>
          <cell r="E4862">
            <v>1</v>
          </cell>
          <cell r="F4862">
            <v>1246.2809917355373</v>
          </cell>
          <cell r="G4862">
            <v>1246.2809917355373</v>
          </cell>
          <cell r="H4862">
            <v>44155</v>
          </cell>
        </row>
        <row r="4864">
          <cell r="A4864" t="str">
            <v>T1818</v>
          </cell>
          <cell r="C4864" t="str">
            <v>Interruptor De Un Efecto</v>
          </cell>
          <cell r="D4864" t="str">
            <v>u</v>
          </cell>
          <cell r="G4864">
            <v>561.33900503801647</v>
          </cell>
          <cell r="H4864">
            <v>44136</v>
          </cell>
          <cell r="I4864" t="str">
            <v>26 INSTALACIÓN ELÉCTRICA</v>
          </cell>
        </row>
        <row r="4865">
          <cell r="B4865" t="str">
            <v>I1936</v>
          </cell>
          <cell r="C4865" t="str">
            <v>Oficial Electricista</v>
          </cell>
          <cell r="D4865" t="str">
            <v>hs</v>
          </cell>
          <cell r="E4865">
            <v>0.5</v>
          </cell>
          <cell r="F4865">
            <v>907.80197701818179</v>
          </cell>
          <cell r="G4865">
            <v>453.90098850909089</v>
          </cell>
          <cell r="H4865">
            <v>44136</v>
          </cell>
          <cell r="I4865">
            <v>0.80860404218365445</v>
          </cell>
        </row>
        <row r="4866">
          <cell r="B4866" t="str">
            <v>I1958</v>
          </cell>
          <cell r="C4866" t="str">
            <v>Interruptor De 1 Efecto Completo</v>
          </cell>
          <cell r="D4866" t="str">
            <v>u</v>
          </cell>
          <cell r="E4866">
            <v>1</v>
          </cell>
          <cell r="F4866">
            <v>107.43801652892563</v>
          </cell>
          <cell r="G4866">
            <v>107.43801652892563</v>
          </cell>
          <cell r="H4866">
            <v>44136</v>
          </cell>
        </row>
        <row r="4868">
          <cell r="A4868" t="str">
            <v>T1819</v>
          </cell>
          <cell r="C4868" t="str">
            <v>Tomacorriente Doble 220V/ 10A - Ip44</v>
          </cell>
          <cell r="D4868" t="str">
            <v>u</v>
          </cell>
          <cell r="G4868">
            <v>1400.413223140496</v>
          </cell>
          <cell r="H4868">
            <v>44108</v>
          </cell>
          <cell r="I4868" t="str">
            <v>26 INSTALACIÓN ELÉCTRICA</v>
          </cell>
        </row>
        <row r="4869">
          <cell r="B4869" t="str">
            <v>I2427</v>
          </cell>
          <cell r="C4869" t="str">
            <v>Colocación De Tomacorriente Doble</v>
          </cell>
          <cell r="D4869" t="str">
            <v>u</v>
          </cell>
          <cell r="E4869">
            <v>1</v>
          </cell>
          <cell r="F4869">
            <v>450</v>
          </cell>
          <cell r="G4869">
            <v>450</v>
          </cell>
          <cell r="H4869">
            <v>44108</v>
          </cell>
          <cell r="I4869">
            <v>0.32133372676305694</v>
          </cell>
        </row>
        <row r="4870">
          <cell r="B4870" t="str">
            <v>I1960</v>
          </cell>
          <cell r="C4870" t="str">
            <v>Ficha Toma Industrial Embutir Hembra 32A 2P +T Scame Ip44</v>
          </cell>
          <cell r="D4870" t="str">
            <v>u</v>
          </cell>
          <cell r="E4870">
            <v>1</v>
          </cell>
          <cell r="F4870">
            <v>950.41322314049592</v>
          </cell>
          <cell r="G4870">
            <v>950.41322314049592</v>
          </cell>
          <cell r="H4870">
            <v>44136</v>
          </cell>
        </row>
        <row r="4872">
          <cell r="A4872" t="str">
            <v>T1820</v>
          </cell>
          <cell r="C4872" t="str">
            <v>Tomacorriente Doble 220V/ 10A</v>
          </cell>
          <cell r="D4872" t="str">
            <v>u</v>
          </cell>
          <cell r="G4872">
            <v>838.42975206611573</v>
          </cell>
          <cell r="H4872">
            <v>44108</v>
          </cell>
          <cell r="I4872" t="str">
            <v>26 INSTALACIÓN ELÉCTRICA</v>
          </cell>
        </row>
        <row r="4873">
          <cell r="B4873" t="str">
            <v>I2427</v>
          </cell>
          <cell r="C4873" t="str">
            <v>Colocación De Tomacorriente Doble</v>
          </cell>
          <cell r="D4873" t="str">
            <v>u</v>
          </cell>
          <cell r="E4873">
            <v>1</v>
          </cell>
          <cell r="F4873">
            <v>450</v>
          </cell>
          <cell r="G4873">
            <v>450</v>
          </cell>
          <cell r="H4873">
            <v>44108</v>
          </cell>
          <cell r="I4873">
            <v>0.53671759487432236</v>
          </cell>
        </row>
        <row r="4874">
          <cell r="B4874" t="str">
            <v>I1961</v>
          </cell>
          <cell r="C4874" t="str">
            <v>Tomacorriente Doble Completo 10 A</v>
          </cell>
          <cell r="D4874" t="str">
            <v>u</v>
          </cell>
          <cell r="E4874">
            <v>1</v>
          </cell>
          <cell r="F4874">
            <v>388.42975206611573</v>
          </cell>
          <cell r="G4874">
            <v>388.42975206611573</v>
          </cell>
          <cell r="H4874">
            <v>44136</v>
          </cell>
        </row>
        <row r="4876">
          <cell r="A4876" t="str">
            <v>T1821</v>
          </cell>
          <cell r="C4876" t="str">
            <v>Tomacorreinte Doble En Piso 220/ 10A - Caja/ Periscopio</v>
          </cell>
          <cell r="D4876" t="str">
            <v>u</v>
          </cell>
          <cell r="G4876">
            <v>1230.7768595041323</v>
          </cell>
          <cell r="H4876">
            <v>44108</v>
          </cell>
          <cell r="I4876" t="str">
            <v>26 INSTALACIÓN ELÉCTRICA</v>
          </cell>
        </row>
        <row r="4877">
          <cell r="B4877" t="str">
            <v>I2427</v>
          </cell>
          <cell r="C4877" t="str">
            <v>Colocación De Tomacorriente Doble</v>
          </cell>
          <cell r="D4877" t="str">
            <v>u</v>
          </cell>
          <cell r="E4877">
            <v>1</v>
          </cell>
          <cell r="F4877">
            <v>450</v>
          </cell>
          <cell r="G4877">
            <v>450</v>
          </cell>
          <cell r="H4877">
            <v>44108</v>
          </cell>
          <cell r="I4877">
            <v>0.36562273374338589</v>
          </cell>
        </row>
        <row r="4878">
          <cell r="B4878" t="str">
            <v>I1962</v>
          </cell>
          <cell r="C4878" t="str">
            <v>Toma Cuadruple Periscopio De Piso O Pared - Cambre</v>
          </cell>
          <cell r="D4878" t="str">
            <v>u</v>
          </cell>
          <cell r="E4878">
            <v>1</v>
          </cell>
          <cell r="F4878">
            <v>780.77685950413229</v>
          </cell>
          <cell r="G4878">
            <v>780.77685950413229</v>
          </cell>
          <cell r="H4878">
            <v>44155</v>
          </cell>
        </row>
        <row r="4880">
          <cell r="A4880" t="str">
            <v>T1822</v>
          </cell>
          <cell r="C4880" t="str">
            <v>Tomacorriente 220V/ 20A</v>
          </cell>
          <cell r="D4880" t="str">
            <v>u</v>
          </cell>
          <cell r="G4880">
            <v>498.63636363636363</v>
          </cell>
          <cell r="H4880">
            <v>44108</v>
          </cell>
          <cell r="I4880" t="str">
            <v>26 INSTALACIÓN ELÉCTRICA</v>
          </cell>
        </row>
        <row r="4881">
          <cell r="B4881" t="str">
            <v>I2426</v>
          </cell>
          <cell r="C4881" t="str">
            <v>Colocación De Tomacorriente Simple</v>
          </cell>
          <cell r="D4881" t="str">
            <v>u</v>
          </cell>
          <cell r="E4881">
            <v>1</v>
          </cell>
          <cell r="F4881">
            <v>300</v>
          </cell>
          <cell r="G4881">
            <v>300</v>
          </cell>
          <cell r="H4881">
            <v>44108</v>
          </cell>
          <cell r="I4881">
            <v>0.60164083865086604</v>
          </cell>
        </row>
        <row r="4882">
          <cell r="B4882" t="str">
            <v>I1963</v>
          </cell>
          <cell r="C4882" t="str">
            <v>Toma Simple Completo 20 A</v>
          </cell>
          <cell r="D4882" t="str">
            <v>u</v>
          </cell>
          <cell r="E4882">
            <v>1</v>
          </cell>
          <cell r="F4882">
            <v>198.63636363636363</v>
          </cell>
          <cell r="G4882">
            <v>198.63636363636363</v>
          </cell>
          <cell r="H4882">
            <v>44155</v>
          </cell>
        </row>
        <row r="4884">
          <cell r="A4884" t="str">
            <v>T1823</v>
          </cell>
          <cell r="C4884" t="str">
            <v>Circuitos Cu 2,5Mm^2 - Iram 62.2667</v>
          </cell>
          <cell r="D4884" t="str">
            <v>ml</v>
          </cell>
          <cell r="G4884">
            <v>414.62634593713449</v>
          </cell>
          <cell r="H4884">
            <v>44136</v>
          </cell>
          <cell r="I4884" t="str">
            <v>26 INSTALACIÓN ELÉCTRICA</v>
          </cell>
        </row>
        <row r="4885">
          <cell r="B4885" t="str">
            <v>T2385</v>
          </cell>
          <cell r="C4885" t="str">
            <v>Cableado De Circuitos De 1 Mm2  A 2,5 Mm2 (Mo)</v>
          </cell>
          <cell r="D4885" t="str">
            <v>ml</v>
          </cell>
          <cell r="E4885">
            <v>1</v>
          </cell>
          <cell r="F4885">
            <v>373.30403188754769</v>
          </cell>
          <cell r="G4885">
            <v>373.30403188754769</v>
          </cell>
          <cell r="H4885">
            <v>44136</v>
          </cell>
          <cell r="I4885" t="str">
            <v xml:space="preserve"> ml/día</v>
          </cell>
        </row>
        <row r="4886">
          <cell r="B4886" t="str">
            <v>I1836</v>
          </cell>
          <cell r="C4886" t="str">
            <v>Conductor Unipolar 2,5 Mm X 100 M Afumex</v>
          </cell>
          <cell r="D4886" t="str">
            <v>u</v>
          </cell>
          <cell r="E4886">
            <v>0.01</v>
          </cell>
          <cell r="F4886">
            <v>4132.2314049586776</v>
          </cell>
          <cell r="G4886">
            <v>41.32231404958678</v>
          </cell>
          <cell r="H4886">
            <v>44136</v>
          </cell>
        </row>
        <row r="4888">
          <cell r="A4888" t="str">
            <v>T1824</v>
          </cell>
          <cell r="C4888" t="str">
            <v>Circuitos Cu 10Mm^2 - Iram 62.2667 - Verde/Amarillo</v>
          </cell>
          <cell r="D4888" t="str">
            <v>ml</v>
          </cell>
          <cell r="G4888">
            <v>553.24314780588747</v>
          </cell>
          <cell r="H4888">
            <v>44110</v>
          </cell>
          <cell r="I4888" t="str">
            <v>26 INSTALACIÓN ELÉCTRICA</v>
          </cell>
        </row>
        <row r="4889">
          <cell r="B4889" t="str">
            <v>T2420</v>
          </cell>
          <cell r="C4889" t="str">
            <v>Cableado De Circuitos De 6 Mm2 (Mo)</v>
          </cell>
          <cell r="D4889" t="str">
            <v>ml</v>
          </cell>
          <cell r="E4889">
            <v>1.1000000000000001</v>
          </cell>
          <cell r="F4889">
            <v>384.61627527807946</v>
          </cell>
          <cell r="G4889">
            <v>423.07790280588745</v>
          </cell>
          <cell r="H4889">
            <v>44136</v>
          </cell>
          <cell r="I4889" t="str">
            <v xml:space="preserve"> ml/día</v>
          </cell>
        </row>
        <row r="4890">
          <cell r="B4890" t="str">
            <v>I1663</v>
          </cell>
          <cell r="C4890" t="str">
            <v>Cable Cu 1X10Mm² Verde Amarillo</v>
          </cell>
          <cell r="D4890" t="str">
            <v>ml</v>
          </cell>
          <cell r="E4890">
            <v>1.05</v>
          </cell>
          <cell r="F4890">
            <v>123.9669</v>
          </cell>
          <cell r="G4890">
            <v>130.165245</v>
          </cell>
          <cell r="H4890">
            <v>44110</v>
          </cell>
        </row>
        <row r="4892">
          <cell r="A4892" t="str">
            <v>T1825</v>
          </cell>
          <cell r="C4892" t="str">
            <v>Circuitos Cu 2X2,5Mm^2 - Iram 62.266</v>
          </cell>
          <cell r="D4892" t="str">
            <v>ml</v>
          </cell>
          <cell r="G4892">
            <v>455.94865998672128</v>
          </cell>
          <cell r="H4892">
            <v>44136</v>
          </cell>
          <cell r="I4892" t="str">
            <v>26 INSTALACIÓN ELÉCTRICA</v>
          </cell>
        </row>
        <row r="4893">
          <cell r="B4893" t="str">
            <v>T2385</v>
          </cell>
          <cell r="C4893" t="str">
            <v>Cableado De Circuitos De 1 Mm2  A 2,5 Mm2 (Mo)</v>
          </cell>
          <cell r="D4893" t="str">
            <v>ml</v>
          </cell>
          <cell r="E4893">
            <v>1</v>
          </cell>
          <cell r="F4893">
            <v>373.30403188754769</v>
          </cell>
          <cell r="G4893">
            <v>373.30403188754769</v>
          </cell>
          <cell r="H4893">
            <v>44136</v>
          </cell>
          <cell r="I4893" t="str">
            <v xml:space="preserve"> ml/día</v>
          </cell>
        </row>
        <row r="4894">
          <cell r="B4894" t="str">
            <v>I1836</v>
          </cell>
          <cell r="C4894" t="str">
            <v>Conductor Unipolar 2,5 Mm X 100 M Afumex</v>
          </cell>
          <cell r="D4894" t="str">
            <v>u</v>
          </cell>
          <cell r="E4894">
            <v>0.02</v>
          </cell>
          <cell r="F4894">
            <v>4132.2314049586776</v>
          </cell>
          <cell r="G4894">
            <v>82.644628099173559</v>
          </cell>
          <cell r="H4894">
            <v>44136</v>
          </cell>
        </row>
        <row r="4896">
          <cell r="A4896" t="str">
            <v>T1826</v>
          </cell>
          <cell r="C4896" t="str">
            <v>Circuitos Cu 4X10Mm^2 - Iram 62.266</v>
          </cell>
          <cell r="D4896" t="str">
            <v>ml</v>
          </cell>
          <cell r="G4896">
            <v>1163.5308254349161</v>
          </cell>
          <cell r="H4896">
            <v>44136</v>
          </cell>
          <cell r="I4896" t="str">
            <v>26 INSTALACIÓN ELÉCTRICA</v>
          </cell>
        </row>
        <row r="4897">
          <cell r="B4897" t="str">
            <v>T2425</v>
          </cell>
          <cell r="C4897" t="str">
            <v>Cableado De Circuitos De 4X10 Mm2 (Mo)</v>
          </cell>
          <cell r="D4897" t="str">
            <v>ml</v>
          </cell>
          <cell r="E4897">
            <v>1</v>
          </cell>
          <cell r="F4897">
            <v>551.84074279028789</v>
          </cell>
          <cell r="G4897">
            <v>551.84074279028789</v>
          </cell>
          <cell r="H4897">
            <v>44136</v>
          </cell>
          <cell r="I4897" t="str">
            <v xml:space="preserve"> ml/día</v>
          </cell>
        </row>
        <row r="4898">
          <cell r="B4898" t="str">
            <v>I1964</v>
          </cell>
          <cell r="C4898" t="str">
            <v>Cable Subterraneo Tetrapolar Mh 4X10 Mm</v>
          </cell>
          <cell r="D4898" t="str">
            <v>ml</v>
          </cell>
          <cell r="E4898">
            <v>1.05</v>
          </cell>
          <cell r="F4898">
            <v>582.56198347107443</v>
          </cell>
          <cell r="G4898">
            <v>611.69008264462821</v>
          </cell>
          <cell r="H4898">
            <v>44155</v>
          </cell>
        </row>
        <row r="4900">
          <cell r="A4900" t="str">
            <v>T1827</v>
          </cell>
          <cell r="C4900" t="str">
            <v>Circuitos Cu 4X4Mm^2 - Iram 62.266</v>
          </cell>
          <cell r="D4900" t="str">
            <v>ml</v>
          </cell>
          <cell r="G4900">
            <v>738.37107107060206</v>
          </cell>
          <cell r="H4900">
            <v>44136</v>
          </cell>
          <cell r="I4900" t="str">
            <v>26 INSTALACIÓN ELÉCTRICA</v>
          </cell>
        </row>
        <row r="4901">
          <cell r="B4901" t="str">
            <v>T2422</v>
          </cell>
          <cell r="C4901" t="str">
            <v>Cableado De Circuitos De 2X4 Mm2 (Mo)</v>
          </cell>
          <cell r="D4901" t="str">
            <v>ml</v>
          </cell>
          <cell r="E4901">
            <v>1</v>
          </cell>
          <cell r="F4901">
            <v>396.63553388051946</v>
          </cell>
          <cell r="G4901">
            <v>396.63553388051946</v>
          </cell>
          <cell r="H4901">
            <v>44136</v>
          </cell>
          <cell r="I4901" t="str">
            <v xml:space="preserve"> ml/día</v>
          </cell>
        </row>
        <row r="4902">
          <cell r="B4902" t="str">
            <v>I1965</v>
          </cell>
          <cell r="C4902" t="str">
            <v>Cable Subterraneo Tetrapolar Mh 4X4 Mm</v>
          </cell>
          <cell r="D4902" t="str">
            <v>ml</v>
          </cell>
          <cell r="E4902">
            <v>1</v>
          </cell>
          <cell r="F4902">
            <v>341.73553719008265</v>
          </cell>
          <cell r="G4902">
            <v>341.73553719008265</v>
          </cell>
          <cell r="H4902">
            <v>44155</v>
          </cell>
        </row>
        <row r="4904">
          <cell r="A4904" t="str">
            <v>T1828</v>
          </cell>
          <cell r="C4904" t="str">
            <v>Circuitos Cu 2X6Mm^2 -  Iram 62.266</v>
          </cell>
          <cell r="D4904" t="str">
            <v>ml</v>
          </cell>
          <cell r="G4904">
            <v>557.01296949295556</v>
          </cell>
          <cell r="H4904">
            <v>44136</v>
          </cell>
          <cell r="I4904" t="str">
            <v>26 INSTALACIÓN ELÉCTRICA</v>
          </cell>
        </row>
        <row r="4905">
          <cell r="B4905" t="str">
            <v>T2420</v>
          </cell>
          <cell r="C4905" t="str">
            <v>Cableado De Circuitos De 6 Mm2 (Mo)</v>
          </cell>
          <cell r="D4905" t="str">
            <v>ml</v>
          </cell>
          <cell r="E4905">
            <v>1</v>
          </cell>
          <cell r="F4905">
            <v>384.61627527807946</v>
          </cell>
          <cell r="G4905">
            <v>384.61627527807946</v>
          </cell>
          <cell r="H4905">
            <v>44136</v>
          </cell>
          <cell r="I4905" t="str">
            <v xml:space="preserve"> ml/día</v>
          </cell>
        </row>
        <row r="4906">
          <cell r="B4906" t="str">
            <v>I1708</v>
          </cell>
          <cell r="C4906" t="str">
            <v>Cable Cu 6Mm² - Iram 62.267 - Ls0H - Verde Amarillo</v>
          </cell>
          <cell r="D4906" t="str">
            <v>ml</v>
          </cell>
          <cell r="E4906">
            <v>2</v>
          </cell>
          <cell r="F4906">
            <v>86.198347107438025</v>
          </cell>
          <cell r="G4906">
            <v>172.39669421487605</v>
          </cell>
          <cell r="H4906">
            <v>44136</v>
          </cell>
        </row>
        <row r="4908">
          <cell r="A4908" t="str">
            <v>T1830</v>
          </cell>
          <cell r="C4908" t="str">
            <v>Equipos De Aa Jls</v>
          </cell>
          <cell r="D4908" t="str">
            <v>gl</v>
          </cell>
          <cell r="G4908">
            <v>4042528.712623666</v>
          </cell>
          <cell r="H4908">
            <v>43993.615381944444</v>
          </cell>
          <cell r="I4908" t="str">
            <v>29 AIRE ACONDICIONADO</v>
          </cell>
        </row>
        <row r="4909">
          <cell r="B4909" t="str">
            <v>I1936</v>
          </cell>
          <cell r="C4909" t="str">
            <v>Oficial Electricista</v>
          </cell>
          <cell r="D4909" t="str">
            <v>hs</v>
          </cell>
          <cell r="E4909">
            <v>184</v>
          </cell>
          <cell r="F4909">
            <v>907.80197701818179</v>
          </cell>
          <cell r="G4909">
            <v>167035.56377134545</v>
          </cell>
          <cell r="H4909">
            <v>44136</v>
          </cell>
        </row>
        <row r="4910">
          <cell r="B4910" t="str">
            <v>I1937</v>
          </cell>
          <cell r="C4910" t="str">
            <v>Ayudante Electricista</v>
          </cell>
          <cell r="D4910" t="str">
            <v>hs</v>
          </cell>
          <cell r="E4910">
            <v>184</v>
          </cell>
          <cell r="F4910">
            <v>678.74015850389594</v>
          </cell>
          <cell r="G4910">
            <v>124888.18916471685</v>
          </cell>
          <cell r="H4910">
            <v>44136</v>
          </cell>
        </row>
        <row r="4911">
          <cell r="B4911" t="str">
            <v>I1950</v>
          </cell>
          <cell r="C4911" t="str">
            <v>Equipo Multisplit 3 Unidades 2500W+2500X+3500W</v>
          </cell>
          <cell r="D4911" t="str">
            <v>u</v>
          </cell>
          <cell r="E4911">
            <v>8</v>
          </cell>
          <cell r="F4911">
            <v>169421.48760330578</v>
          </cell>
          <cell r="G4911">
            <v>1355371.9008264462</v>
          </cell>
          <cell r="H4911">
            <v>44155</v>
          </cell>
        </row>
        <row r="4912">
          <cell r="B4912" t="str">
            <v>I1951</v>
          </cell>
          <cell r="C4912" t="str">
            <v>Equipo Multisplit 4 Unidades 10600+ 3000-4500-5500W F/C</v>
          </cell>
          <cell r="D4912" t="str">
            <v>u</v>
          </cell>
          <cell r="E4912">
            <v>3</v>
          </cell>
          <cell r="F4912">
            <v>275776.85950413224</v>
          </cell>
          <cell r="G4912">
            <v>827330.57851239666</v>
          </cell>
          <cell r="H4912">
            <v>44155</v>
          </cell>
        </row>
        <row r="4913">
          <cell r="B4913" t="str">
            <v>I1952</v>
          </cell>
          <cell r="C4913" t="str">
            <v>Split Unidad Interior 2600 Frigorias</v>
          </cell>
          <cell r="D4913" t="str">
            <v>u</v>
          </cell>
          <cell r="E4913">
            <v>16</v>
          </cell>
          <cell r="F4913">
            <v>35285.124000000003</v>
          </cell>
          <cell r="G4913">
            <v>564561.98400000005</v>
          </cell>
          <cell r="H4913">
            <v>44110</v>
          </cell>
        </row>
        <row r="4914">
          <cell r="B4914" t="str">
            <v>I1953</v>
          </cell>
          <cell r="C4914" t="str">
            <v>Split Unidad Interior 3000 Frigorias</v>
          </cell>
          <cell r="D4914" t="str">
            <v>u</v>
          </cell>
          <cell r="E4914">
            <v>13</v>
          </cell>
          <cell r="F4914">
            <v>42342.148800000003</v>
          </cell>
          <cell r="G4914">
            <v>550447.93440000003</v>
          </cell>
          <cell r="H4914">
            <v>43993.615381944444</v>
          </cell>
        </row>
        <row r="4915">
          <cell r="B4915" t="str">
            <v>I1947</v>
          </cell>
          <cell r="C4915" t="str">
            <v>Aire Cassette Bgh 4500 Kcal</v>
          </cell>
          <cell r="D4915" t="str">
            <v>u</v>
          </cell>
          <cell r="E4915">
            <v>4</v>
          </cell>
          <cell r="F4915">
            <v>80991.735537190092</v>
          </cell>
          <cell r="G4915">
            <v>323966.94214876037</v>
          </cell>
          <cell r="H4915">
            <v>44155</v>
          </cell>
        </row>
        <row r="4916">
          <cell r="B4916" t="str">
            <v>I1954</v>
          </cell>
          <cell r="C4916" t="str">
            <v>Aire Cassette Bgh 3000 Kcal</v>
          </cell>
          <cell r="D4916" t="str">
            <v>u</v>
          </cell>
          <cell r="E4916">
            <v>2</v>
          </cell>
          <cell r="F4916">
            <v>64462.8099</v>
          </cell>
          <cell r="G4916">
            <v>128925.6198</v>
          </cell>
          <cell r="H4916">
            <v>44110</v>
          </cell>
        </row>
        <row r="4918">
          <cell r="A4918" t="str">
            <v>T1831</v>
          </cell>
          <cell r="C4918" t="str">
            <v>Cajas De Pre Instalación</v>
          </cell>
          <cell r="D4918" t="str">
            <v>u</v>
          </cell>
          <cell r="G4918">
            <v>3627.6297710441559</v>
          </cell>
          <cell r="H4918">
            <v>44110</v>
          </cell>
          <cell r="I4918" t="str">
            <v>29 AIRE ACONDICIONADO</v>
          </cell>
        </row>
        <row r="4919">
          <cell r="B4919" t="str">
            <v>I1936</v>
          </cell>
          <cell r="C4919" t="str">
            <v>Oficial Electricista</v>
          </cell>
          <cell r="D4919" t="str">
            <v>hs</v>
          </cell>
          <cell r="E4919">
            <v>2</v>
          </cell>
          <cell r="F4919">
            <v>907.80197701818179</v>
          </cell>
          <cell r="G4919">
            <v>1815.6039540363636</v>
          </cell>
          <cell r="H4919">
            <v>44136</v>
          </cell>
        </row>
        <row r="4920">
          <cell r="B4920" t="str">
            <v>I1937</v>
          </cell>
          <cell r="C4920" t="str">
            <v>Ayudante Electricista</v>
          </cell>
          <cell r="D4920" t="str">
            <v>hs</v>
          </cell>
          <cell r="E4920">
            <v>2</v>
          </cell>
          <cell r="F4920">
            <v>678.74015850389594</v>
          </cell>
          <cell r="G4920">
            <v>1357.4803170077919</v>
          </cell>
          <cell r="H4920">
            <v>44136</v>
          </cell>
        </row>
        <row r="4921">
          <cell r="B4921" t="str">
            <v>I1938</v>
          </cell>
          <cell r="C4921" t="str">
            <v>Cajas De Pre Instalación Aire Acondicionado</v>
          </cell>
          <cell r="D4921" t="str">
            <v>u</v>
          </cell>
          <cell r="E4921">
            <v>1</v>
          </cell>
          <cell r="F4921">
            <v>454.5455</v>
          </cell>
          <cell r="G4921">
            <v>454.5455</v>
          </cell>
          <cell r="H4921">
            <v>44110</v>
          </cell>
        </row>
        <row r="4923">
          <cell r="A4923" t="str">
            <v>T1832</v>
          </cell>
          <cell r="C4923" t="str">
            <v>Campanas De Alarma De Incendios</v>
          </cell>
          <cell r="D4923" t="str">
            <v>u</v>
          </cell>
          <cell r="G4923">
            <v>6245.8115437714287</v>
          </cell>
          <cell r="H4923">
            <v>44136</v>
          </cell>
          <cell r="I4923" t="str">
            <v>24 INSTALACIÓN CONTRA INCENDIO</v>
          </cell>
        </row>
        <row r="4924">
          <cell r="B4924" t="str">
            <v>I1936</v>
          </cell>
          <cell r="C4924" t="str">
            <v>Oficial Electricista</v>
          </cell>
          <cell r="D4924" t="str">
            <v>hs</v>
          </cell>
          <cell r="E4924">
            <v>2</v>
          </cell>
          <cell r="F4924">
            <v>907.80197701818179</v>
          </cell>
          <cell r="G4924">
            <v>1815.6039540363636</v>
          </cell>
          <cell r="H4924">
            <v>44136</v>
          </cell>
        </row>
        <row r="4925">
          <cell r="B4925" t="str">
            <v>I1937</v>
          </cell>
          <cell r="C4925" t="str">
            <v>Ayudante Electricista</v>
          </cell>
          <cell r="D4925" t="str">
            <v>hs</v>
          </cell>
          <cell r="E4925">
            <v>2</v>
          </cell>
          <cell r="F4925">
            <v>678.74015850389594</v>
          </cell>
          <cell r="G4925">
            <v>1357.4803170077919</v>
          </cell>
          <cell r="H4925">
            <v>44136</v>
          </cell>
        </row>
        <row r="4926">
          <cell r="B4926" t="str">
            <v>I1939</v>
          </cell>
          <cell r="C4926" t="str">
            <v>Campana Incendio 6 Pulgadas Exterior Roja 24 Y 12 V Alarma</v>
          </cell>
          <cell r="D4926" t="str">
            <v>u</v>
          </cell>
          <cell r="E4926">
            <v>1</v>
          </cell>
          <cell r="F4926">
            <v>3072.727272727273</v>
          </cell>
          <cell r="G4926">
            <v>3072.727272727273</v>
          </cell>
          <cell r="H4926">
            <v>44155</v>
          </cell>
        </row>
        <row r="4928">
          <cell r="A4928" t="str">
            <v>T1833</v>
          </cell>
          <cell r="C4928" t="str">
            <v>Pulsador Para Alarma De Incendios</v>
          </cell>
          <cell r="D4928" t="str">
            <v>u</v>
          </cell>
          <cell r="G4928">
            <v>5392.6842578059022</v>
          </cell>
          <cell r="H4928">
            <v>44136</v>
          </cell>
          <cell r="I4928" t="str">
            <v>24 INSTALACIÓN CONTRA INCENDIO</v>
          </cell>
        </row>
        <row r="4929">
          <cell r="B4929" t="str">
            <v>I1936</v>
          </cell>
          <cell r="C4929" t="str">
            <v>Oficial Electricista</v>
          </cell>
          <cell r="D4929" t="str">
            <v>hs</v>
          </cell>
          <cell r="E4929">
            <v>3</v>
          </cell>
          <cell r="F4929">
            <v>907.80197701818179</v>
          </cell>
          <cell r="G4929">
            <v>2723.4059310545454</v>
          </cell>
          <cell r="H4929">
            <v>44136</v>
          </cell>
        </row>
        <row r="4930">
          <cell r="B4930" t="str">
            <v>I1937</v>
          </cell>
          <cell r="C4930" t="str">
            <v>Ayudante Electricista</v>
          </cell>
          <cell r="D4930" t="str">
            <v>hs</v>
          </cell>
          <cell r="E4930">
            <v>3</v>
          </cell>
          <cell r="F4930">
            <v>678.74015850389594</v>
          </cell>
          <cell r="G4930">
            <v>2036.2204755116877</v>
          </cell>
          <cell r="H4930">
            <v>44136</v>
          </cell>
        </row>
        <row r="4931">
          <cell r="B4931" t="str">
            <v>I1940</v>
          </cell>
          <cell r="C4931" t="str">
            <v>Alarma De Incendio Avisador Pulsador Con Cartel</v>
          </cell>
          <cell r="D4931" t="str">
            <v>u</v>
          </cell>
          <cell r="E4931">
            <v>1</v>
          </cell>
          <cell r="F4931">
            <v>633.05785123966939</v>
          </cell>
          <cell r="G4931">
            <v>633.05785123966939</v>
          </cell>
          <cell r="H4931">
            <v>44155</v>
          </cell>
        </row>
        <row r="4933">
          <cell r="A4933" t="str">
            <v>T1834</v>
          </cell>
          <cell r="C4933" t="str">
            <v>Alquiler De Sanitarios Y Oficinas Modulares Existentes</v>
          </cell>
          <cell r="D4933" t="str">
            <v>mes</v>
          </cell>
          <cell r="G4933">
            <v>277418.48641185876</v>
          </cell>
          <cell r="H4933">
            <v>43993.425844907404</v>
          </cell>
          <cell r="I4933" t="str">
            <v>02 TRABAJOS PRELIMINARES</v>
          </cell>
        </row>
        <row r="4934">
          <cell r="B4934" t="str">
            <v>I1941</v>
          </cell>
          <cell r="C4934" t="str">
            <v>Módulos Estándar Mb20 - Oficina De 6 Mts X 2.5 Mts Equipada Con Aa F/C 3.000 Fgs. Con Puestos De Datos Y Telefonía</v>
          </cell>
          <cell r="D4934" t="str">
            <v>mes</v>
          </cell>
          <cell r="E4934">
            <v>1</v>
          </cell>
          <cell r="F4934">
            <v>168059.87356488884</v>
          </cell>
          <cell r="G4934">
            <v>168059.87356488884</v>
          </cell>
          <cell r="H4934">
            <v>43993.425844907404</v>
          </cell>
        </row>
        <row r="4935">
          <cell r="B4935" t="str">
            <v>I1942</v>
          </cell>
          <cell r="C4935" t="str">
            <v>Modulos Estándar Mb20 - Mueble Bajo Mesada, Anafe Y Bacha - Oficina De 6 Mts X 2.5 Mts Equipada Con Aa F/C 3.000 Fgs</v>
          </cell>
          <cell r="D4935" t="str">
            <v>mes</v>
          </cell>
          <cell r="E4935">
            <v>1</v>
          </cell>
          <cell r="F4935">
            <v>60999.236302862955</v>
          </cell>
          <cell r="G4935">
            <v>60999.236302862955</v>
          </cell>
          <cell r="H4935">
            <v>43993.425844907404</v>
          </cell>
        </row>
        <row r="4936">
          <cell r="B4936" t="str">
            <v>I1943</v>
          </cell>
          <cell r="C4936" t="str">
            <v>Escalera De Hierro (Alquiler)</v>
          </cell>
          <cell r="D4936" t="str">
            <v>mes</v>
          </cell>
          <cell r="E4936">
            <v>1</v>
          </cell>
          <cell r="F4936">
            <v>10934.457200988229</v>
          </cell>
          <cell r="G4936">
            <v>10934.457200988229</v>
          </cell>
          <cell r="H4936">
            <v>43993.425844907404</v>
          </cell>
        </row>
        <row r="4937">
          <cell r="B4937" t="str">
            <v>I1944</v>
          </cell>
          <cell r="C4937" t="str">
            <v>Modulo Sanitario – Configuración 4 Box De Inodros, 5 Migitorios Y 2 Lavamanos</v>
          </cell>
          <cell r="D4937" t="str">
            <v>mes</v>
          </cell>
          <cell r="E4937">
            <v>1</v>
          </cell>
          <cell r="F4937">
            <v>23940</v>
          </cell>
          <cell r="G4937">
            <v>23940</v>
          </cell>
          <cell r="H4937">
            <v>43993.425844907404</v>
          </cell>
        </row>
        <row r="4938">
          <cell r="B4938" t="str">
            <v>I1945</v>
          </cell>
          <cell r="C4938" t="str">
            <v>Mb10 Sanitario - Configuración: 2 Box De Inodoro, Un Lavamanos</v>
          </cell>
          <cell r="D4938" t="str">
            <v>mes</v>
          </cell>
          <cell r="E4938">
            <v>1</v>
          </cell>
          <cell r="F4938">
            <v>13484.919343118732</v>
          </cell>
          <cell r="G4938">
            <v>13484.919343118732</v>
          </cell>
          <cell r="H4938">
            <v>43993.425844907404</v>
          </cell>
        </row>
        <row r="4940">
          <cell r="A4940" t="str">
            <v>T1835</v>
          </cell>
          <cell r="C4940" t="str">
            <v>Desmontaje Y Retiro De Sanitarios Y Oficinas Modulares</v>
          </cell>
          <cell r="D4940" t="str">
            <v>gl</v>
          </cell>
          <cell r="G4940">
            <v>185885.77241679991</v>
          </cell>
          <cell r="H4940">
            <v>43993.425844907404</v>
          </cell>
          <cell r="I4940" t="str">
            <v>02 TRABAJOS PRELIMINARES</v>
          </cell>
        </row>
        <row r="4941">
          <cell r="B4941" t="str">
            <v>I1946</v>
          </cell>
          <cell r="C4941" t="str">
            <v>Desinstalación De Base Operativa Transitoria - Módulos Y Flete Desde J.L. Suarez.</v>
          </cell>
          <cell r="D4941" t="str">
            <v>gl</v>
          </cell>
          <cell r="E4941">
            <v>1</v>
          </cell>
          <cell r="F4941">
            <v>185885.77241679991</v>
          </cell>
          <cell r="G4941">
            <v>185885.77241679991</v>
          </cell>
          <cell r="H4941">
            <v>43993.425844907404</v>
          </cell>
        </row>
        <row r="4943">
          <cell r="A4943" t="str">
            <v>T1836</v>
          </cell>
          <cell r="C4943" t="str">
            <v xml:space="preserve">Columnas De Alumbrado Con 1 Luminaria Led 80W S/ Detalle D4 - H: 6,00 Mts </v>
          </cell>
          <cell r="D4943" t="str">
            <v>u</v>
          </cell>
          <cell r="G4943">
            <v>24550.883024197403</v>
          </cell>
          <cell r="H4943">
            <v>44110</v>
          </cell>
          <cell r="I4943" t="str">
            <v>26 INSTALACIÓN ELÉCTRICA</v>
          </cell>
        </row>
        <row r="4944">
          <cell r="B4944" t="str">
            <v>I1728</v>
          </cell>
          <cell r="C4944" t="str">
            <v>Columna Doble Brazo 5,5M Altura Libre</v>
          </cell>
          <cell r="D4944" t="str">
            <v>u</v>
          </cell>
          <cell r="E4944">
            <v>1</v>
          </cell>
          <cell r="F4944">
            <v>8181.818181818182</v>
          </cell>
          <cell r="G4944">
            <v>8181.818181818182</v>
          </cell>
          <cell r="H4944">
            <v>44136</v>
          </cell>
        </row>
        <row r="4945">
          <cell r="B4945" t="str">
            <v>I1313</v>
          </cell>
          <cell r="C4945" t="str">
            <v>Camion Con Hidrogrua</v>
          </cell>
          <cell r="D4945" t="str">
            <v>hs</v>
          </cell>
          <cell r="E4945">
            <v>1</v>
          </cell>
          <cell r="F4945">
            <v>2446.7400000000002</v>
          </cell>
          <cell r="G4945">
            <v>2446.7400000000002</v>
          </cell>
          <cell r="H4945">
            <v>44155</v>
          </cell>
        </row>
        <row r="4946">
          <cell r="B4946" t="str">
            <v>I1967</v>
          </cell>
          <cell r="C4946" t="str">
            <v>Led 100 Watts</v>
          </cell>
          <cell r="D4946" t="str">
            <v>u</v>
          </cell>
          <cell r="E4946">
            <v>1</v>
          </cell>
          <cell r="F4946">
            <v>7727.2727000000004</v>
          </cell>
          <cell r="G4946">
            <v>7727.2727000000004</v>
          </cell>
          <cell r="H4946">
            <v>44110</v>
          </cell>
        </row>
        <row r="4947">
          <cell r="B4947" t="str">
            <v>I1004</v>
          </cell>
          <cell r="C4947" t="str">
            <v>Oficial</v>
          </cell>
          <cell r="D4947" t="str">
            <v>hs</v>
          </cell>
          <cell r="E4947">
            <v>2</v>
          </cell>
          <cell r="F4947">
            <v>604.80605423376619</v>
          </cell>
          <cell r="G4947">
            <v>1209.6121084675324</v>
          </cell>
          <cell r="H4947">
            <v>44136</v>
          </cell>
        </row>
        <row r="4948">
          <cell r="B4948" t="str">
            <v>I1005</v>
          </cell>
          <cell r="C4948" t="str">
            <v>Ayudante</v>
          </cell>
          <cell r="D4948" t="str">
            <v>hs</v>
          </cell>
          <cell r="E4948">
            <v>2</v>
          </cell>
          <cell r="F4948">
            <v>522.10781423376613</v>
          </cell>
          <cell r="G4948">
            <v>1044.2156284675323</v>
          </cell>
          <cell r="H4948">
            <v>44136</v>
          </cell>
        </row>
        <row r="4949">
          <cell r="B4949" t="str">
            <v>I1311</v>
          </cell>
          <cell r="C4949" t="str">
            <v>Maquinista</v>
          </cell>
          <cell r="D4949" t="str">
            <v>hs</v>
          </cell>
          <cell r="E4949">
            <v>1</v>
          </cell>
          <cell r="F4949">
            <v>768.14013440000008</v>
          </cell>
          <cell r="G4949">
            <v>768.14013440000008</v>
          </cell>
          <cell r="H4949">
            <v>44155</v>
          </cell>
        </row>
        <row r="4950">
          <cell r="B4950" t="str">
            <v>I1936</v>
          </cell>
          <cell r="C4950" t="str">
            <v>Oficial Electricista</v>
          </cell>
          <cell r="D4950" t="str">
            <v>hs</v>
          </cell>
          <cell r="E4950">
            <v>2</v>
          </cell>
          <cell r="F4950">
            <v>907.80197701818179</v>
          </cell>
          <cell r="G4950">
            <v>1815.6039540363636</v>
          </cell>
          <cell r="H4950">
            <v>44136</v>
          </cell>
        </row>
        <row r="4951">
          <cell r="B4951" t="str">
            <v>I1937</v>
          </cell>
          <cell r="C4951" t="str">
            <v>Ayudante Electricista</v>
          </cell>
          <cell r="D4951" t="str">
            <v>hs</v>
          </cell>
          <cell r="E4951">
            <v>2</v>
          </cell>
          <cell r="F4951">
            <v>678.74015850389594</v>
          </cell>
          <cell r="G4951">
            <v>1357.4803170077919</v>
          </cell>
          <cell r="H4951">
            <v>44136</v>
          </cell>
        </row>
        <row r="4953">
          <cell r="A4953" t="str">
            <v>T1837</v>
          </cell>
          <cell r="C4953" t="str">
            <v>Artefacto De Salida De Emergencia</v>
          </cell>
          <cell r="D4953" t="str">
            <v>u</v>
          </cell>
          <cell r="G4953">
            <v>2577.4512355220777</v>
          </cell>
          <cell r="H4953">
            <v>44110</v>
          </cell>
          <cell r="I4953" t="str">
            <v>26 INSTALACIÓN ELÉCTRICA</v>
          </cell>
        </row>
        <row r="4954">
          <cell r="B4954" t="str">
            <v>I1968</v>
          </cell>
          <cell r="C4954" t="str">
            <v>Señalizador Led Salida De Emergencia Atomlux Ultra Compacto</v>
          </cell>
          <cell r="D4954" t="str">
            <v>u</v>
          </cell>
          <cell r="E4954">
            <v>1</v>
          </cell>
          <cell r="F4954">
            <v>990.90909999999997</v>
          </cell>
          <cell r="G4954">
            <v>990.90909999999997</v>
          </cell>
          <cell r="H4954">
            <v>44110</v>
          </cell>
        </row>
        <row r="4955">
          <cell r="B4955" t="str">
            <v>I1936</v>
          </cell>
          <cell r="C4955" t="str">
            <v>Oficial Electricista</v>
          </cell>
          <cell r="D4955" t="str">
            <v>hs</v>
          </cell>
          <cell r="E4955">
            <v>1</v>
          </cell>
          <cell r="F4955">
            <v>907.80197701818179</v>
          </cell>
          <cell r="G4955">
            <v>907.80197701818179</v>
          </cell>
          <cell r="H4955">
            <v>44136</v>
          </cell>
        </row>
        <row r="4956">
          <cell r="B4956" t="str">
            <v>I1937</v>
          </cell>
          <cell r="C4956" t="str">
            <v>Ayudante Electricista</v>
          </cell>
          <cell r="D4956" t="str">
            <v>hs</v>
          </cell>
          <cell r="E4956">
            <v>1</v>
          </cell>
          <cell r="F4956">
            <v>678.74015850389594</v>
          </cell>
          <cell r="G4956">
            <v>678.74015850389594</v>
          </cell>
          <cell r="H4956">
            <v>44136</v>
          </cell>
        </row>
        <row r="4958">
          <cell r="A4958" t="str">
            <v>T1838</v>
          </cell>
          <cell r="C4958" t="str">
            <v>Artefactos De Iluminación Empotrables Con Difusor De Policarbonato Opal. Panel Led 40W</v>
          </cell>
          <cell r="D4958" t="str">
            <v>u</v>
          </cell>
          <cell r="G4958">
            <v>2506.5421355220778</v>
          </cell>
          <cell r="H4958">
            <v>44136</v>
          </cell>
          <cell r="I4958" t="str">
            <v>26 INSTALACIÓN ELÉCTRICA</v>
          </cell>
        </row>
        <row r="4959">
          <cell r="B4959" t="str">
            <v>I1972</v>
          </cell>
          <cell r="C4959" t="str">
            <v>Luminaria Amurada A Pared Led 24W</v>
          </cell>
          <cell r="D4959" t="str">
            <v>u</v>
          </cell>
          <cell r="E4959">
            <v>1</v>
          </cell>
          <cell r="F4959">
            <v>920.00000000000011</v>
          </cell>
          <cell r="G4959">
            <v>920.00000000000011</v>
          </cell>
          <cell r="H4959">
            <v>44155</v>
          </cell>
        </row>
        <row r="4960">
          <cell r="B4960" t="str">
            <v>I1936</v>
          </cell>
          <cell r="C4960" t="str">
            <v>Oficial Electricista</v>
          </cell>
          <cell r="D4960" t="str">
            <v>hs</v>
          </cell>
          <cell r="E4960">
            <v>1</v>
          </cell>
          <cell r="F4960">
            <v>907.80197701818179</v>
          </cell>
          <cell r="G4960">
            <v>907.80197701818179</v>
          </cell>
          <cell r="H4960">
            <v>44136</v>
          </cell>
        </row>
        <row r="4961">
          <cell r="B4961" t="str">
            <v>I1937</v>
          </cell>
          <cell r="C4961" t="str">
            <v>Ayudante Electricista</v>
          </cell>
          <cell r="D4961" t="str">
            <v>hs</v>
          </cell>
          <cell r="E4961">
            <v>1</v>
          </cell>
          <cell r="F4961">
            <v>678.74015850389594</v>
          </cell>
          <cell r="G4961">
            <v>678.74015850389594</v>
          </cell>
          <cell r="H4961">
            <v>44136</v>
          </cell>
        </row>
        <row r="4963">
          <cell r="A4963" t="str">
            <v>T1839</v>
          </cell>
          <cell r="C4963" t="str">
            <v>Equipo De Iluminación Autónomo Permanente P/ Luminarias</v>
          </cell>
          <cell r="D4963" t="str">
            <v>u</v>
          </cell>
          <cell r="G4963">
            <v>3569.1867636212514</v>
          </cell>
          <cell r="H4963">
            <v>44136</v>
          </cell>
          <cell r="I4963" t="str">
            <v>26 INSTALACIÓN ELÉCTRICA</v>
          </cell>
        </row>
        <row r="4964">
          <cell r="B4964" t="str">
            <v>I1970</v>
          </cell>
          <cell r="C4964" t="str">
            <v>Equipo De Iluminación Autónomo Permanente P/ Luminarias</v>
          </cell>
          <cell r="D4964" t="str">
            <v>u</v>
          </cell>
          <cell r="E4964">
            <v>1</v>
          </cell>
          <cell r="F4964">
            <v>1982.6446280991736</v>
          </cell>
          <cell r="G4964">
            <v>1982.6446280991736</v>
          </cell>
          <cell r="H4964">
            <v>44155</v>
          </cell>
        </row>
        <row r="4965">
          <cell r="B4965" t="str">
            <v>I1936</v>
          </cell>
          <cell r="C4965" t="str">
            <v>Oficial Electricista</v>
          </cell>
          <cell r="D4965" t="str">
            <v>hs</v>
          </cell>
          <cell r="E4965">
            <v>1</v>
          </cell>
          <cell r="F4965">
            <v>907.80197701818179</v>
          </cell>
          <cell r="G4965">
            <v>907.80197701818179</v>
          </cell>
          <cell r="H4965">
            <v>44136</v>
          </cell>
        </row>
        <row r="4966">
          <cell r="B4966" t="str">
            <v>I1937</v>
          </cell>
          <cell r="C4966" t="str">
            <v>Ayudante Electricista</v>
          </cell>
          <cell r="D4966" t="str">
            <v>hs</v>
          </cell>
          <cell r="E4966">
            <v>1</v>
          </cell>
          <cell r="F4966">
            <v>678.74015850389594</v>
          </cell>
          <cell r="G4966">
            <v>678.74015850389594</v>
          </cell>
          <cell r="H4966">
            <v>44136</v>
          </cell>
        </row>
        <row r="4968">
          <cell r="A4968" t="str">
            <v>T1840</v>
          </cell>
          <cell r="C4968" t="str">
            <v>Artefactos De Iluminación Ip65 Con Difusor De Policarbonato Opal. Doble Tubo Led 2X20W</v>
          </cell>
          <cell r="D4968" t="str">
            <v>u</v>
          </cell>
          <cell r="G4968">
            <v>3594.8065983319952</v>
          </cell>
          <cell r="H4968">
            <v>44136</v>
          </cell>
          <cell r="I4968" t="str">
            <v>26 INSTALACIÓN ELÉCTRICA</v>
          </cell>
        </row>
        <row r="4969">
          <cell r="B4969" t="str">
            <v>I1971</v>
          </cell>
          <cell r="C4969" t="str">
            <v>Artefactos De Iluminación Ip65 Con Difusor De Policarbonato Opal. Doble Tubo Led 2X20W</v>
          </cell>
          <cell r="D4969" t="str">
            <v>u</v>
          </cell>
          <cell r="E4969">
            <v>1</v>
          </cell>
          <cell r="F4969">
            <v>2008.2644628099174</v>
          </cell>
          <cell r="G4969">
            <v>2008.2644628099174</v>
          </cell>
          <cell r="H4969">
            <v>44136</v>
          </cell>
        </row>
        <row r="4970">
          <cell r="B4970" t="str">
            <v>I1936</v>
          </cell>
          <cell r="C4970" t="str">
            <v>Oficial Electricista</v>
          </cell>
          <cell r="D4970" t="str">
            <v>hs</v>
          </cell>
          <cell r="E4970">
            <v>1</v>
          </cell>
          <cell r="F4970">
            <v>907.80197701818179</v>
          </cell>
          <cell r="G4970">
            <v>907.80197701818179</v>
          </cell>
          <cell r="H4970">
            <v>44136</v>
          </cell>
        </row>
        <row r="4971">
          <cell r="B4971" t="str">
            <v>I1937</v>
          </cell>
          <cell r="C4971" t="str">
            <v>Ayudante Electricista</v>
          </cell>
          <cell r="D4971" t="str">
            <v>hs</v>
          </cell>
          <cell r="E4971">
            <v>1</v>
          </cell>
          <cell r="F4971">
            <v>678.74015850389594</v>
          </cell>
          <cell r="G4971">
            <v>678.74015850389594</v>
          </cell>
          <cell r="H4971">
            <v>44136</v>
          </cell>
        </row>
        <row r="4973">
          <cell r="A4973" t="str">
            <v>T1841</v>
          </cell>
          <cell r="C4973" t="str">
            <v>Luminaria Amurada A Pared Led 24W</v>
          </cell>
          <cell r="D4973" t="str">
            <v>u</v>
          </cell>
          <cell r="G4973">
            <v>2506.5421355220778</v>
          </cell>
          <cell r="H4973">
            <v>44136</v>
          </cell>
          <cell r="I4973" t="str">
            <v>26 INSTALACIÓN ELÉCTRICA</v>
          </cell>
        </row>
        <row r="4974">
          <cell r="B4974" t="str">
            <v>I1972</v>
          </cell>
          <cell r="C4974" t="str">
            <v>Luminaria Amurada A Pared Led 24W</v>
          </cell>
          <cell r="D4974" t="str">
            <v>u</v>
          </cell>
          <cell r="E4974">
            <v>1</v>
          </cell>
          <cell r="F4974">
            <v>920.00000000000011</v>
          </cell>
          <cell r="G4974">
            <v>920.00000000000011</v>
          </cell>
          <cell r="H4974">
            <v>44155</v>
          </cell>
        </row>
        <row r="4975">
          <cell r="B4975" t="str">
            <v>I1936</v>
          </cell>
          <cell r="C4975" t="str">
            <v>Oficial Electricista</v>
          </cell>
          <cell r="D4975" t="str">
            <v>hs</v>
          </cell>
          <cell r="E4975">
            <v>1</v>
          </cell>
          <cell r="F4975">
            <v>907.80197701818179</v>
          </cell>
          <cell r="G4975">
            <v>907.80197701818179</v>
          </cell>
          <cell r="H4975">
            <v>44136</v>
          </cell>
        </row>
        <row r="4976">
          <cell r="B4976" t="str">
            <v>I1937</v>
          </cell>
          <cell r="C4976" t="str">
            <v>Ayudante Electricista</v>
          </cell>
          <cell r="D4976" t="str">
            <v>hs</v>
          </cell>
          <cell r="E4976">
            <v>1</v>
          </cell>
          <cell r="F4976">
            <v>678.74015850389594</v>
          </cell>
          <cell r="G4976">
            <v>678.74015850389594</v>
          </cell>
          <cell r="H4976">
            <v>44136</v>
          </cell>
        </row>
        <row r="4978">
          <cell r="A4978" t="str">
            <v>T1842</v>
          </cell>
          <cell r="C4978" t="str">
            <v>Artefactos De Iluminación Empotrables Con Difusor De Policarbonato Opal. Panel Led 24W</v>
          </cell>
          <cell r="D4978" t="str">
            <v>u</v>
          </cell>
          <cell r="G4978">
            <v>2506.5421355220778</v>
          </cell>
          <cell r="H4978">
            <v>44136</v>
          </cell>
          <cell r="I4978" t="str">
            <v>26 INSTALACIÓN ELÉCTRICA</v>
          </cell>
        </row>
        <row r="4979">
          <cell r="B4979" t="str">
            <v>I1973</v>
          </cell>
          <cell r="C4979" t="str">
            <v>Artefacto De Iluminación Empotrables Con Difusor De Policarbonato Opal. Panel Led 24W</v>
          </cell>
          <cell r="D4979" t="str">
            <v>u</v>
          </cell>
          <cell r="E4979">
            <v>1</v>
          </cell>
          <cell r="F4979">
            <v>920.00000000000011</v>
          </cell>
          <cell r="G4979">
            <v>920.00000000000011</v>
          </cell>
          <cell r="H4979">
            <v>44155</v>
          </cell>
        </row>
        <row r="4980">
          <cell r="B4980" t="str">
            <v>I1936</v>
          </cell>
          <cell r="C4980" t="str">
            <v>Oficial Electricista</v>
          </cell>
          <cell r="D4980" t="str">
            <v>hs</v>
          </cell>
          <cell r="E4980">
            <v>1</v>
          </cell>
          <cell r="F4980">
            <v>907.80197701818179</v>
          </cell>
          <cell r="G4980">
            <v>907.80197701818179</v>
          </cell>
          <cell r="H4980">
            <v>44136</v>
          </cell>
        </row>
        <row r="4981">
          <cell r="B4981" t="str">
            <v>I1937</v>
          </cell>
          <cell r="C4981" t="str">
            <v>Ayudante Electricista</v>
          </cell>
          <cell r="D4981" t="str">
            <v>hs</v>
          </cell>
          <cell r="E4981">
            <v>1</v>
          </cell>
          <cell r="F4981">
            <v>678.74015850389594</v>
          </cell>
          <cell r="G4981">
            <v>678.74015850389594</v>
          </cell>
          <cell r="H4981">
            <v>44136</v>
          </cell>
        </row>
        <row r="4983">
          <cell r="A4983" t="str">
            <v>T1843</v>
          </cell>
          <cell r="C4983" t="str">
            <v>Artefactos De Iluminación Empotrables Con Difusor De Policarbonato Opal. Panel Led 16W</v>
          </cell>
          <cell r="D4983" t="str">
            <v>u</v>
          </cell>
          <cell r="G4983">
            <v>2506.5421355220778</v>
          </cell>
          <cell r="H4983">
            <v>44136</v>
          </cell>
          <cell r="I4983" t="str">
            <v>26 INSTALACIÓN ELÉCTRICA</v>
          </cell>
        </row>
        <row r="4984">
          <cell r="B4984" t="str">
            <v>I1974</v>
          </cell>
          <cell r="C4984" t="str">
            <v>Artefactos De Iluminación Empotrables Con Difusor De Policarbonato Opal. Panel Led 16W</v>
          </cell>
          <cell r="D4984" t="str">
            <v>u</v>
          </cell>
          <cell r="E4984">
            <v>1</v>
          </cell>
          <cell r="F4984">
            <v>920.00000000000011</v>
          </cell>
          <cell r="G4984">
            <v>920.00000000000011</v>
          </cell>
          <cell r="H4984">
            <v>44155</v>
          </cell>
        </row>
        <row r="4985">
          <cell r="B4985" t="str">
            <v>I1936</v>
          </cell>
          <cell r="C4985" t="str">
            <v>Oficial Electricista</v>
          </cell>
          <cell r="D4985" t="str">
            <v>hs</v>
          </cell>
          <cell r="E4985">
            <v>1</v>
          </cell>
          <cell r="F4985">
            <v>907.80197701818179</v>
          </cell>
          <cell r="G4985">
            <v>907.80197701818179</v>
          </cell>
          <cell r="H4985">
            <v>44136</v>
          </cell>
        </row>
        <row r="4986">
          <cell r="B4986" t="str">
            <v>I1937</v>
          </cell>
          <cell r="C4986" t="str">
            <v>Ayudante Electricista</v>
          </cell>
          <cell r="D4986" t="str">
            <v>hs</v>
          </cell>
          <cell r="E4986">
            <v>1</v>
          </cell>
          <cell r="F4986">
            <v>678.74015850389594</v>
          </cell>
          <cell r="G4986">
            <v>678.74015850389594</v>
          </cell>
          <cell r="H4986">
            <v>44136</v>
          </cell>
        </row>
        <row r="4988">
          <cell r="A4988" t="str">
            <v>T1844</v>
          </cell>
          <cell r="C4988" t="str">
            <v>Extractor De Aire 150Mm</v>
          </cell>
          <cell r="D4988" t="str">
            <v>u</v>
          </cell>
          <cell r="G4988">
            <v>6031.7619569945691</v>
          </cell>
          <cell r="H4988">
            <v>44136</v>
          </cell>
          <cell r="I4988" t="str">
            <v>26 INSTALACIÓN ELÉCTRICA</v>
          </cell>
        </row>
        <row r="4989">
          <cell r="B4989" t="str">
            <v>I1975</v>
          </cell>
          <cell r="C4989" t="str">
            <v>Extractor De Aire 150Mm</v>
          </cell>
          <cell r="D4989" t="str">
            <v>u</v>
          </cell>
          <cell r="E4989">
            <v>1</v>
          </cell>
          <cell r="F4989">
            <v>2858.6776859504134</v>
          </cell>
          <cell r="G4989">
            <v>2858.6776859504134</v>
          </cell>
          <cell r="H4989">
            <v>44155</v>
          </cell>
        </row>
        <row r="4990">
          <cell r="B4990" t="str">
            <v>I1936</v>
          </cell>
          <cell r="C4990" t="str">
            <v>Oficial Electricista</v>
          </cell>
          <cell r="D4990" t="str">
            <v>hs</v>
          </cell>
          <cell r="E4990">
            <v>2</v>
          </cell>
          <cell r="F4990">
            <v>907.80197701818179</v>
          </cell>
          <cell r="G4990">
            <v>1815.6039540363636</v>
          </cell>
          <cell r="H4990">
            <v>44136</v>
          </cell>
        </row>
        <row r="4991">
          <cell r="B4991" t="str">
            <v>I1937</v>
          </cell>
          <cell r="C4991" t="str">
            <v>Ayudante Electricista</v>
          </cell>
          <cell r="D4991" t="str">
            <v>hs</v>
          </cell>
          <cell r="E4991">
            <v>2</v>
          </cell>
          <cell r="F4991">
            <v>678.74015850389594</v>
          </cell>
          <cell r="G4991">
            <v>1357.4803170077919</v>
          </cell>
          <cell r="H4991">
            <v>44136</v>
          </cell>
        </row>
        <row r="4993">
          <cell r="A4993" t="str">
            <v>T1845</v>
          </cell>
          <cell r="C4993" t="str">
            <v>Tablero General Jls</v>
          </cell>
          <cell r="D4993" t="str">
            <v>u</v>
          </cell>
          <cell r="E4993" t="str">
            <v>ok</v>
          </cell>
          <cell r="G4993">
            <v>384683.21658852889</v>
          </cell>
          <cell r="H4993">
            <v>43994.436828703707</v>
          </cell>
          <cell r="I4993" t="str">
            <v>26 INSTALACIÓN ELÉCTRICA</v>
          </cell>
        </row>
        <row r="4994">
          <cell r="B4994" t="str">
            <v>I1936</v>
          </cell>
          <cell r="C4994" t="str">
            <v>Oficial Electricista</v>
          </cell>
          <cell r="D4994" t="str">
            <v>hs</v>
          </cell>
          <cell r="E4994">
            <v>160</v>
          </cell>
          <cell r="F4994">
            <v>907.80197701818179</v>
          </cell>
          <cell r="G4994">
            <v>145248.31632290909</v>
          </cell>
          <cell r="H4994">
            <v>44136</v>
          </cell>
          <cell r="I4994">
            <v>0.37757903141969396</v>
          </cell>
        </row>
        <row r="4995">
          <cell r="B4995" t="str">
            <v>I1976</v>
          </cell>
          <cell r="C4995" t="str">
            <v>Seccionador Bajo Carga 4X125A</v>
          </cell>
          <cell r="D4995" t="str">
            <v>u</v>
          </cell>
          <cell r="E4995">
            <v>1</v>
          </cell>
          <cell r="F4995">
            <v>10485.702479338845</v>
          </cell>
          <cell r="G4995">
            <v>10485.702479338845</v>
          </cell>
          <cell r="H4995">
            <v>43994.612812500003</v>
          </cell>
          <cell r="I4995" t="str">
            <v>Seccionador bajo carga 4x125A</v>
          </cell>
        </row>
        <row r="4996">
          <cell r="B4996" t="str">
            <v>I1977</v>
          </cell>
          <cell r="C4996" t="str">
            <v>Tmm 4X50A 10Ka</v>
          </cell>
          <cell r="D4996" t="str">
            <v>u</v>
          </cell>
          <cell r="E4996">
            <v>1</v>
          </cell>
          <cell r="F4996">
            <v>3602.4793388429753</v>
          </cell>
          <cell r="G4996">
            <v>3602.4793388429753</v>
          </cell>
          <cell r="H4996">
            <v>43994.612870370373</v>
          </cell>
          <cell r="I4996" t="str">
            <v>TMM 4x50A 10kA</v>
          </cell>
        </row>
        <row r="4997">
          <cell r="B4997" t="str">
            <v>I1978</v>
          </cell>
          <cell r="C4997" t="str">
            <v>Tmm 2X40A 10Ka</v>
          </cell>
          <cell r="D4997" t="str">
            <v>u</v>
          </cell>
          <cell r="E4997">
            <v>1</v>
          </cell>
          <cell r="F4997">
            <v>1122.3140495867769</v>
          </cell>
          <cell r="G4997">
            <v>1122.3140495867769</v>
          </cell>
          <cell r="H4997">
            <v>43994.612928240742</v>
          </cell>
          <cell r="I4997" t="str">
            <v>TMM 2x40A 10kA</v>
          </cell>
        </row>
        <row r="4998">
          <cell r="B4998" t="str">
            <v>I1979</v>
          </cell>
          <cell r="C4998" t="str">
            <v>Tmm 4X32A 10Ka Schneider</v>
          </cell>
          <cell r="D4998" t="str">
            <v>u</v>
          </cell>
          <cell r="E4998">
            <v>7</v>
          </cell>
          <cell r="F4998">
            <v>5206.6115702479337</v>
          </cell>
          <cell r="G4998">
            <v>36446.280991735533</v>
          </cell>
          <cell r="H4998">
            <v>44155</v>
          </cell>
          <cell r="I4998" t="str">
            <v>TMM 4x32A 10kA</v>
          </cell>
        </row>
        <row r="4999">
          <cell r="B4999" t="str">
            <v>I1980</v>
          </cell>
          <cell r="C4999" t="str">
            <v>Tmm 2X32A Easy 9</v>
          </cell>
          <cell r="D4999" t="str">
            <v>u</v>
          </cell>
          <cell r="E4999">
            <v>4</v>
          </cell>
          <cell r="F4999">
            <v>1047.1074380165289</v>
          </cell>
          <cell r="G4999">
            <v>4188.4297520661157</v>
          </cell>
          <cell r="H4999">
            <v>44136</v>
          </cell>
          <cell r="I4999" t="str">
            <v>TMM 2x32A 10kA</v>
          </cell>
        </row>
        <row r="5000">
          <cell r="B5000" t="str">
            <v>I1981</v>
          </cell>
          <cell r="C5000" t="str">
            <v>Tmm 2X10 / 16 / 20 / 25 A Schneider Acti 9</v>
          </cell>
          <cell r="D5000" t="str">
            <v>u</v>
          </cell>
          <cell r="E5000">
            <v>27</v>
          </cell>
          <cell r="F5000">
            <v>1334.7107438016528</v>
          </cell>
          <cell r="G5000">
            <v>36037.190082644629</v>
          </cell>
          <cell r="H5000">
            <v>44155</v>
          </cell>
          <cell r="I5000" t="str">
            <v>TMM 2x16A 10kA</v>
          </cell>
        </row>
        <row r="5001">
          <cell r="B5001" t="str">
            <v>I1982</v>
          </cell>
          <cell r="C5001" t="str">
            <v>Interruptor En Caja Moldeada 4X125A C/Protección Diferencial 25Ka</v>
          </cell>
          <cell r="D5001" t="str">
            <v>u</v>
          </cell>
          <cell r="E5001">
            <v>1</v>
          </cell>
          <cell r="F5001">
            <v>26519.942148760332</v>
          </cell>
          <cell r="G5001">
            <v>26519.942148760332</v>
          </cell>
          <cell r="H5001">
            <v>43994.613159722219</v>
          </cell>
          <cell r="I5001" t="str">
            <v>Interruptor en caja moldeada 4x125A c/protección diferencial 25kA</v>
          </cell>
        </row>
        <row r="5002">
          <cell r="B5002" t="str">
            <v>I1983</v>
          </cell>
          <cell r="C5002" t="str">
            <v>Id 4X40A 30Ma</v>
          </cell>
          <cell r="D5002" t="str">
            <v>u</v>
          </cell>
          <cell r="E5002">
            <v>5</v>
          </cell>
          <cell r="F5002">
            <v>3677.6859504132231</v>
          </cell>
          <cell r="G5002">
            <v>18388.429752066117</v>
          </cell>
          <cell r="H5002">
            <v>43994.613217592596</v>
          </cell>
          <cell r="I5002" t="str">
            <v>ID 4x40A 30mA</v>
          </cell>
        </row>
        <row r="5003">
          <cell r="B5003" t="str">
            <v>I1984</v>
          </cell>
          <cell r="C5003" t="str">
            <v>Id 2X25A 30Ma Si</v>
          </cell>
          <cell r="D5003" t="str">
            <v>u</v>
          </cell>
          <cell r="E5003">
            <v>5</v>
          </cell>
          <cell r="F5003">
            <v>6198.3471074380168</v>
          </cell>
          <cell r="G5003">
            <v>30991.735537190085</v>
          </cell>
          <cell r="H5003">
            <v>43994.613275462965</v>
          </cell>
          <cell r="I5003" t="str">
            <v>ID 2x25A 30mA Si</v>
          </cell>
        </row>
        <row r="5004">
          <cell r="B5004" t="str">
            <v>I1985</v>
          </cell>
          <cell r="C5004" t="str">
            <v>Id 2X40A 30Ma</v>
          </cell>
          <cell r="D5004" t="str">
            <v>u</v>
          </cell>
          <cell r="E5004">
            <v>7</v>
          </cell>
          <cell r="F5004">
            <v>1892.5619834710744</v>
          </cell>
          <cell r="G5004">
            <v>13247.933884297521</v>
          </cell>
          <cell r="H5004">
            <v>43994.613333333335</v>
          </cell>
          <cell r="I5004" t="str">
            <v>ID 2x40A 30mA</v>
          </cell>
        </row>
        <row r="5005">
          <cell r="B5005" t="str">
            <v>I1986</v>
          </cell>
          <cell r="C5005" t="str">
            <v>Contactor 3X16A Schneider</v>
          </cell>
          <cell r="D5005" t="str">
            <v>u</v>
          </cell>
          <cell r="E5005">
            <v>1</v>
          </cell>
          <cell r="F5005">
            <v>2032.2314049586778</v>
          </cell>
          <cell r="G5005">
            <v>2032.2314049586778</v>
          </cell>
          <cell r="H5005">
            <v>44136</v>
          </cell>
          <cell r="I5005" t="str">
            <v>Contactor 3x16A</v>
          </cell>
        </row>
        <row r="5006">
          <cell r="B5006" t="str">
            <v>I1987</v>
          </cell>
          <cell r="C5006" t="str">
            <v>Controlador Timer Programable De 4 Contactos</v>
          </cell>
          <cell r="D5006" t="str">
            <v>u</v>
          </cell>
          <cell r="E5006">
            <v>1</v>
          </cell>
          <cell r="F5006">
            <v>8122.5</v>
          </cell>
          <cell r="G5006">
            <v>8122.5</v>
          </cell>
          <cell r="H5006">
            <v>43994.436828703707</v>
          </cell>
          <cell r="I5006" t="str">
            <v>Controlador Timer Programable de 4 contactos</v>
          </cell>
        </row>
        <row r="5007">
          <cell r="B5007" t="str">
            <v>I1988</v>
          </cell>
          <cell r="C5007" t="str">
            <v>Gabinete  Metálico Ip55 - 1500X750X300</v>
          </cell>
          <cell r="D5007" t="str">
            <v>u</v>
          </cell>
          <cell r="E5007">
            <v>1</v>
          </cell>
          <cell r="F5007">
            <v>33184.6875</v>
          </cell>
          <cell r="G5007">
            <v>33184.6875</v>
          </cell>
          <cell r="H5007">
            <v>44155</v>
          </cell>
          <cell r="I5007" t="str">
            <v>Gabinete  Metálico IP55 - 1500x750x300</v>
          </cell>
        </row>
        <row r="5008">
          <cell r="B5008" t="str">
            <v>I1989</v>
          </cell>
          <cell r="C5008" t="str">
            <v>Bornes P/Riel Din 4Mm + Riel Din (Adif)</v>
          </cell>
          <cell r="D5008" t="str">
            <v>u</v>
          </cell>
          <cell r="E5008">
            <v>179.4</v>
          </cell>
          <cell r="F5008">
            <v>51.773600000000002</v>
          </cell>
          <cell r="G5008">
            <v>9288.1838400000015</v>
          </cell>
          <cell r="H5008">
            <v>44110</v>
          </cell>
          <cell r="I5008" t="str">
            <v>Bornes p/riel DIN 4mm + Riel DIN</v>
          </cell>
        </row>
        <row r="5009">
          <cell r="B5009" t="str">
            <v>I1990</v>
          </cell>
          <cell r="C5009" t="str">
            <v>Tabaquera C/Fusible 3A (Adif)</v>
          </cell>
          <cell r="D5009" t="str">
            <v>u</v>
          </cell>
          <cell r="E5009">
            <v>3</v>
          </cell>
          <cell r="F5009">
            <v>462.80991735537191</v>
          </cell>
          <cell r="G5009">
            <v>1388.4297520661157</v>
          </cell>
          <cell r="H5009">
            <v>44136</v>
          </cell>
          <cell r="I5009" t="str">
            <v>Tabaquera c/fusible 3A</v>
          </cell>
        </row>
        <row r="5010">
          <cell r="B5010" t="str">
            <v>I1991</v>
          </cell>
          <cell r="C5010" t="str">
            <v>Indicador Luminoso Rojo</v>
          </cell>
          <cell r="D5010" t="str">
            <v>u</v>
          </cell>
          <cell r="E5010">
            <v>3</v>
          </cell>
          <cell r="F5010">
            <v>329.75206611570246</v>
          </cell>
          <cell r="G5010">
            <v>989.25619834710733</v>
          </cell>
          <cell r="H5010">
            <v>44136</v>
          </cell>
          <cell r="I5010" t="str">
            <v>Indicador luminoso Rojo</v>
          </cell>
        </row>
        <row r="5011">
          <cell r="B5011" t="str">
            <v>I1992</v>
          </cell>
          <cell r="C5011" t="str">
            <v>Multímetro Digital C/Panel De 4"</v>
          </cell>
          <cell r="D5011" t="str">
            <v>u</v>
          </cell>
          <cell r="E5011">
            <v>1</v>
          </cell>
          <cell r="F5011">
            <v>3399.1735537190084</v>
          </cell>
          <cell r="G5011">
            <v>3399.1735537190084</v>
          </cell>
          <cell r="H5011">
            <v>44155</v>
          </cell>
          <cell r="I5011" t="str">
            <v>Multímetro Digital c/panel de 4"</v>
          </cell>
        </row>
        <row r="5013">
          <cell r="A5013" t="str">
            <v>T1846</v>
          </cell>
          <cell r="C5013" t="str">
            <v>Tablero Seccional De Racks</v>
          </cell>
          <cell r="D5013" t="str">
            <v>u</v>
          </cell>
          <cell r="E5013" t="str">
            <v>ok</v>
          </cell>
          <cell r="G5013">
            <v>61859.281465438013</v>
          </cell>
          <cell r="H5013">
            <v>43994.613275462965</v>
          </cell>
          <cell r="I5013" t="str">
            <v>26 INSTALACIÓN ELÉCTRICA</v>
          </cell>
        </row>
        <row r="5014">
          <cell r="B5014" t="str">
            <v>I1936</v>
          </cell>
          <cell r="C5014" t="str">
            <v>Oficial Electricista</v>
          </cell>
          <cell r="D5014" t="str">
            <v>hs</v>
          </cell>
          <cell r="E5014">
            <v>40</v>
          </cell>
          <cell r="F5014">
            <v>907.80197701818179</v>
          </cell>
          <cell r="G5014">
            <v>36312.079080727272</v>
          </cell>
          <cell r="H5014">
            <v>44136</v>
          </cell>
          <cell r="I5014">
            <v>0.58701100660238903</v>
          </cell>
        </row>
        <row r="5015">
          <cell r="B5015" t="str">
            <v>I1993</v>
          </cell>
          <cell r="C5015" t="str">
            <v>Seccionador Bajo Carga 4X40A</v>
          </cell>
          <cell r="D5015" t="str">
            <v>u</v>
          </cell>
          <cell r="E5015">
            <v>1</v>
          </cell>
          <cell r="F5015">
            <v>5232.2314049586776</v>
          </cell>
          <cell r="G5015">
            <v>5232.2314049586776</v>
          </cell>
          <cell r="H5015">
            <v>43994.613738425927</v>
          </cell>
          <cell r="I5015" t="str">
            <v>Seccionador bajo carga 4x40A</v>
          </cell>
        </row>
        <row r="5016">
          <cell r="B5016" t="str">
            <v>I1994</v>
          </cell>
          <cell r="C5016" t="str">
            <v>Tmm 2X16A 3Ka</v>
          </cell>
          <cell r="D5016" t="str">
            <v>u</v>
          </cell>
          <cell r="E5016">
            <v>3</v>
          </cell>
          <cell r="F5016">
            <v>660.19008264462821</v>
          </cell>
          <cell r="G5016">
            <v>1980.5702479338847</v>
          </cell>
          <cell r="H5016">
            <v>43994.613796296297</v>
          </cell>
          <cell r="I5016" t="str">
            <v>TMM 2x16A 3kA</v>
          </cell>
        </row>
        <row r="5017">
          <cell r="B5017" t="str">
            <v>I1681</v>
          </cell>
          <cell r="C5017" t="str">
            <v>Id 2X25A 30Ma</v>
          </cell>
          <cell r="D5017" t="str">
            <v>u</v>
          </cell>
          <cell r="E5017">
            <v>1</v>
          </cell>
          <cell r="F5017">
            <v>2479.3388</v>
          </cell>
          <cell r="G5017">
            <v>2479.3388</v>
          </cell>
          <cell r="H5017">
            <v>44110</v>
          </cell>
          <cell r="I5017" t="str">
            <v>ID 2x25A 30mA</v>
          </cell>
        </row>
        <row r="5018">
          <cell r="B5018" t="str">
            <v>I1984</v>
          </cell>
          <cell r="C5018" t="str">
            <v>Id 2X25A 30Ma Si</v>
          </cell>
          <cell r="D5018" t="str">
            <v>u</v>
          </cell>
          <cell r="E5018">
            <v>1</v>
          </cell>
          <cell r="F5018">
            <v>6198.3471074380168</v>
          </cell>
          <cell r="G5018">
            <v>6198.3471074380168</v>
          </cell>
          <cell r="H5018">
            <v>43994.613275462965</v>
          </cell>
          <cell r="I5018" t="str">
            <v>ID 2x25A 30mA Si</v>
          </cell>
        </row>
        <row r="5019">
          <cell r="B5019" t="str">
            <v>I1997</v>
          </cell>
          <cell r="C5019" t="str">
            <v>Gabinete  Metálico Ip55 - 450X450X300</v>
          </cell>
          <cell r="D5019" t="str">
            <v>u</v>
          </cell>
          <cell r="E5019">
            <v>1</v>
          </cell>
          <cell r="F5019">
            <v>5973.2437499999996</v>
          </cell>
          <cell r="G5019">
            <v>5973.2437499999996</v>
          </cell>
          <cell r="H5019">
            <v>44155</v>
          </cell>
          <cell r="I5019" t="str">
            <v>Gabinete  Metálico IP55 - 450x450x300</v>
          </cell>
        </row>
        <row r="5020">
          <cell r="B5020" t="str">
            <v>I1998</v>
          </cell>
          <cell r="C5020" t="str">
            <v>Bornes P/Riel Din 2.5Mm + Riel Din (Adif)</v>
          </cell>
          <cell r="D5020" t="str">
            <v>u</v>
          </cell>
          <cell r="E5020">
            <v>20</v>
          </cell>
          <cell r="F5020">
            <v>65.289256198347104</v>
          </cell>
          <cell r="G5020">
            <v>1305.7851239669421</v>
          </cell>
          <cell r="H5020">
            <v>44136</v>
          </cell>
          <cell r="I5020" t="str">
            <v>Bornes p/riel DIN 2.5mm + riel DIN</v>
          </cell>
        </row>
        <row r="5021">
          <cell r="B5021" t="str">
            <v>I1990</v>
          </cell>
          <cell r="C5021" t="str">
            <v>Tabaquera C/Fusible 3A (Adif)</v>
          </cell>
          <cell r="D5021" t="str">
            <v>u</v>
          </cell>
          <cell r="E5021">
            <v>3</v>
          </cell>
          <cell r="F5021">
            <v>462.80991735537191</v>
          </cell>
          <cell r="G5021">
            <v>1388.4297520661157</v>
          </cell>
          <cell r="H5021">
            <v>44136</v>
          </cell>
          <cell r="I5021" t="str">
            <v>Tabaquera c/fusible 3A</v>
          </cell>
        </row>
        <row r="5022">
          <cell r="B5022" t="str">
            <v>I1991</v>
          </cell>
          <cell r="C5022" t="str">
            <v>Indicador Luminoso Rojo</v>
          </cell>
          <cell r="D5022" t="str">
            <v>u</v>
          </cell>
          <cell r="E5022">
            <v>3</v>
          </cell>
          <cell r="F5022">
            <v>329.75206611570246</v>
          </cell>
          <cell r="G5022">
            <v>989.25619834710733</v>
          </cell>
          <cell r="H5022">
            <v>44136</v>
          </cell>
          <cell r="I5022" t="str">
            <v>Indicador luminoso Rojo</v>
          </cell>
        </row>
        <row r="5024">
          <cell r="A5024" t="str">
            <v>T1847</v>
          </cell>
          <cell r="C5024" t="str">
            <v>Tablero Seccional Planta Alta</v>
          </cell>
          <cell r="D5024" t="str">
            <v>u</v>
          </cell>
          <cell r="E5024" t="str">
            <v>ok</v>
          </cell>
          <cell r="G5024">
            <v>105007.14749505784</v>
          </cell>
          <cell r="H5024">
            <v>43994.613738425927</v>
          </cell>
          <cell r="I5024" t="str">
            <v>26 INSTALACIÓN ELÉCTRICA</v>
          </cell>
        </row>
        <row r="5025">
          <cell r="B5025" t="str">
            <v>I1936</v>
          </cell>
          <cell r="C5025" t="str">
            <v>Oficial Electricista</v>
          </cell>
          <cell r="D5025" t="str">
            <v>hs</v>
          </cell>
          <cell r="E5025">
            <v>60</v>
          </cell>
          <cell r="F5025">
            <v>907.80197701818179</v>
          </cell>
          <cell r="G5025">
            <v>54468.118621090907</v>
          </cell>
          <cell r="H5025">
            <v>44136</v>
          </cell>
          <cell r="I5025">
            <v>0.51870867765124695</v>
          </cell>
        </row>
        <row r="5026">
          <cell r="B5026" t="str">
            <v>I1993</v>
          </cell>
          <cell r="C5026" t="str">
            <v>Seccionador Bajo Carga 4X40A</v>
          </cell>
          <cell r="D5026" t="str">
            <v>u</v>
          </cell>
          <cell r="E5026">
            <v>1</v>
          </cell>
          <cell r="F5026">
            <v>5232.2314049586776</v>
          </cell>
          <cell r="G5026">
            <v>5232.2314049586776</v>
          </cell>
          <cell r="H5026">
            <v>43994.613738425927</v>
          </cell>
          <cell r="I5026" t="str">
            <v>Seccionador bajo carga 4x63A</v>
          </cell>
        </row>
        <row r="5027">
          <cell r="B5027" t="str">
            <v>I1994</v>
          </cell>
          <cell r="C5027" t="str">
            <v>Tmm 2X16A 3Ka</v>
          </cell>
          <cell r="D5027" t="str">
            <v>u</v>
          </cell>
          <cell r="E5027">
            <v>20</v>
          </cell>
          <cell r="F5027">
            <v>660.19008264462821</v>
          </cell>
          <cell r="G5027">
            <v>13203.801652892564</v>
          </cell>
          <cell r="H5027">
            <v>43994.613796296297</v>
          </cell>
          <cell r="I5027" t="str">
            <v>TMM 2x16A 3kA</v>
          </cell>
        </row>
        <row r="5028">
          <cell r="B5028" t="str">
            <v>I1995</v>
          </cell>
          <cell r="C5028" t="str">
            <v>Id 2X25A 30Ma Schneider</v>
          </cell>
          <cell r="D5028" t="str">
            <v>u</v>
          </cell>
          <cell r="E5028">
            <v>8</v>
          </cell>
          <cell r="F5028">
            <v>2479.3388429752067</v>
          </cell>
          <cell r="G5028">
            <v>19834.710743801654</v>
          </cell>
          <cell r="H5028">
            <v>44136</v>
          </cell>
          <cell r="I5028" t="str">
            <v>ID 2x40A 30mA</v>
          </cell>
        </row>
        <row r="5029">
          <cell r="B5029" t="str">
            <v>I2002</v>
          </cell>
          <cell r="C5029" t="str">
            <v>Gabinete  Metálico Ip55 - 450X450X300</v>
          </cell>
          <cell r="D5029" t="str">
            <v>u</v>
          </cell>
          <cell r="E5029">
            <v>1</v>
          </cell>
          <cell r="F5029">
            <v>5973.2437499999996</v>
          </cell>
          <cell r="G5029">
            <v>5973.2437499999996</v>
          </cell>
          <cell r="H5029">
            <v>44155</v>
          </cell>
          <cell r="I5029" t="str">
            <v>Gabinete  Metálico IP55 - 600x750x300</v>
          </cell>
        </row>
        <row r="5030">
          <cell r="B5030" t="str">
            <v>I1998</v>
          </cell>
          <cell r="C5030" t="str">
            <v>Bornes P/Riel Din 2.5Mm + Riel Din (Adif)</v>
          </cell>
          <cell r="D5030" t="str">
            <v>u</v>
          </cell>
          <cell r="E5030">
            <v>60</v>
          </cell>
          <cell r="F5030">
            <v>65.289256198347104</v>
          </cell>
          <cell r="G5030">
            <v>3917.3553719008264</v>
          </cell>
          <cell r="H5030">
            <v>44136</v>
          </cell>
          <cell r="I5030" t="str">
            <v>Bornes p/riel DIN 2.5mm + riel DIN</v>
          </cell>
        </row>
        <row r="5031">
          <cell r="B5031" t="str">
            <v>I1990</v>
          </cell>
          <cell r="C5031" t="str">
            <v>Tabaquera C/Fusible 3A (Adif)</v>
          </cell>
          <cell r="D5031" t="str">
            <v>u</v>
          </cell>
          <cell r="E5031">
            <v>3</v>
          </cell>
          <cell r="F5031">
            <v>462.80991735537191</v>
          </cell>
          <cell r="G5031">
            <v>1388.4297520661157</v>
          </cell>
          <cell r="H5031">
            <v>44136</v>
          </cell>
          <cell r="I5031" t="str">
            <v>Tabaquera c/fusible 3A</v>
          </cell>
        </row>
        <row r="5032">
          <cell r="B5032" t="str">
            <v>I1991</v>
          </cell>
          <cell r="C5032" t="str">
            <v>Indicador Luminoso Rojo</v>
          </cell>
          <cell r="D5032" t="str">
            <v>u</v>
          </cell>
          <cell r="E5032">
            <v>3</v>
          </cell>
          <cell r="F5032">
            <v>329.75206611570246</v>
          </cell>
          <cell r="G5032">
            <v>989.25619834710733</v>
          </cell>
          <cell r="H5032">
            <v>44136</v>
          </cell>
          <cell r="I5032" t="str">
            <v>Indicador luminoso Rojo</v>
          </cell>
        </row>
        <row r="5034">
          <cell r="A5034" t="str">
            <v>T1848</v>
          </cell>
          <cell r="C5034" t="str">
            <v>Tablero Seccional De Bombas</v>
          </cell>
          <cell r="D5034" t="str">
            <v>u</v>
          </cell>
          <cell r="E5034" t="str">
            <v>ok</v>
          </cell>
          <cell r="G5034">
            <v>131101.9910891405</v>
          </cell>
          <cell r="H5034">
            <v>43998.456284722219</v>
          </cell>
          <cell r="I5034" t="str">
            <v>26 INSTALACIÓN ELÉCTRICA</v>
          </cell>
        </row>
        <row r="5035">
          <cell r="B5035" t="str">
            <v>I1936</v>
          </cell>
          <cell r="C5035" t="str">
            <v>Oficial Electricista</v>
          </cell>
          <cell r="D5035" t="str">
            <v>hs</v>
          </cell>
          <cell r="E5035">
            <v>80</v>
          </cell>
          <cell r="F5035">
            <v>907.80197701818179</v>
          </cell>
          <cell r="G5035">
            <v>72624.158161454543</v>
          </cell>
          <cell r="H5035">
            <v>44136</v>
          </cell>
          <cell r="I5035">
            <v>0.55395160331375148</v>
          </cell>
        </row>
        <row r="5036">
          <cell r="B5036" t="str">
            <v>I2044</v>
          </cell>
          <cell r="C5036" t="str">
            <v>Tmm 4X25A 3Ka</v>
          </cell>
          <cell r="D5036" t="str">
            <v>u</v>
          </cell>
          <cell r="E5036">
            <v>1</v>
          </cell>
          <cell r="F5036">
            <v>3301.9338842975208</v>
          </cell>
          <cell r="G5036">
            <v>3301.9338842975208</v>
          </cell>
          <cell r="H5036">
            <v>44155</v>
          </cell>
          <cell r="I5036" t="str">
            <v>TMM 4x25A 3kA</v>
          </cell>
        </row>
        <row r="5037">
          <cell r="B5037" t="str">
            <v>I1683</v>
          </cell>
          <cell r="C5037" t="str">
            <v>Id 4X40A 30Ma</v>
          </cell>
          <cell r="D5037" t="str">
            <v>u</v>
          </cell>
          <cell r="E5037">
            <v>1</v>
          </cell>
          <cell r="F5037">
            <v>4049.5868</v>
          </cell>
          <cell r="G5037">
            <v>4049.5868</v>
          </cell>
          <cell r="H5037">
            <v>44110</v>
          </cell>
          <cell r="I5037" t="str">
            <v>ID 4x40A 30mA</v>
          </cell>
        </row>
        <row r="5038">
          <cell r="B5038" t="str">
            <v>I2038</v>
          </cell>
          <cell r="C5038" t="str">
            <v>Guardamotor 4-10 Amp Schneider</v>
          </cell>
          <cell r="D5038" t="str">
            <v>u</v>
          </cell>
          <cell r="E5038">
            <v>2</v>
          </cell>
          <cell r="F5038">
            <v>5569.4214876033056</v>
          </cell>
          <cell r="G5038">
            <v>11138.842975206611</v>
          </cell>
          <cell r="H5038">
            <v>44136</v>
          </cell>
          <cell r="I5038" t="str">
            <v>Guardamotor 4-6,3A</v>
          </cell>
        </row>
        <row r="5039">
          <cell r="B5039" t="str">
            <v>I1986</v>
          </cell>
          <cell r="C5039" t="str">
            <v>Contactor 3X16A Schneider</v>
          </cell>
          <cell r="D5039" t="str">
            <v>u</v>
          </cell>
          <cell r="E5039">
            <v>2</v>
          </cell>
          <cell r="F5039">
            <v>2032.2314049586778</v>
          </cell>
          <cell r="G5039">
            <v>4064.4628099173556</v>
          </cell>
          <cell r="H5039">
            <v>44136</v>
          </cell>
          <cell r="I5039" t="str">
            <v>Contactor 3x16A</v>
          </cell>
        </row>
        <row r="5040">
          <cell r="B5040" t="str">
            <v>I2039</v>
          </cell>
          <cell r="C5040" t="str">
            <v>Relé De Falta De Fase</v>
          </cell>
          <cell r="D5040" t="str">
            <v>u</v>
          </cell>
          <cell r="E5040">
            <v>1</v>
          </cell>
          <cell r="F5040">
            <v>4256.1983</v>
          </cell>
          <cell r="G5040">
            <v>4256.1983</v>
          </cell>
          <cell r="H5040">
            <v>44110</v>
          </cell>
          <cell r="I5040" t="str">
            <v>Relé falta de fase</v>
          </cell>
        </row>
        <row r="5041">
          <cell r="B5041" t="str">
            <v>I2040</v>
          </cell>
          <cell r="C5041" t="str">
            <v>Transformador 220/24 V 1 Kva</v>
          </cell>
          <cell r="D5041" t="str">
            <v>u</v>
          </cell>
          <cell r="E5041">
            <v>1</v>
          </cell>
          <cell r="F5041">
            <v>8000</v>
          </cell>
          <cell r="G5041">
            <v>8000</v>
          </cell>
          <cell r="H5041">
            <v>43998.456284722219</v>
          </cell>
          <cell r="I5041" t="str">
            <v>Transformador 220V/24V - 1kVA</v>
          </cell>
        </row>
        <row r="5042">
          <cell r="B5042" t="str">
            <v>I2041</v>
          </cell>
          <cell r="C5042" t="str">
            <v>Ciclador Automático De Bombas</v>
          </cell>
          <cell r="D5042" t="str">
            <v>u</v>
          </cell>
          <cell r="E5042">
            <v>1</v>
          </cell>
          <cell r="F5042">
            <v>2233.0578999999998</v>
          </cell>
          <cell r="G5042">
            <v>2233.0578999999998</v>
          </cell>
          <cell r="H5042">
            <v>44110</v>
          </cell>
          <cell r="I5042" t="str">
            <v>Ciclador automático de bombas</v>
          </cell>
        </row>
        <row r="5043">
          <cell r="B5043" t="str">
            <v>I2042</v>
          </cell>
          <cell r="C5043" t="str">
            <v>Flotante Eléctrico</v>
          </cell>
          <cell r="D5043" t="str">
            <v>u</v>
          </cell>
          <cell r="E5043">
            <v>2</v>
          </cell>
          <cell r="F5043">
            <v>379.3388429752066</v>
          </cell>
          <cell r="G5043">
            <v>758.67768595041321</v>
          </cell>
          <cell r="H5043">
            <v>44155</v>
          </cell>
          <cell r="I5043" t="str">
            <v>Flotantes</v>
          </cell>
        </row>
        <row r="5044">
          <cell r="B5044" t="str">
            <v>I2043</v>
          </cell>
          <cell r="C5044" t="str">
            <v>Gabinete 650X750X300</v>
          </cell>
          <cell r="D5044" t="str">
            <v>u</v>
          </cell>
          <cell r="E5044">
            <v>1</v>
          </cell>
          <cell r="F5044">
            <v>14380.03125</v>
          </cell>
          <cell r="G5044">
            <v>14380.03125</v>
          </cell>
          <cell r="H5044">
            <v>44155</v>
          </cell>
          <cell r="I5044" t="str">
            <v>Gabinete  Metálico IP55 - 600x750x300</v>
          </cell>
        </row>
        <row r="5045">
          <cell r="B5045" t="str">
            <v>I1998</v>
          </cell>
          <cell r="C5045" t="str">
            <v>Bornes P/Riel Din 2.5Mm + Riel Din (Adif)</v>
          </cell>
          <cell r="D5045" t="str">
            <v>u</v>
          </cell>
          <cell r="E5045">
            <v>60</v>
          </cell>
          <cell r="F5045">
            <v>65.289256198347104</v>
          </cell>
          <cell r="G5045">
            <v>3917.3553719008264</v>
          </cell>
          <cell r="H5045">
            <v>44136</v>
          </cell>
          <cell r="I5045" t="str">
            <v>Bornes p/riel DIN 2.5mm + riel DIN</v>
          </cell>
        </row>
        <row r="5046">
          <cell r="B5046" t="str">
            <v>I1990</v>
          </cell>
          <cell r="C5046" t="str">
            <v>Tabaquera C/Fusible 3A (Adif)</v>
          </cell>
          <cell r="D5046" t="str">
            <v>u</v>
          </cell>
          <cell r="E5046">
            <v>3</v>
          </cell>
          <cell r="F5046">
            <v>462.80991735537191</v>
          </cell>
          <cell r="G5046">
            <v>1388.4297520661157</v>
          </cell>
          <cell r="H5046">
            <v>44136</v>
          </cell>
          <cell r="I5046" t="str">
            <v>Tabaquera c/fusible 3A</v>
          </cell>
        </row>
        <row r="5047">
          <cell r="B5047" t="str">
            <v>I1991</v>
          </cell>
          <cell r="C5047" t="str">
            <v>Indicador Luminoso Rojo</v>
          </cell>
          <cell r="D5047" t="str">
            <v>u</v>
          </cell>
          <cell r="E5047">
            <v>3</v>
          </cell>
          <cell r="F5047">
            <v>329.75206611570246</v>
          </cell>
          <cell r="G5047">
            <v>989.25619834710733</v>
          </cell>
          <cell r="H5047">
            <v>44136</v>
          </cell>
          <cell r="I5047" t="str">
            <v>Indicador luminoso Rojo</v>
          </cell>
        </row>
        <row r="5049">
          <cell r="A5049" t="str">
            <v>T1849</v>
          </cell>
          <cell r="C5049" t="str">
            <v>Sistema De Datos Y Cctv</v>
          </cell>
          <cell r="D5049" t="str">
            <v>gl</v>
          </cell>
          <cell r="E5049" t="str">
            <v>ok</v>
          </cell>
          <cell r="G5049">
            <v>406262.2860700165</v>
          </cell>
          <cell r="H5049">
            <v>44110</v>
          </cell>
          <cell r="I5049" t="str">
            <v>26 INSTALACIÓN ELÉCTRICA</v>
          </cell>
        </row>
        <row r="5050">
          <cell r="B5050" t="str">
            <v>I1936</v>
          </cell>
          <cell r="C5050" t="str">
            <v>Oficial Electricista</v>
          </cell>
          <cell r="D5050" t="str">
            <v>hs</v>
          </cell>
          <cell r="E5050">
            <v>160</v>
          </cell>
          <cell r="F5050">
            <v>907.80197701818179</v>
          </cell>
          <cell r="G5050">
            <v>145248.31632290909</v>
          </cell>
          <cell r="H5050">
            <v>44136</v>
          </cell>
          <cell r="I5050">
            <v>0.35752350465008842</v>
          </cell>
        </row>
        <row r="5051">
          <cell r="B5051" t="str">
            <v>I2005</v>
          </cell>
          <cell r="C5051" t="str">
            <v xml:space="preserve">Bandeja Perforada Zincada 150M - Ala 50 </v>
          </cell>
          <cell r="D5051" t="str">
            <v>ml</v>
          </cell>
          <cell r="E5051">
            <v>90</v>
          </cell>
          <cell r="F5051">
            <v>329.70247933884298</v>
          </cell>
          <cell r="G5051">
            <v>29673.223140495869</v>
          </cell>
          <cell r="H5051">
            <v>44155</v>
          </cell>
          <cell r="I5051" t="str">
            <v xml:space="preserve">Bandeja perforada zincada 150m - ala 50 </v>
          </cell>
        </row>
        <row r="5052">
          <cell r="B5052" t="str">
            <v>I1837</v>
          </cell>
          <cell r="C5052" t="str">
            <v>Caño De Hierro Semipesado Mop 3/4" X 3 M</v>
          </cell>
          <cell r="D5052" t="str">
            <v>u</v>
          </cell>
          <cell r="E5052">
            <v>57</v>
          </cell>
          <cell r="F5052">
            <v>338.01652892561987</v>
          </cell>
          <cell r="G5052">
            <v>19266.942148760332</v>
          </cell>
          <cell r="H5052">
            <v>44136</v>
          </cell>
          <cell r="I5052" t="str">
            <v>Cañerías eléctricas embutidas en pared - caño MOP RS25 - IRAM 2005 - IAS U 500 2005 (incluye cajas de pase)</v>
          </cell>
        </row>
        <row r="5053">
          <cell r="B5053" t="str">
            <v>I1834</v>
          </cell>
          <cell r="C5053" t="str">
            <v>Caja Rectangular</v>
          </cell>
          <cell r="D5053" t="str">
            <v>u</v>
          </cell>
          <cell r="E5053">
            <v>52</v>
          </cell>
          <cell r="F5053">
            <v>21.239699999999999</v>
          </cell>
          <cell r="G5053">
            <v>1104.4643999999998</v>
          </cell>
          <cell r="H5053">
            <v>44110</v>
          </cell>
          <cell r="I5053" t="str">
            <v>Cajas rectangulares MOP</v>
          </cell>
        </row>
        <row r="5054">
          <cell r="B5054" t="str">
            <v>I2006</v>
          </cell>
          <cell r="C5054" t="str">
            <v>Toma De Datos Rj45 - 5E</v>
          </cell>
          <cell r="D5054" t="str">
            <v>u</v>
          </cell>
          <cell r="E5054">
            <v>34</v>
          </cell>
          <cell r="F5054">
            <v>294.2149</v>
          </cell>
          <cell r="G5054">
            <v>10003.3066</v>
          </cell>
          <cell r="H5054">
            <v>44110</v>
          </cell>
          <cell r="I5054" t="str">
            <v>Toma de datos RJ45 - 5e</v>
          </cell>
        </row>
        <row r="5055">
          <cell r="B5055" t="str">
            <v>I2007</v>
          </cell>
          <cell r="C5055" t="str">
            <v>Toma De Datos En Piso Rj45 - 5E - Caja/ Periscopio</v>
          </cell>
          <cell r="D5055" t="str">
            <v>u</v>
          </cell>
          <cell r="E5055">
            <v>11</v>
          </cell>
          <cell r="F5055">
            <v>3553.6363999999999</v>
          </cell>
          <cell r="G5055">
            <v>39090.000399999997</v>
          </cell>
          <cell r="H5055">
            <v>44110</v>
          </cell>
          <cell r="I5055" t="str">
            <v>Toma de datos en piso RJ45 - 5e - caja/ periscopio</v>
          </cell>
        </row>
        <row r="5056">
          <cell r="B5056" t="str">
            <v>I2008</v>
          </cell>
          <cell r="C5056" t="str">
            <v>Toma Tv</v>
          </cell>
          <cell r="D5056" t="str">
            <v>u</v>
          </cell>
          <cell r="E5056">
            <v>6</v>
          </cell>
          <cell r="F5056">
            <v>202.47933884297521</v>
          </cell>
          <cell r="G5056">
            <v>1214.8760330578511</v>
          </cell>
          <cell r="H5056">
            <v>44155</v>
          </cell>
          <cell r="I5056" t="str">
            <v>Toma TV</v>
          </cell>
        </row>
        <row r="5057">
          <cell r="B5057" t="str">
            <v>I2009</v>
          </cell>
          <cell r="C5057" t="str">
            <v>Tendidos De Circuitos Para Sistema De Datos - Utp Awg24 Cat. 5E</v>
          </cell>
          <cell r="D5057" t="str">
            <v>ml</v>
          </cell>
          <cell r="E5057">
            <v>900</v>
          </cell>
          <cell r="F5057">
            <v>178.51239669421489</v>
          </cell>
          <cell r="G5057">
            <v>160661.15702479339</v>
          </cell>
          <cell r="H5057">
            <v>44155</v>
          </cell>
          <cell r="I5057" t="str">
            <v>Tendidos de Circuitos para Sistema de Datos - UTP AWG24 Cat. 5e</v>
          </cell>
        </row>
        <row r="5059">
          <cell r="A5059" t="str">
            <v>T1850</v>
          </cell>
          <cell r="C5059" t="str">
            <v>Sistema De Control Central De Datos, Cctv Y Sala De Monitoreo</v>
          </cell>
          <cell r="D5059" t="str">
            <v>gl</v>
          </cell>
          <cell r="E5059" t="str">
            <v>ok</v>
          </cell>
          <cell r="G5059">
            <v>237449.97077166944</v>
          </cell>
          <cell r="H5059">
            <v>44110</v>
          </cell>
          <cell r="I5059" t="str">
            <v>26 INSTALACIÓN ELÉCTRICA</v>
          </cell>
        </row>
        <row r="5060">
          <cell r="B5060" t="str">
            <v>I1936</v>
          </cell>
          <cell r="C5060" t="str">
            <v>Oficial Electricista</v>
          </cell>
          <cell r="D5060" t="str">
            <v>hs</v>
          </cell>
          <cell r="E5060">
            <v>160</v>
          </cell>
          <cell r="F5060">
            <v>907.80197701818179</v>
          </cell>
          <cell r="G5060">
            <v>145248.31632290909</v>
          </cell>
          <cell r="H5060">
            <v>44136</v>
          </cell>
          <cell r="I5060">
            <v>0.61170071257906811</v>
          </cell>
        </row>
        <row r="5061">
          <cell r="B5061" t="str">
            <v>I2010</v>
          </cell>
          <cell r="C5061" t="str">
            <v xml:space="preserve">Rack Pie 32 Unidades 19 Pulgadas 800Mm Prof </v>
          </cell>
          <cell r="D5061" t="str">
            <v>u</v>
          </cell>
          <cell r="E5061">
            <v>1</v>
          </cell>
          <cell r="F5061">
            <v>64289.25619834711</v>
          </cell>
          <cell r="G5061">
            <v>64289.25619834711</v>
          </cell>
          <cell r="H5061">
            <v>44155</v>
          </cell>
          <cell r="I5061" t="str">
            <v xml:space="preserve">Rack Pie 32 Unidades 19 Pulgadas 800mm Prof </v>
          </cell>
        </row>
        <row r="5062">
          <cell r="B5062" t="str">
            <v>I2011</v>
          </cell>
          <cell r="C5062" t="str">
            <v>Patch Panel Furukawa Multilan Cat. 5E + Organizador Horizontal</v>
          </cell>
          <cell r="D5062" t="str">
            <v>u</v>
          </cell>
          <cell r="E5062">
            <v>1</v>
          </cell>
          <cell r="F5062">
            <v>8180.9917355371899</v>
          </cell>
          <cell r="G5062">
            <v>8180.9917355371899</v>
          </cell>
          <cell r="H5062">
            <v>44155</v>
          </cell>
          <cell r="I5062" t="str">
            <v>Patch panel Furukawa Multilan Cat. 5e + Organizador horizontal</v>
          </cell>
        </row>
        <row r="5063">
          <cell r="B5063" t="str">
            <v>I2012</v>
          </cell>
          <cell r="C5063" t="str">
            <v>Organizador De Cables Con Tapa 1U Rack 19 Pulgadas</v>
          </cell>
          <cell r="D5063" t="str">
            <v>u</v>
          </cell>
          <cell r="E5063">
            <v>1</v>
          </cell>
          <cell r="F5063">
            <v>1396.6942148760331</v>
          </cell>
          <cell r="G5063">
            <v>1396.6942148760331</v>
          </cell>
          <cell r="H5063">
            <v>44155</v>
          </cell>
          <cell r="I5063" t="str">
            <v>Organizador De Cables Con Tapa 1u Rack 19 Pulgadas</v>
          </cell>
        </row>
        <row r="5064">
          <cell r="B5064" t="str">
            <v>I2013</v>
          </cell>
          <cell r="C5064" t="str">
            <v xml:space="preserve">Patch Cord Utp Cat 5E </v>
          </cell>
          <cell r="D5064" t="str">
            <v>u</v>
          </cell>
          <cell r="E5064">
            <v>45</v>
          </cell>
          <cell r="F5064">
            <v>329.75209999999998</v>
          </cell>
          <cell r="G5064">
            <v>14838.844499999999</v>
          </cell>
          <cell r="H5064">
            <v>44110</v>
          </cell>
          <cell r="I5064" t="str">
            <v xml:space="preserve">PATCH CORD UTP CAT 5e </v>
          </cell>
        </row>
        <row r="5065">
          <cell r="B5065" t="str">
            <v>I2014</v>
          </cell>
          <cell r="C5065" t="str">
            <v>Canal De Tensión P/5 Tomacorrientes</v>
          </cell>
          <cell r="D5065" t="str">
            <v>u</v>
          </cell>
          <cell r="E5065">
            <v>1</v>
          </cell>
          <cell r="F5065">
            <v>3495.8678</v>
          </cell>
          <cell r="G5065">
            <v>3495.8678</v>
          </cell>
          <cell r="H5065">
            <v>44110</v>
          </cell>
          <cell r="I5065" t="str">
            <v>Canal de tensión p/5 tomacorrientes</v>
          </cell>
        </row>
        <row r="5067">
          <cell r="A5067" t="str">
            <v>T1851</v>
          </cell>
          <cell r="C5067" t="str">
            <v>Sistema De Puestas A Tierra - Jabalinas 1.5M 3/8", Cable, Cámara De Inspección De Fundición</v>
          </cell>
          <cell r="D5067" t="str">
            <v>gl</v>
          </cell>
          <cell r="E5067" t="str">
            <v>ok</v>
          </cell>
          <cell r="G5067">
            <v>147291.58716654545</v>
          </cell>
          <cell r="H5067">
            <v>44110</v>
          </cell>
          <cell r="I5067" t="str">
            <v>26 INSTALACIÓN ELÉCTRICA</v>
          </cell>
        </row>
        <row r="5068">
          <cell r="B5068" t="str">
            <v>I1936</v>
          </cell>
          <cell r="C5068" t="str">
            <v>Oficial Electricista</v>
          </cell>
          <cell r="D5068" t="str">
            <v>hs</v>
          </cell>
          <cell r="E5068">
            <v>60</v>
          </cell>
          <cell r="F5068">
            <v>907.80197701818179</v>
          </cell>
          <cell r="G5068">
            <v>54468.118621090907</v>
          </cell>
          <cell r="H5068">
            <v>44136</v>
          </cell>
          <cell r="I5068">
            <v>0.36979789320555528</v>
          </cell>
        </row>
        <row r="5069">
          <cell r="B5069" t="str">
            <v>I1714</v>
          </cell>
          <cell r="C5069" t="str">
            <v>Puesta Tierra Jabalina 3/8 + Caja Inspeccion + Tomacable</v>
          </cell>
          <cell r="D5069" t="str">
            <v>u</v>
          </cell>
          <cell r="E5069">
            <v>10</v>
          </cell>
          <cell r="F5069">
            <v>660.23966942148763</v>
          </cell>
          <cell r="G5069">
            <v>6602.3966942148763</v>
          </cell>
          <cell r="H5069">
            <v>44155</v>
          </cell>
          <cell r="I5069" t="str">
            <v>Puesta a Tierra - Jabalinas</v>
          </cell>
        </row>
        <row r="5070">
          <cell r="B5070" t="str">
            <v>I1663</v>
          </cell>
          <cell r="C5070" t="str">
            <v>Cable Cu 1X10Mm² Verde Amarillo</v>
          </cell>
          <cell r="D5070" t="str">
            <v>ml</v>
          </cell>
          <cell r="E5070">
            <v>60</v>
          </cell>
          <cell r="F5070">
            <v>123.9669</v>
          </cell>
          <cell r="G5070">
            <v>7438.0140000000001</v>
          </cell>
          <cell r="H5070">
            <v>44110</v>
          </cell>
          <cell r="I5070" t="str">
            <v>Provisión e Instalación de cable Cu verde/amarillo 10mm^2</v>
          </cell>
        </row>
        <row r="5071">
          <cell r="B5071" t="str">
            <v>I2015</v>
          </cell>
          <cell r="C5071" t="str">
            <v>Cable Cu Desnudo 16 Mm2 Rollo 80 Mts</v>
          </cell>
          <cell r="D5071" t="str">
            <v>ml</v>
          </cell>
          <cell r="E5071">
            <v>200</v>
          </cell>
          <cell r="F5071">
            <v>180.16528925619835</v>
          </cell>
          <cell r="G5071">
            <v>36033.057851239668</v>
          </cell>
          <cell r="H5071">
            <v>44136</v>
          </cell>
          <cell r="I5071" t="str">
            <v>Provisión e Instalación de cable Cu desnudo 16mm^2</v>
          </cell>
        </row>
        <row r="5072">
          <cell r="B5072" t="str">
            <v>I2016</v>
          </cell>
          <cell r="C5072" t="str">
            <v>Cámara De Inspección De 250X250Mm De Fundición Para Pat</v>
          </cell>
          <cell r="D5072" t="str">
            <v>u</v>
          </cell>
          <cell r="E5072">
            <v>10</v>
          </cell>
          <cell r="F5072">
            <v>4275</v>
          </cell>
          <cell r="G5072">
            <v>42750</v>
          </cell>
          <cell r="H5072">
            <v>44155</v>
          </cell>
          <cell r="I5072" t="str">
            <v>Provisión e Instalación de Cámara de Inspección de 250x250mm de fundición para PAT</v>
          </cell>
        </row>
        <row r="5074">
          <cell r="A5074" t="str">
            <v>T1852</v>
          </cell>
          <cell r="C5074" t="str">
            <v>Sistema De Pararrayos Punta Franklin R:60, Cable Al Desnudo, Canalización De Pvc Y Soporte</v>
          </cell>
          <cell r="D5074" t="str">
            <v>gl</v>
          </cell>
          <cell r="E5074" t="str">
            <v>ok</v>
          </cell>
          <cell r="G5074">
            <v>83636.02690094545</v>
          </cell>
          <cell r="H5074">
            <v>44136</v>
          </cell>
          <cell r="I5074" t="str">
            <v>26 INSTALACIÓN ELÉCTRICA</v>
          </cell>
        </row>
        <row r="5075">
          <cell r="B5075" t="str">
            <v>I1936</v>
          </cell>
          <cell r="C5075" t="str">
            <v>Oficial Electricista</v>
          </cell>
          <cell r="D5075" t="str">
            <v>hs</v>
          </cell>
          <cell r="E5075">
            <v>32</v>
          </cell>
          <cell r="F5075">
            <v>907.80197701818179</v>
          </cell>
          <cell r="G5075">
            <v>29049.663264581817</v>
          </cell>
          <cell r="H5075">
            <v>44136</v>
          </cell>
          <cell r="I5075">
            <v>0.34733432876942927</v>
          </cell>
        </row>
        <row r="5076">
          <cell r="B5076" t="str">
            <v>I1295</v>
          </cell>
          <cell r="C5076" t="str">
            <v>Pararayo Punta Franklin</v>
          </cell>
          <cell r="D5076" t="str">
            <v>u</v>
          </cell>
          <cell r="E5076">
            <v>2</v>
          </cell>
          <cell r="F5076">
            <v>4175.2066115702482</v>
          </cell>
          <cell r="G5076">
            <v>8350.4132231404965</v>
          </cell>
          <cell r="H5076">
            <v>44136</v>
          </cell>
          <cell r="I5076" t="str">
            <v>Provisión e Instalación pararrayos punta Franklin R:60</v>
          </cell>
        </row>
        <row r="5077">
          <cell r="B5077" t="str">
            <v>I1296</v>
          </cell>
          <cell r="C5077" t="str">
            <v>Cable Desnudo 50 Mm2</v>
          </cell>
          <cell r="D5077" t="str">
            <v>ml</v>
          </cell>
          <cell r="E5077">
            <v>40</v>
          </cell>
          <cell r="F5077">
            <v>942.14876033057851</v>
          </cell>
          <cell r="G5077">
            <v>37685.950413223138</v>
          </cell>
          <cell r="H5077">
            <v>44155</v>
          </cell>
          <cell r="I5077" t="str">
            <v>Provisión e Instalación cable Al desnudo 50mm^2</v>
          </cell>
        </row>
        <row r="5078">
          <cell r="B5078" t="str">
            <v>I2017</v>
          </cell>
          <cell r="C5078" t="str">
            <v>Soporte P/Pararrayos 3M</v>
          </cell>
          <cell r="D5078" t="str">
            <v>u</v>
          </cell>
          <cell r="E5078">
            <v>2</v>
          </cell>
          <cell r="F5078">
            <v>4275</v>
          </cell>
          <cell r="G5078">
            <v>8550</v>
          </cell>
          <cell r="H5078">
            <v>44155</v>
          </cell>
          <cell r="I5078" t="str">
            <v>Provisión e Instalación soporte p/pararrayos 3m</v>
          </cell>
        </row>
        <row r="5080">
          <cell r="A5080" t="str">
            <v>T1853</v>
          </cell>
          <cell r="C5080" t="str">
            <v>Sistema De Detección De Intrusos</v>
          </cell>
          <cell r="D5080" t="str">
            <v>gl</v>
          </cell>
          <cell r="E5080" t="str">
            <v>ok</v>
          </cell>
          <cell r="G5080">
            <v>352184.38214239117</v>
          </cell>
          <cell r="H5080">
            <v>44110</v>
          </cell>
          <cell r="I5080" t="str">
            <v>26 INSTALACIÓN ELÉCTRICA</v>
          </cell>
        </row>
        <row r="5081">
          <cell r="B5081" t="str">
            <v>I1936</v>
          </cell>
          <cell r="C5081" t="str">
            <v>Oficial Electricista</v>
          </cell>
          <cell r="D5081" t="str">
            <v>hs</v>
          </cell>
          <cell r="E5081">
            <v>130</v>
          </cell>
          <cell r="F5081">
            <v>907.80197701818179</v>
          </cell>
          <cell r="G5081">
            <v>118014.25701236364</v>
          </cell>
          <cell r="H5081">
            <v>44136</v>
          </cell>
          <cell r="I5081">
            <v>0.33509224995857273</v>
          </cell>
        </row>
        <row r="5082">
          <cell r="B5082" t="str">
            <v>I1837</v>
          </cell>
          <cell r="C5082" t="str">
            <v>Caño De Hierro Semipesado Mop 3/4" X 3 M</v>
          </cell>
          <cell r="D5082" t="str">
            <v>u</v>
          </cell>
          <cell r="E5082">
            <v>83.333333333333329</v>
          </cell>
          <cell r="F5082">
            <v>338.01652892561987</v>
          </cell>
          <cell r="G5082">
            <v>28168.044077134986</v>
          </cell>
          <cell r="H5082">
            <v>44136</v>
          </cell>
          <cell r="I5082" t="str">
            <v>Ejecución de cañerías eléctricas embutidas en pared con caño MOP 3/4" - IRAM 2005 - IAS U 500 2005 (incluye cajas de pase)</v>
          </cell>
        </row>
        <row r="5083">
          <cell r="B5083" t="str">
            <v>I1525</v>
          </cell>
          <cell r="C5083" t="str">
            <v>Caja Rectangular / Octogonal O Mignon</v>
          </cell>
          <cell r="D5083" t="str">
            <v>u</v>
          </cell>
          <cell r="E5083">
            <v>37</v>
          </cell>
          <cell r="F5083">
            <v>23.107399999999998</v>
          </cell>
          <cell r="G5083">
            <v>854.97379999999998</v>
          </cell>
          <cell r="H5083">
            <v>44110</v>
          </cell>
          <cell r="I5083" t="str">
            <v>Caja cuadrada MOP 50x50mm</v>
          </cell>
        </row>
        <row r="5084">
          <cell r="B5084" t="str">
            <v>I2018</v>
          </cell>
          <cell r="C5084" t="str">
            <v>Tendido De Cable 2X16 Awg</v>
          </cell>
          <cell r="D5084" t="str">
            <v>ml</v>
          </cell>
          <cell r="E5084">
            <v>300</v>
          </cell>
          <cell r="F5084">
            <v>525.61983471074382</v>
          </cell>
          <cell r="G5084">
            <v>157685.95041322315</v>
          </cell>
          <cell r="H5084">
            <v>44155</v>
          </cell>
          <cell r="I5084" t="str">
            <v>Tendido de cable 2x16AWG</v>
          </cell>
        </row>
        <row r="5085">
          <cell r="B5085" t="str">
            <v>I2019</v>
          </cell>
          <cell r="C5085" t="str">
            <v>Sensor De Apertura De Puertas</v>
          </cell>
          <cell r="D5085" t="str">
            <v>u</v>
          </cell>
          <cell r="E5085">
            <v>8</v>
          </cell>
          <cell r="F5085">
            <v>950.41319999999996</v>
          </cell>
          <cell r="G5085">
            <v>7603.3055999999997</v>
          </cell>
          <cell r="H5085">
            <v>44110</v>
          </cell>
          <cell r="I5085" t="str">
            <v>Sensor de apertura de puertas</v>
          </cell>
        </row>
        <row r="5086">
          <cell r="B5086" t="str">
            <v>I2020</v>
          </cell>
          <cell r="C5086" t="str">
            <v>Sensor De Movimiento</v>
          </cell>
          <cell r="D5086" t="str">
            <v>u</v>
          </cell>
          <cell r="E5086">
            <v>29</v>
          </cell>
          <cell r="F5086">
            <v>668.59504132231405</v>
          </cell>
          <cell r="G5086">
            <v>19389.256198347106</v>
          </cell>
          <cell r="H5086">
            <v>44155</v>
          </cell>
          <cell r="I5086" t="str">
            <v>Sensor de movimiento</v>
          </cell>
        </row>
        <row r="5087">
          <cell r="B5087" t="str">
            <v>I2021</v>
          </cell>
          <cell r="C5087" t="str">
            <v>Central De Alarma</v>
          </cell>
          <cell r="D5087" t="str">
            <v>u</v>
          </cell>
          <cell r="E5087">
            <v>1</v>
          </cell>
          <cell r="F5087">
            <v>20468.595041322315</v>
          </cell>
          <cell r="G5087">
            <v>20468.595041322315</v>
          </cell>
          <cell r="H5087">
            <v>44136</v>
          </cell>
          <cell r="I5087" t="str">
            <v>Central de alarma</v>
          </cell>
        </row>
        <row r="5089">
          <cell r="A5089" t="str">
            <v>T1854</v>
          </cell>
          <cell r="C5089" t="str">
            <v>Sistema De Alarma De Incendio</v>
          </cell>
          <cell r="D5089" t="str">
            <v>gl</v>
          </cell>
          <cell r="E5089" t="str">
            <v>ok</v>
          </cell>
          <cell r="G5089">
            <v>375312.05394135532</v>
          </cell>
          <cell r="H5089">
            <v>44110</v>
          </cell>
          <cell r="I5089" t="str">
            <v>26 INSTALACIÓN ELÉCTRICA</v>
          </cell>
        </row>
        <row r="5090">
          <cell r="B5090" t="str">
            <v>I1936</v>
          </cell>
          <cell r="C5090" t="str">
            <v>Oficial Electricista</v>
          </cell>
          <cell r="D5090" t="str">
            <v>hs</v>
          </cell>
          <cell r="E5090">
            <v>120</v>
          </cell>
          <cell r="F5090">
            <v>907.80197701818179</v>
          </cell>
          <cell r="G5090">
            <v>108936.23724218181</v>
          </cell>
          <cell r="H5090">
            <v>44136</v>
          </cell>
          <cell r="I5090">
            <v>0.29025509865239696</v>
          </cell>
        </row>
        <row r="5091">
          <cell r="B5091" t="str">
            <v>I1837</v>
          </cell>
          <cell r="C5091" t="str">
            <v>Caño De Hierro Semipesado Mop 3/4" X 3 M</v>
          </cell>
          <cell r="D5091" t="str">
            <v>u</v>
          </cell>
          <cell r="E5091">
            <v>50</v>
          </cell>
          <cell r="F5091">
            <v>338.01652892561987</v>
          </cell>
          <cell r="G5091">
            <v>16900.826446280993</v>
          </cell>
          <cell r="H5091">
            <v>44136</v>
          </cell>
          <cell r="I5091" t="str">
            <v>Cañerías eléctricas embutidas en pared con caño MOP 3/4" - IRAM 2005 - IAS U 500 2005 (incluye cajas de pase)</v>
          </cell>
        </row>
        <row r="5092">
          <cell r="B5092" t="str">
            <v>I1525</v>
          </cell>
          <cell r="C5092" t="str">
            <v>Caja Rectangular / Octogonal O Mignon</v>
          </cell>
          <cell r="D5092" t="str">
            <v>u</v>
          </cell>
          <cell r="E5092">
            <v>39</v>
          </cell>
          <cell r="F5092">
            <v>23.107399999999998</v>
          </cell>
          <cell r="G5092">
            <v>901.18859999999995</v>
          </cell>
          <cell r="H5092">
            <v>44110</v>
          </cell>
          <cell r="I5092" t="str">
            <v>Caja octogonal grande MOP</v>
          </cell>
        </row>
        <row r="5093">
          <cell r="B5093" t="str">
            <v>I2018</v>
          </cell>
          <cell r="C5093" t="str">
            <v>Tendido De Cable 2X16 Awg</v>
          </cell>
          <cell r="D5093" t="str">
            <v>ml</v>
          </cell>
          <cell r="E5093">
            <v>200</v>
          </cell>
          <cell r="F5093">
            <v>525.61983471074382</v>
          </cell>
          <cell r="G5093">
            <v>105123.96694214876</v>
          </cell>
          <cell r="H5093">
            <v>44155</v>
          </cell>
          <cell r="I5093" t="str">
            <v>Tendido de cable de detección de incendio 2x16AWG twisteado y apantallado</v>
          </cell>
        </row>
        <row r="5094">
          <cell r="B5094" t="str">
            <v>I2022</v>
          </cell>
          <cell r="C5094" t="str">
            <v>Avisador Manual</v>
          </cell>
          <cell r="D5094" t="str">
            <v>u</v>
          </cell>
          <cell r="E5094">
            <v>7</v>
          </cell>
          <cell r="F5094">
            <v>825.61983471074382</v>
          </cell>
          <cell r="G5094">
            <v>5779.3388429752067</v>
          </cell>
          <cell r="H5094">
            <v>44136</v>
          </cell>
          <cell r="I5094" t="str">
            <v>Avisador manual</v>
          </cell>
        </row>
        <row r="5095">
          <cell r="B5095" t="str">
            <v>I2023</v>
          </cell>
          <cell r="C5095" t="str">
            <v>Detectores De Humo Óptico C/Base Intercambiable</v>
          </cell>
          <cell r="D5095" t="str">
            <v>u</v>
          </cell>
          <cell r="E5095">
            <v>35</v>
          </cell>
          <cell r="F5095">
            <v>2293.3884297520663</v>
          </cell>
          <cell r="G5095">
            <v>80268.595041322318</v>
          </cell>
          <cell r="H5095">
            <v>44136</v>
          </cell>
          <cell r="I5095" t="str">
            <v>Detectores de humo óptico c/base intercambiable</v>
          </cell>
        </row>
        <row r="5096">
          <cell r="B5096" t="str">
            <v>I2024</v>
          </cell>
          <cell r="C5096" t="str">
            <v>Central De Incendio De 2 Zonas Y 60 Puntos</v>
          </cell>
          <cell r="D5096" t="str">
            <v>u</v>
          </cell>
          <cell r="E5096">
            <v>1</v>
          </cell>
          <cell r="F5096">
            <v>52575.454545454551</v>
          </cell>
          <cell r="G5096">
            <v>52575.454545454551</v>
          </cell>
          <cell r="H5096">
            <v>44155</v>
          </cell>
          <cell r="I5096" t="str">
            <v>Central de incendio de 2 zonas y 60 puntos</v>
          </cell>
        </row>
        <row r="5097">
          <cell r="B5097" t="str">
            <v>I2025</v>
          </cell>
          <cell r="C5097" t="str">
            <v>Sirena C/Luz Estroboscópica</v>
          </cell>
          <cell r="D5097" t="str">
            <v>u</v>
          </cell>
          <cell r="E5097">
            <v>4</v>
          </cell>
          <cell r="F5097">
            <v>1206.611570247934</v>
          </cell>
          <cell r="G5097">
            <v>4826.4462809917359</v>
          </cell>
          <cell r="H5097">
            <v>44155</v>
          </cell>
          <cell r="I5097" t="str">
            <v>Sirena c/luz estroboscópica</v>
          </cell>
        </row>
        <row r="5099">
          <cell r="A5099" t="str">
            <v>T1856</v>
          </cell>
          <cell r="C5099" t="str">
            <v>Demoliciones</v>
          </cell>
          <cell r="D5099" t="str">
            <v>gl</v>
          </cell>
          <cell r="G5099">
            <v>674445.82764492754</v>
          </cell>
          <cell r="H5099">
            <v>44136</v>
          </cell>
          <cell r="I5099" t="str">
            <v>JLS</v>
          </cell>
        </row>
        <row r="5100">
          <cell r="B5100" t="str">
            <v>T1519</v>
          </cell>
          <cell r="C5100" t="str">
            <v>Demolición De Solados Y Contrapisos</v>
          </cell>
          <cell r="D5100" t="str">
            <v>m2</v>
          </cell>
          <cell r="E5100">
            <v>75.12</v>
          </cell>
          <cell r="F5100">
            <v>2525.3522583776821</v>
          </cell>
          <cell r="G5100">
            <v>189704.4616493315</v>
          </cell>
          <cell r="H5100">
            <v>44136</v>
          </cell>
        </row>
        <row r="5101">
          <cell r="B5101" t="str">
            <v>T1519</v>
          </cell>
          <cell r="C5101" t="str">
            <v>Demolición De Solados Y Contrapisos</v>
          </cell>
          <cell r="D5101" t="str">
            <v>m2</v>
          </cell>
          <cell r="E5101">
            <v>191.95</v>
          </cell>
          <cell r="F5101">
            <v>2525.3522583776821</v>
          </cell>
          <cell r="G5101">
            <v>484741.36599559605</v>
          </cell>
          <cell r="H5101">
            <v>44136</v>
          </cell>
        </row>
        <row r="5103">
          <cell r="A5103" t="str">
            <v>T1857</v>
          </cell>
          <cell r="C5103" t="str">
            <v>Estructuras</v>
          </cell>
          <cell r="D5103" t="str">
            <v>gl</v>
          </cell>
          <cell r="G5103">
            <v>11012558.556593148</v>
          </cell>
          <cell r="H5103">
            <v>43983</v>
          </cell>
          <cell r="I5103" t="str">
            <v>JLS</v>
          </cell>
        </row>
        <row r="5104">
          <cell r="B5104" t="str">
            <v>T1033</v>
          </cell>
          <cell r="C5104" t="str">
            <v>Bases De Hormigon Armado H30 Fe 50 Kg/M3</v>
          </cell>
          <cell r="D5104" t="str">
            <v>m3</v>
          </cell>
          <cell r="E5104">
            <v>37.453500000000005</v>
          </cell>
          <cell r="F5104">
            <v>34197.984246147462</v>
          </cell>
          <cell r="G5104">
            <v>1280834.2029630842</v>
          </cell>
          <cell r="H5104">
            <v>44130</v>
          </cell>
        </row>
        <row r="5105">
          <cell r="B5105" t="str">
            <v>T1038</v>
          </cell>
          <cell r="C5105" t="str">
            <v>Columna H30 Fe 90 Kg/M3</v>
          </cell>
          <cell r="D5105" t="str">
            <v>m3</v>
          </cell>
          <cell r="E5105">
            <v>12.789</v>
          </cell>
          <cell r="F5105">
            <v>53416.44692947001</v>
          </cell>
          <cell r="G5105">
            <v>683142.93978099199</v>
          </cell>
          <cell r="H5105">
            <v>44110</v>
          </cell>
        </row>
        <row r="5106">
          <cell r="B5106" t="str">
            <v>T1040</v>
          </cell>
          <cell r="C5106" t="str">
            <v>Vigas H30 Fe 130 Kg/M3</v>
          </cell>
          <cell r="D5106" t="str">
            <v>m3</v>
          </cell>
          <cell r="E5106">
            <v>37.453500000000005</v>
          </cell>
          <cell r="F5106">
            <v>72139.10170591416</v>
          </cell>
          <cell r="G5106">
            <v>2701861.8457424561</v>
          </cell>
          <cell r="H5106">
            <v>44110</v>
          </cell>
        </row>
        <row r="5107">
          <cell r="B5107" t="str">
            <v>T1041</v>
          </cell>
          <cell r="C5107" t="str">
            <v>Losas Macizas H30 Fe 50 Kg/M3</v>
          </cell>
          <cell r="D5107" t="str">
            <v>m3</v>
          </cell>
          <cell r="E5107">
            <v>70.644000000000005</v>
          </cell>
          <cell r="F5107">
            <v>51037.725798433028</v>
          </cell>
          <cell r="G5107">
            <v>3605509.1013045032</v>
          </cell>
          <cell r="H5107">
            <v>44110</v>
          </cell>
        </row>
        <row r="5108">
          <cell r="B5108" t="str">
            <v>T1041</v>
          </cell>
          <cell r="C5108" t="str">
            <v>Losas Macizas H30 Fe 50 Kg/M3</v>
          </cell>
          <cell r="D5108" t="str">
            <v>m3</v>
          </cell>
          <cell r="E5108">
            <v>12.211500000000001</v>
          </cell>
          <cell r="F5108">
            <v>51037.725798433028</v>
          </cell>
          <cell r="G5108">
            <v>623247.18858756498</v>
          </cell>
          <cell r="H5108">
            <v>44110</v>
          </cell>
        </row>
        <row r="5109">
          <cell r="B5109" t="str">
            <v>T1453</v>
          </cell>
          <cell r="C5109" t="str">
            <v>Hormigón De Limpieza Por M3 H21</v>
          </cell>
          <cell r="D5109" t="str">
            <v>m3</v>
          </cell>
          <cell r="E5109">
            <v>2.2610000000000001</v>
          </cell>
          <cell r="F5109">
            <v>18316.77313728831</v>
          </cell>
          <cell r="G5109">
            <v>41414.224063408874</v>
          </cell>
          <cell r="H5109">
            <v>44136</v>
          </cell>
        </row>
        <row r="5110">
          <cell r="B5110" t="str">
            <v>T1034</v>
          </cell>
          <cell r="C5110" t="str">
            <v>Vigas De Fundación H30 Fe 130 Kg/M3 Horm</v>
          </cell>
          <cell r="D5110" t="str">
            <v>m3</v>
          </cell>
          <cell r="E5110">
            <v>20.026</v>
          </cell>
          <cell r="F5110">
            <v>54322.682678333702</v>
          </cell>
          <cell r="G5110">
            <v>1087866.0433163107</v>
          </cell>
          <cell r="H5110">
            <v>44130</v>
          </cell>
        </row>
        <row r="5111">
          <cell r="B5111" t="str">
            <v>T1726</v>
          </cell>
          <cell r="C5111" t="str">
            <v>Escalera Metálica</v>
          </cell>
          <cell r="D5111" t="str">
            <v>gl</v>
          </cell>
          <cell r="E5111">
            <v>1</v>
          </cell>
          <cell r="F5111">
            <v>842442.40984039428</v>
          </cell>
          <cell r="G5111">
            <v>842442.40984039428</v>
          </cell>
          <cell r="H5111">
            <v>43983</v>
          </cell>
        </row>
        <row r="5112">
          <cell r="B5112" t="str">
            <v>T1668</v>
          </cell>
          <cell r="C5112" t="str">
            <v xml:space="preserve">Perfil Ipn 120 </v>
          </cell>
          <cell r="D5112" t="str">
            <v>kg</v>
          </cell>
          <cell r="E5112">
            <v>400</v>
          </cell>
          <cell r="F5112">
            <v>365.60150248608534</v>
          </cell>
          <cell r="G5112">
            <v>146240.60099443415</v>
          </cell>
          <cell r="H5112">
            <v>44136</v>
          </cell>
        </row>
        <row r="5114">
          <cell r="A5114" t="str">
            <v>T1858</v>
          </cell>
          <cell r="C5114" t="str">
            <v>Cubiertas</v>
          </cell>
          <cell r="D5114" t="str">
            <v>gl</v>
          </cell>
          <cell r="G5114">
            <v>3196730.4160005036</v>
          </cell>
          <cell r="H5114">
            <v>44110</v>
          </cell>
          <cell r="I5114" t="str">
            <v>JLS</v>
          </cell>
        </row>
        <row r="5115">
          <cell r="B5115" t="str">
            <v>T1155</v>
          </cell>
          <cell r="C5115" t="str">
            <v>Barrera De Vapor</v>
          </cell>
          <cell r="D5115" t="str">
            <v>m2</v>
          </cell>
          <cell r="E5115">
            <v>811.3</v>
          </cell>
          <cell r="F5115">
            <v>187.27816370625737</v>
          </cell>
          <cell r="G5115">
            <v>151938.77421488659</v>
          </cell>
          <cell r="H5115">
            <v>44136</v>
          </cell>
        </row>
        <row r="5116">
          <cell r="B5116" t="str">
            <v>T1669</v>
          </cell>
          <cell r="C5116" t="str">
            <v>Placas Eps 25 Mm</v>
          </cell>
          <cell r="D5116" t="str">
            <v>m2</v>
          </cell>
          <cell r="E5116">
            <v>527.6</v>
          </cell>
          <cell r="F5116">
            <v>529.82253096500585</v>
          </cell>
          <cell r="G5116">
            <v>279534.36733713711</v>
          </cell>
          <cell r="H5116">
            <v>44136</v>
          </cell>
        </row>
        <row r="5117">
          <cell r="B5117" t="str">
            <v>T1591</v>
          </cell>
          <cell r="C5117" t="str">
            <v>Contrapiso Alivianado Con Perlas De Polietileno, Esp 8 Cm</v>
          </cell>
          <cell r="D5117" t="str">
            <v>m2</v>
          </cell>
          <cell r="E5117">
            <v>527.6</v>
          </cell>
          <cell r="F5117">
            <v>1230.0302093506493</v>
          </cell>
          <cell r="G5117">
            <v>648963.9384534026</v>
          </cell>
          <cell r="H5117">
            <v>44110</v>
          </cell>
        </row>
        <row r="5118">
          <cell r="B5118" t="str">
            <v>T1071</v>
          </cell>
          <cell r="C5118" t="str">
            <v>Carpeta De Cemento Impermeable 1:3 + Hidrófugo</v>
          </cell>
          <cell r="D5118" t="str">
            <v>m2</v>
          </cell>
          <cell r="E5118">
            <v>811.3</v>
          </cell>
          <cell r="F5118">
            <v>837.87907393813452</v>
          </cell>
          <cell r="G5118">
            <v>679771.2926860085</v>
          </cell>
          <cell r="H5118">
            <v>44130</v>
          </cell>
        </row>
        <row r="5119">
          <cell r="B5119" t="str">
            <v>T1072</v>
          </cell>
          <cell r="C5119" t="str">
            <v>Carpeta De Cal Reforzada 1/4:1:4</v>
          </cell>
          <cell r="D5119" t="str">
            <v>m2</v>
          </cell>
          <cell r="E5119">
            <v>527.6</v>
          </cell>
          <cell r="F5119">
            <v>685.94866977095614</v>
          </cell>
          <cell r="G5119">
            <v>361906.51817115647</v>
          </cell>
          <cell r="H5119">
            <v>44130</v>
          </cell>
        </row>
        <row r="5120">
          <cell r="B5120" t="str">
            <v>T1157</v>
          </cell>
          <cell r="C5120" t="str">
            <v>Membrana Hidrofuga Geotextil 4Mm (Mat+Mo)</v>
          </cell>
          <cell r="D5120" t="str">
            <v>m2</v>
          </cell>
          <cell r="E5120">
            <v>723.5</v>
          </cell>
          <cell r="F5120">
            <v>1485.3013478063754</v>
          </cell>
          <cell r="G5120">
            <v>1074615.5251379125</v>
          </cell>
          <cell r="H5120">
            <v>44136</v>
          </cell>
        </row>
        <row r="5122">
          <cell r="A5122" t="str">
            <v>T1859</v>
          </cell>
          <cell r="C5122" t="str">
            <v>Mamposterías Y Tabiques</v>
          </cell>
          <cell r="D5122" t="str">
            <v>gl</v>
          </cell>
          <cell r="G5122">
            <v>5794095.9806744549</v>
          </cell>
          <cell r="H5122">
            <v>43992.491076388891</v>
          </cell>
          <cell r="I5122" t="str">
            <v>JLS</v>
          </cell>
        </row>
        <row r="5123">
          <cell r="B5123" t="str">
            <v>T1050</v>
          </cell>
          <cell r="C5123" t="str">
            <v>Mampostería De Ladrillo Hueco 18X18X33</v>
          </cell>
          <cell r="D5123" t="str">
            <v>m2</v>
          </cell>
          <cell r="E5123">
            <v>652.26320000000021</v>
          </cell>
          <cell r="F5123">
            <v>2452.1414855474222</v>
          </cell>
          <cell r="G5123">
            <v>1599441.652215916</v>
          </cell>
          <cell r="H5123">
            <v>44130</v>
          </cell>
        </row>
        <row r="5124">
          <cell r="B5124" t="str">
            <v>T1049</v>
          </cell>
          <cell r="C5124" t="str">
            <v>Mampostería De Ladrillo Hueco 12X18X33</v>
          </cell>
          <cell r="D5124" t="str">
            <v>m2</v>
          </cell>
          <cell r="E5124">
            <v>464.91609999999997</v>
          </cell>
          <cell r="F5124">
            <v>1871.5694097418864</v>
          </cell>
          <cell r="G5124">
            <v>870122.75085649977</v>
          </cell>
          <cell r="H5124">
            <v>44130</v>
          </cell>
        </row>
        <row r="5125">
          <cell r="B5125" t="str">
            <v>T1048</v>
          </cell>
          <cell r="C5125" t="str">
            <v>Mampostería De Ladrillo Hueco 8X18X33</v>
          </cell>
          <cell r="D5125" t="str">
            <v>m2</v>
          </cell>
          <cell r="E5125">
            <v>664.67650000000003</v>
          </cell>
          <cell r="F5125">
            <v>1500.7656551528094</v>
          </cell>
          <cell r="G5125">
            <v>997523.66298717633</v>
          </cell>
          <cell r="H5125">
            <v>44130</v>
          </cell>
        </row>
        <row r="5126">
          <cell r="B5126" t="str">
            <v>T1526</v>
          </cell>
          <cell r="C5126" t="str">
            <v>Mampostería De Bloques De Hormigón De 10 X 20 X 40</v>
          </cell>
          <cell r="D5126" t="str">
            <v>m2</v>
          </cell>
          <cell r="E5126">
            <v>98.621999999999986</v>
          </cell>
          <cell r="F5126">
            <v>1564.1715906417944</v>
          </cell>
          <cell r="G5126">
            <v>154261.73061227502</v>
          </cell>
          <cell r="H5126">
            <v>44130</v>
          </cell>
        </row>
        <row r="5127">
          <cell r="B5127" t="str">
            <v>T1786</v>
          </cell>
          <cell r="C5127" t="str">
            <v>Cerramiento Con U Glass</v>
          </cell>
          <cell r="D5127" t="str">
            <v>m2</v>
          </cell>
          <cell r="E5127">
            <v>97.020000000000024</v>
          </cell>
          <cell r="F5127">
            <v>20947.5</v>
          </cell>
          <cell r="G5127">
            <v>2032326.4500000004</v>
          </cell>
          <cell r="H5127">
            <v>43992.491076388891</v>
          </cell>
        </row>
        <row r="5128">
          <cell r="B5128" t="str">
            <v>T1141</v>
          </cell>
          <cell r="C5128" t="str">
            <v>Tabique De Durlock Simple Estructura, 2 Placas Std 12,5</v>
          </cell>
          <cell r="D5128" t="str">
            <v>m2</v>
          </cell>
          <cell r="E5128">
            <v>65.564000000000021</v>
          </cell>
          <cell r="F5128">
            <v>2141.7200598283703</v>
          </cell>
          <cell r="G5128">
            <v>140419.73400258733</v>
          </cell>
          <cell r="H5128">
            <v>44110</v>
          </cell>
        </row>
        <row r="5130">
          <cell r="A5130" t="str">
            <v>T1860</v>
          </cell>
          <cell r="C5130" t="str">
            <v>Revoques Y Revestimientos</v>
          </cell>
          <cell r="D5130" t="str">
            <v>gl</v>
          </cell>
          <cell r="G5130">
            <v>7231296.4136786871</v>
          </cell>
          <cell r="H5130">
            <v>42736</v>
          </cell>
          <cell r="I5130" t="str">
            <v>JLS</v>
          </cell>
        </row>
        <row r="5131">
          <cell r="B5131" t="str">
            <v>T1287</v>
          </cell>
          <cell r="C5131" t="str">
            <v>Revoque Completo Exterior En Medianeras</v>
          </cell>
          <cell r="D5131" t="str">
            <v>m2</v>
          </cell>
          <cell r="E5131">
            <v>1107.9014</v>
          </cell>
          <cell r="F5131">
            <v>911.2924581251475</v>
          </cell>
          <cell r="G5131">
            <v>1009622.1901662922</v>
          </cell>
          <cell r="H5131">
            <v>44130</v>
          </cell>
        </row>
        <row r="5132">
          <cell r="B5132" t="str">
            <v>T1099</v>
          </cell>
          <cell r="C5132" t="str">
            <v>Buñas (Prof=5Mm Ancho=2Cm)</v>
          </cell>
          <cell r="D5132" t="str">
            <v>ml</v>
          </cell>
          <cell r="E5132">
            <v>100.94</v>
          </cell>
          <cell r="F5132">
            <v>126.71</v>
          </cell>
          <cell r="G5132">
            <v>12790.107399999999</v>
          </cell>
          <cell r="H5132">
            <v>42736</v>
          </cell>
        </row>
        <row r="5133">
          <cell r="B5133" t="str">
            <v>T1359</v>
          </cell>
          <cell r="C5133" t="str">
            <v>Grueso Y Fino A La Cal Al Fieltro Interior</v>
          </cell>
          <cell r="D5133" t="str">
            <v>m2</v>
          </cell>
          <cell r="E5133">
            <v>325.28559999999999</v>
          </cell>
          <cell r="F5133">
            <v>1485.3279818956794</v>
          </cell>
          <cell r="G5133">
            <v>483155.80378772516</v>
          </cell>
          <cell r="H5133">
            <v>44130</v>
          </cell>
        </row>
        <row r="5134">
          <cell r="B5134" t="str">
            <v>T1587</v>
          </cell>
          <cell r="C5134" t="str">
            <v>Grueso A La Cal Y Fino De Yeso</v>
          </cell>
          <cell r="D5134" t="str">
            <v>m2</v>
          </cell>
          <cell r="E5134">
            <v>1628.9991999999997</v>
          </cell>
          <cell r="F5134">
            <v>1442.3855386371354</v>
          </cell>
          <cell r="G5134">
            <v>2349644.8885314623</v>
          </cell>
          <cell r="H5134">
            <v>44110</v>
          </cell>
        </row>
        <row r="5135">
          <cell r="B5135" t="str">
            <v>T1061</v>
          </cell>
          <cell r="C5135" t="str">
            <v>Jaharro Frat. Interior A La Cal 1/4:1:4</v>
          </cell>
          <cell r="D5135" t="str">
            <v>m2</v>
          </cell>
          <cell r="E5135">
            <v>665.55449999999973</v>
          </cell>
          <cell r="F5135">
            <v>804.11042661414842</v>
          </cell>
          <cell r="G5135">
            <v>535179.31292996602</v>
          </cell>
          <cell r="H5135">
            <v>44130</v>
          </cell>
        </row>
        <row r="5136">
          <cell r="B5136" t="str">
            <v>T1653</v>
          </cell>
          <cell r="C5136" t="str">
            <v>Revestimiento De Cerámico Blanco Mate Perla</v>
          </cell>
          <cell r="D5136" t="str">
            <v>m2</v>
          </cell>
          <cell r="E5136">
            <v>665.55449999999973</v>
          </cell>
          <cell r="F5136">
            <v>1429.8067565763872</v>
          </cell>
          <cell r="G5136">
            <v>951614.32096981874</v>
          </cell>
          <cell r="H5136">
            <v>44110</v>
          </cell>
        </row>
        <row r="5137">
          <cell r="B5137" t="str">
            <v>T1651</v>
          </cell>
          <cell r="C5137" t="str">
            <v>Revestimiento Texturado Aplicado A Rodillo</v>
          </cell>
          <cell r="D5137" t="str">
            <v>m2</v>
          </cell>
          <cell r="E5137">
            <v>1202.6014</v>
          </cell>
          <cell r="F5137">
            <v>999.79581770956304</v>
          </cell>
          <cell r="G5137">
            <v>1202355.8500916653</v>
          </cell>
          <cell r="H5137">
            <v>44136</v>
          </cell>
        </row>
        <row r="5138">
          <cell r="B5138" t="str">
            <v>T1655</v>
          </cell>
          <cell r="C5138" t="str">
            <v>Cantonera De Acero Inoxidable</v>
          </cell>
          <cell r="D5138" t="str">
            <v>ml</v>
          </cell>
          <cell r="E5138">
            <v>694.12000000000057</v>
          </cell>
          <cell r="F5138">
            <v>989.64723650342387</v>
          </cell>
          <cell r="G5138">
            <v>686933.93980175711</v>
          </cell>
          <cell r="H5138">
            <v>44136</v>
          </cell>
        </row>
        <row r="5140">
          <cell r="A5140" t="str">
            <v>T1861</v>
          </cell>
          <cell r="C5140" t="str">
            <v>Contrapisos Y Carpetas</v>
          </cell>
          <cell r="D5140" t="str">
            <v>gl</v>
          </cell>
          <cell r="G5140">
            <v>2627888.0132517377</v>
          </cell>
          <cell r="H5140">
            <v>44110</v>
          </cell>
          <cell r="I5140" t="str">
            <v>JLS</v>
          </cell>
        </row>
        <row r="5141">
          <cell r="B5141" t="str">
            <v>T1591</v>
          </cell>
          <cell r="C5141" t="str">
            <v>Contrapiso Alivianado Con Perlas De Polietileno, Esp 8 Cm</v>
          </cell>
          <cell r="D5141" t="str">
            <v>m2</v>
          </cell>
          <cell r="E5141">
            <v>592.42000000000007</v>
          </cell>
          <cell r="F5141">
            <v>1230.0302093506493</v>
          </cell>
          <cell r="G5141">
            <v>728694.49662351178</v>
          </cell>
          <cell r="H5141">
            <v>44110</v>
          </cell>
        </row>
        <row r="5142">
          <cell r="B5142" t="str">
            <v>T1590</v>
          </cell>
          <cell r="C5142" t="str">
            <v>Contrapiso Alivianado Con Perlas De Polietileno, Esp 5 Cm</v>
          </cell>
          <cell r="D5142" t="str">
            <v>m2</v>
          </cell>
          <cell r="E5142">
            <v>483.04</v>
          </cell>
          <cell r="F5142">
            <v>832.79807791617475</v>
          </cell>
          <cell r="G5142">
            <v>402274.78355662909</v>
          </cell>
          <cell r="H5142">
            <v>44110</v>
          </cell>
        </row>
        <row r="5143">
          <cell r="B5143" t="str">
            <v>T1322</v>
          </cell>
          <cell r="C5143" t="str">
            <v>Contrapiso Sobre Terreno Natural, Esp 10 Cm Con Malla 6 Mm 15X15</v>
          </cell>
          <cell r="D5143" t="str">
            <v>m2</v>
          </cell>
          <cell r="E5143">
            <v>505.86000000000013</v>
          </cell>
          <cell r="F5143">
            <v>1372.1149020797102</v>
          </cell>
          <cell r="G5143">
            <v>694098.04436604236</v>
          </cell>
          <cell r="H5143">
            <v>44110</v>
          </cell>
        </row>
        <row r="5144">
          <cell r="B5144" t="str">
            <v>T1753</v>
          </cell>
          <cell r="C5144" t="str">
            <v>Banquina H30 Esp:</v>
          </cell>
          <cell r="D5144" t="str">
            <v>m2</v>
          </cell>
          <cell r="E5144">
            <v>26</v>
          </cell>
          <cell r="F5144">
            <v>1662.1096451766414</v>
          </cell>
          <cell r="G5144">
            <v>43214.850774592676</v>
          </cell>
          <cell r="H5144">
            <v>44136</v>
          </cell>
        </row>
        <row r="5145">
          <cell r="B5145" t="str">
            <v>T1072</v>
          </cell>
          <cell r="C5145" t="str">
            <v>Carpeta De Cal Reforzada 1/4:1:4</v>
          </cell>
          <cell r="D5145" t="str">
            <v>m2</v>
          </cell>
          <cell r="E5145">
            <v>1107.3800000000001</v>
          </cell>
          <cell r="F5145">
            <v>685.94866977095614</v>
          </cell>
          <cell r="G5145">
            <v>759605.83793096151</v>
          </cell>
          <cell r="H5145">
            <v>44130</v>
          </cell>
        </row>
        <row r="5147">
          <cell r="A5147" t="str">
            <v>T1862</v>
          </cell>
          <cell r="C5147" t="str">
            <v>Solados</v>
          </cell>
          <cell r="D5147" t="str">
            <v>gl</v>
          </cell>
          <cell r="G5147">
            <v>6070898.5276483968</v>
          </cell>
          <cell r="H5147">
            <v>43990.706076388888</v>
          </cell>
          <cell r="I5147" t="str">
            <v>JLS</v>
          </cell>
        </row>
        <row r="5148">
          <cell r="B5148" t="str">
            <v>T1751</v>
          </cell>
          <cell r="C5148" t="str">
            <v>Piso De Mosaico Pulido 30 X 30</v>
          </cell>
          <cell r="D5148" t="str">
            <v>m2</v>
          </cell>
          <cell r="E5148">
            <v>975.5</v>
          </cell>
          <cell r="F5148">
            <v>1786.6757228731994</v>
          </cell>
          <cell r="G5148">
            <v>1742902.1676628061</v>
          </cell>
          <cell r="H5148">
            <v>44130</v>
          </cell>
        </row>
        <row r="5149">
          <cell r="B5149" t="str">
            <v>T1537</v>
          </cell>
          <cell r="C5149" t="str">
            <v>Mosaicos Cementicios De 0,40 Mts X 0,40 Mts (Bastones Grises - Guía Ciego)</v>
          </cell>
          <cell r="D5149" t="str">
            <v>m2</v>
          </cell>
          <cell r="E5149">
            <v>101</v>
          </cell>
          <cell r="F5149">
            <v>2665.2695169370891</v>
          </cell>
          <cell r="G5149">
            <v>269192.22121064598</v>
          </cell>
          <cell r="H5149">
            <v>44130</v>
          </cell>
        </row>
        <row r="5150">
          <cell r="B5150" t="str">
            <v>T1755</v>
          </cell>
          <cell r="C5150" t="str">
            <v>Mesada De Granito Sin Traforo</v>
          </cell>
          <cell r="D5150" t="str">
            <v>m2</v>
          </cell>
          <cell r="E5150">
            <v>51</v>
          </cell>
          <cell r="F5150">
            <v>25220.348610366662</v>
          </cell>
          <cell r="G5150">
            <v>1286237.7791286998</v>
          </cell>
          <cell r="H5150">
            <v>44110</v>
          </cell>
        </row>
        <row r="5151">
          <cell r="B5151" t="str">
            <v>T1752</v>
          </cell>
          <cell r="C5151" t="str">
            <v xml:space="preserve">Piso Antiderrame Polietileno Alta Densidad De 0,80 X 1,20 Mts Código  (A 812 M5) </v>
          </cell>
          <cell r="D5151" t="str">
            <v>m2</v>
          </cell>
          <cell r="E5151">
            <v>3</v>
          </cell>
          <cell r="F5151">
            <v>9418.0506842337654</v>
          </cell>
          <cell r="G5151">
            <v>28254.152052701298</v>
          </cell>
          <cell r="H5151">
            <v>43990.706076388888</v>
          </cell>
        </row>
        <row r="5152">
          <cell r="B5152" t="str">
            <v>T1562</v>
          </cell>
          <cell r="C5152" t="str">
            <v>Tapas Para Cámaras</v>
          </cell>
          <cell r="D5152" t="str">
            <v>m2</v>
          </cell>
          <cell r="E5152">
            <v>5</v>
          </cell>
          <cell r="F5152">
            <v>30331.794316845338</v>
          </cell>
          <cell r="G5152">
            <v>151658.9715842267</v>
          </cell>
          <cell r="H5152">
            <v>44130</v>
          </cell>
        </row>
        <row r="5153">
          <cell r="B5153" t="str">
            <v>T1341</v>
          </cell>
          <cell r="C5153" t="str">
            <v>Topes Estacionamiento</v>
          </cell>
          <cell r="D5153" t="str">
            <v>un</v>
          </cell>
          <cell r="E5153">
            <v>18</v>
          </cell>
          <cell r="F5153">
            <v>906.70871203211334</v>
          </cell>
          <cell r="G5153">
            <v>16320.756816578039</v>
          </cell>
          <cell r="H5153">
            <v>44136</v>
          </cell>
        </row>
        <row r="5154">
          <cell r="B5154" t="str">
            <v>T1784</v>
          </cell>
          <cell r="C5154" t="str">
            <v>Pavimento De Hormigón Peinado De 10 Cm C/Malla Sima Fe 6 Mm 15 X 15 Cm. Incluye Base De Suelo Cemento.</v>
          </cell>
          <cell r="D5154" t="str">
            <v>m2</v>
          </cell>
          <cell r="E5154">
            <v>411</v>
          </cell>
          <cell r="F5154">
            <v>3092.2908609175347</v>
          </cell>
          <cell r="G5154">
            <v>1270931.5438371068</v>
          </cell>
          <cell r="H5154">
            <v>44110</v>
          </cell>
        </row>
        <row r="5155">
          <cell r="B5155" t="str">
            <v>T1785</v>
          </cell>
          <cell r="C5155" t="str">
            <v>Pavimento De Hormigón  De 15 Cm C/Malla Sima Fe 8 Mm 15 X 15 Cm. Incluye Base De Suelo Cemento Y Terminación De Pavimento Asfáltico (En Caliente).</v>
          </cell>
          <cell r="D5155" t="str">
            <v>m2</v>
          </cell>
          <cell r="E5155">
            <v>344</v>
          </cell>
          <cell r="F5155">
            <v>3794.7701609175347</v>
          </cell>
          <cell r="G5155">
            <v>1305400.9353556319</v>
          </cell>
          <cell r="H5155">
            <v>44110</v>
          </cell>
        </row>
        <row r="5157">
          <cell r="A5157" t="str">
            <v>T1863</v>
          </cell>
          <cell r="C5157" t="str">
            <v>Cielorrasos</v>
          </cell>
          <cell r="D5157" t="str">
            <v>gl</v>
          </cell>
          <cell r="G5157">
            <v>2011830.586529407</v>
          </cell>
          <cell r="H5157">
            <v>44105</v>
          </cell>
          <cell r="I5157" t="str">
            <v>JLS</v>
          </cell>
        </row>
        <row r="5158">
          <cell r="B5158" t="str">
            <v>T1092</v>
          </cell>
          <cell r="C5158" t="str">
            <v>Cielorraso Suspendido Durlock Placa Normal 9.5 Mm (Mat + Mo)</v>
          </cell>
          <cell r="D5158" t="str">
            <v>m2</v>
          </cell>
          <cell r="E5158">
            <v>593.38000000000011</v>
          </cell>
          <cell r="F5158">
            <v>1711.5625120954567</v>
          </cell>
          <cell r="G5158">
            <v>1015606.9634272023</v>
          </cell>
          <cell r="H5158">
            <v>44110</v>
          </cell>
        </row>
        <row r="5159">
          <cell r="B5159" t="str">
            <v>T1594</v>
          </cell>
          <cell r="C5159" t="str">
            <v>Cielorraso Suspendido Durlock Placa Verde 9.5 Mm (Mat + Mo)</v>
          </cell>
          <cell r="D5159" t="str">
            <v>m2</v>
          </cell>
          <cell r="E5159">
            <v>256.29000000000002</v>
          </cell>
          <cell r="F5159">
            <v>1857.6971425190106</v>
          </cell>
          <cell r="G5159">
            <v>476109.20065619727</v>
          </cell>
          <cell r="H5159">
            <v>44110</v>
          </cell>
        </row>
        <row r="5160">
          <cell r="B5160" t="str">
            <v>T1595</v>
          </cell>
          <cell r="C5160" t="str">
            <v>Cielorraso Suspendido Durlock Placa Exterior 12,5 Mm (Mat + Mo)</v>
          </cell>
          <cell r="D5160" t="str">
            <v>m2</v>
          </cell>
          <cell r="E5160">
            <v>98.73</v>
          </cell>
          <cell r="F5160">
            <v>2525.095558496972</v>
          </cell>
          <cell r="G5160">
            <v>249302.68449040604</v>
          </cell>
          <cell r="H5160">
            <v>44105</v>
          </cell>
        </row>
        <row r="5161">
          <cell r="B5161" t="str">
            <v>T1659</v>
          </cell>
          <cell r="C5161" t="str">
            <v>Cielorraso Desmontable De Placas 60X60 Acustica</v>
          </cell>
          <cell r="D5161" t="str">
            <v>m2</v>
          </cell>
          <cell r="E5161">
            <v>75.44</v>
          </cell>
          <cell r="F5161">
            <v>2358.3183750480748</v>
          </cell>
          <cell r="G5161">
            <v>177911.53821362677</v>
          </cell>
          <cell r="H5161">
            <v>44110</v>
          </cell>
        </row>
        <row r="5162">
          <cell r="B5162" t="str">
            <v>T1754</v>
          </cell>
          <cell r="C5162" t="str">
            <v>Cielorraso Desmontable Durlock, Placa Lisa Estándar</v>
          </cell>
          <cell r="D5162" t="str">
            <v>m2</v>
          </cell>
          <cell r="E5162">
            <v>22.06</v>
          </cell>
          <cell r="F5162">
            <v>2280.5745618249343</v>
          </cell>
          <cell r="G5162">
            <v>50309.474833858047</v>
          </cell>
          <cell r="H5162">
            <v>44110</v>
          </cell>
        </row>
        <row r="5163">
          <cell r="B5163" t="str">
            <v>T1593</v>
          </cell>
          <cell r="C5163" t="str">
            <v>Cielorraso Aplicado De Yeso</v>
          </cell>
          <cell r="D5163" t="str">
            <v>m2</v>
          </cell>
          <cell r="E5163">
            <v>63.29</v>
          </cell>
          <cell r="F5163">
            <v>672.94556656844156</v>
          </cell>
          <cell r="G5163">
            <v>42590.724908116666</v>
          </cell>
          <cell r="H5163">
            <v>44110</v>
          </cell>
        </row>
        <row r="5165">
          <cell r="A5165" t="str">
            <v>T1864</v>
          </cell>
          <cell r="C5165" t="str">
            <v>Carpinterías Y Herrerías</v>
          </cell>
          <cell r="D5165" t="str">
            <v>gl</v>
          </cell>
          <cell r="G5165">
            <v>7604180.4834850179</v>
          </cell>
          <cell r="H5165">
            <v>43990.590057870373</v>
          </cell>
          <cell r="I5165" t="str">
            <v>JLS</v>
          </cell>
        </row>
        <row r="5166">
          <cell r="B5166" t="str">
            <v>T1737</v>
          </cell>
          <cell r="C5166" t="str">
            <v xml:space="preserve">Ventana V1 - Ventana Corrediza De Aluminio (A) 1,40 X (H) 1,10 Mts </v>
          </cell>
          <cell r="D5166" t="str">
            <v>u</v>
          </cell>
          <cell r="E5166">
            <v>22</v>
          </cell>
          <cell r="F5166">
            <v>32113.181944785458</v>
          </cell>
          <cell r="G5166">
            <v>706490.00278528011</v>
          </cell>
          <cell r="H5166">
            <v>43990.590057870373</v>
          </cell>
        </row>
        <row r="5167">
          <cell r="B5167" t="str">
            <v>T1739</v>
          </cell>
          <cell r="C5167" t="str">
            <v xml:space="preserve">Ventana V2 - Ventana Corrediza De Aluminio (A) 2,00 X (H) 1,10 Mts </v>
          </cell>
          <cell r="D5167" t="str">
            <v>u</v>
          </cell>
          <cell r="E5167">
            <v>2</v>
          </cell>
          <cell r="F5167">
            <v>38131.607658888315</v>
          </cell>
          <cell r="G5167">
            <v>76263.21531777663</v>
          </cell>
          <cell r="H5167">
            <v>43990.590057870373</v>
          </cell>
        </row>
        <row r="5168">
          <cell r="B5168" t="str">
            <v>T1740</v>
          </cell>
          <cell r="C5168" t="str">
            <v xml:space="preserve">Ventana V3 - Ventana Balcón Corrediza De Aluminio (A) 2,00 X (H) 2,10 Mts </v>
          </cell>
          <cell r="D5168" t="str">
            <v>u</v>
          </cell>
          <cell r="E5168">
            <v>4</v>
          </cell>
          <cell r="F5168">
            <v>57245.109822836363</v>
          </cell>
          <cell r="G5168">
            <v>228980.43929134545</v>
          </cell>
          <cell r="H5168">
            <v>43990.590057870373</v>
          </cell>
        </row>
        <row r="5169">
          <cell r="B5169" t="str">
            <v>T1741</v>
          </cell>
          <cell r="C5169" t="str">
            <v xml:space="preserve">Ventana V4 - Ventana Con Un Paño Fijo Y Dos Oscilobatientes De Aluminio (A) 3,40 X (H) 1,10 Mts </v>
          </cell>
          <cell r="D5169" t="str">
            <v>u</v>
          </cell>
          <cell r="E5169">
            <v>5</v>
          </cell>
          <cell r="F5169">
            <v>75092.934325128314</v>
          </cell>
          <cell r="G5169">
            <v>375464.67162564158</v>
          </cell>
          <cell r="H5169">
            <v>43990.590057870373</v>
          </cell>
        </row>
        <row r="5170">
          <cell r="B5170" t="str">
            <v>T1742</v>
          </cell>
          <cell r="C5170" t="str">
            <v xml:space="preserve">Ventana V5 - Ventana Proyectante De Aluminio (A) 1,00 X (H) 0,50 Mts </v>
          </cell>
          <cell r="D5170" t="str">
            <v>u</v>
          </cell>
          <cell r="E5170">
            <v>8</v>
          </cell>
          <cell r="F5170">
            <v>20959.480819532469</v>
          </cell>
          <cell r="G5170">
            <v>167675.84655625976</v>
          </cell>
          <cell r="H5170">
            <v>43990.590057870373</v>
          </cell>
        </row>
        <row r="5171">
          <cell r="B5171" t="str">
            <v>T1743</v>
          </cell>
          <cell r="C5171" t="str">
            <v xml:space="preserve">Ventana V6 - Ventana De Dos Paños Proyectantes De Aluminio Natural (A) 2,00 X (H) 0,50 Mts </v>
          </cell>
          <cell r="D5171" t="str">
            <v>u</v>
          </cell>
          <cell r="E5171">
            <v>10</v>
          </cell>
          <cell r="F5171">
            <v>35538.106360519479</v>
          </cell>
          <cell r="G5171">
            <v>355381.06360519479</v>
          </cell>
          <cell r="H5171">
            <v>43990.590057870373</v>
          </cell>
        </row>
        <row r="5172">
          <cell r="B5172" t="str">
            <v>T1744</v>
          </cell>
          <cell r="C5172" t="str">
            <v xml:space="preserve">Ventana V7 - Ventana De Cuatro Paños Proyectantes De Aluminio Natural (A) 4,00 X (H) 0,50 Mts  </v>
          </cell>
          <cell r="D5172" t="str">
            <v>u</v>
          </cell>
          <cell r="E5172">
            <v>4</v>
          </cell>
          <cell r="F5172">
            <v>64900.357442493507</v>
          </cell>
          <cell r="G5172">
            <v>259601.42976997403</v>
          </cell>
          <cell r="H5172">
            <v>43990.590057870373</v>
          </cell>
        </row>
        <row r="5173">
          <cell r="B5173" t="str">
            <v>T1745</v>
          </cell>
          <cell r="C5173" t="str">
            <v xml:space="preserve">Ventana V8 - Ventana De Abrir De Aluminio Natural (A) 0,30 X (H) 1,10 Mts </v>
          </cell>
          <cell r="D5173" t="str">
            <v>u</v>
          </cell>
          <cell r="E5173">
            <v>5</v>
          </cell>
          <cell r="F5173">
            <v>19401.068135596885</v>
          </cell>
          <cell r="G5173">
            <v>97005.340677984423</v>
          </cell>
          <cell r="H5173">
            <v>43990.590057870373</v>
          </cell>
        </row>
        <row r="5174">
          <cell r="B5174" t="str">
            <v>T1746</v>
          </cell>
          <cell r="C5174" t="str">
            <v xml:space="preserve">Ventana V9 - Ventana Proyectante De Aluminio Natural (A) 0,70 X (H) 0,50 Mts </v>
          </cell>
          <cell r="D5174" t="str">
            <v>u</v>
          </cell>
          <cell r="E5174">
            <v>1</v>
          </cell>
          <cell r="F5174">
            <v>24942.293157236363</v>
          </cell>
          <cell r="G5174">
            <v>24942.293157236363</v>
          </cell>
          <cell r="H5174">
            <v>43990.590057870373</v>
          </cell>
        </row>
        <row r="5175">
          <cell r="B5175" t="str">
            <v>T1787</v>
          </cell>
          <cell r="C5175" t="str">
            <v xml:space="preserve">Puerta Pch1 - Pivotante De Eje Vertical (A) 1,35 Y (H) 2,10 Mts  </v>
          </cell>
          <cell r="D5175" t="str">
            <v>u</v>
          </cell>
          <cell r="E5175">
            <v>2</v>
          </cell>
          <cell r="F5175">
            <v>75662.872271825458</v>
          </cell>
          <cell r="G5175">
            <v>151325.74454365092</v>
          </cell>
          <cell r="H5175">
            <v>43992.491076388891</v>
          </cell>
        </row>
        <row r="5176">
          <cell r="B5176" t="str">
            <v>T1788</v>
          </cell>
          <cell r="C5176" t="str">
            <v xml:space="preserve">Puerta Pch2 - De Abrir De Dos Hojas (A) 1,50 Y (H) 2,10 Mts  </v>
          </cell>
          <cell r="D5176" t="str">
            <v>u</v>
          </cell>
          <cell r="E5176">
            <v>1</v>
          </cell>
          <cell r="F5176">
            <v>94661.440908218181</v>
          </cell>
          <cell r="G5176">
            <v>94661.440908218181</v>
          </cell>
          <cell r="H5176">
            <v>43992.491076388891</v>
          </cell>
        </row>
        <row r="5177">
          <cell r="B5177" t="str">
            <v>T1789</v>
          </cell>
          <cell r="C5177" t="str">
            <v xml:space="preserve">Puerta Pch3 - De Abrir De Dos Hojas (A) 1,50 Y (H) 2,10 Mts  </v>
          </cell>
          <cell r="D5177" t="str">
            <v>u</v>
          </cell>
          <cell r="E5177">
            <v>1</v>
          </cell>
          <cell r="F5177">
            <v>68183.170908218177</v>
          </cell>
          <cell r="G5177">
            <v>68183.170908218177</v>
          </cell>
          <cell r="H5177">
            <v>43992.491076388891</v>
          </cell>
        </row>
        <row r="5178">
          <cell r="B5178" t="str">
            <v>T1790</v>
          </cell>
          <cell r="C5178" t="str">
            <v xml:space="preserve">Puerta Pch4 - De Abrir (A) 1,15 Y (H) 2,10 Mts  </v>
          </cell>
          <cell r="D5178" t="str">
            <v>u</v>
          </cell>
          <cell r="E5178">
            <v>1</v>
          </cell>
          <cell r="F5178">
            <v>59656.093862967275</v>
          </cell>
          <cell r="G5178">
            <v>59656.093862967275</v>
          </cell>
          <cell r="H5178">
            <v>43992.491076388891</v>
          </cell>
        </row>
        <row r="5179">
          <cell r="B5179" t="str">
            <v>T1791</v>
          </cell>
          <cell r="C5179" t="str">
            <v xml:space="preserve">Puerta Pch5 - De Abrir (A) 0,90 Y (H) 2,10 Mts  </v>
          </cell>
          <cell r="D5179" t="str">
            <v>u</v>
          </cell>
          <cell r="E5179">
            <v>8</v>
          </cell>
          <cell r="F5179">
            <v>35509.689544930909</v>
          </cell>
          <cell r="G5179">
            <v>284077.51635944727</v>
          </cell>
          <cell r="H5179">
            <v>43992.491076388891</v>
          </cell>
        </row>
        <row r="5180">
          <cell r="B5180" t="str">
            <v>T1792</v>
          </cell>
          <cell r="C5180" t="str">
            <v xml:space="preserve">Puerta Pch6 - De Abrir (A) 0,90 Y (H) 2,10 Mts  </v>
          </cell>
          <cell r="D5180" t="str">
            <v>u</v>
          </cell>
          <cell r="E5180">
            <v>4</v>
          </cell>
          <cell r="F5180">
            <v>48272.439544930909</v>
          </cell>
          <cell r="G5180">
            <v>193089.75817972363</v>
          </cell>
          <cell r="H5180">
            <v>43992.491076388891</v>
          </cell>
        </row>
        <row r="5181">
          <cell r="B5181" t="str">
            <v>T1793</v>
          </cell>
          <cell r="C5181" t="str">
            <v xml:space="preserve">Puerta Pch7 - De Abrir (A) 0,75 Y (H) 2,10 Mts  </v>
          </cell>
          <cell r="D5181" t="str">
            <v>u</v>
          </cell>
          <cell r="E5181">
            <v>2</v>
          </cell>
          <cell r="F5181">
            <v>35543.945454109096</v>
          </cell>
          <cell r="G5181">
            <v>71087.890908218193</v>
          </cell>
          <cell r="H5181">
            <v>43992.491076388891</v>
          </cell>
        </row>
        <row r="5182">
          <cell r="B5182" t="str">
            <v>T1794</v>
          </cell>
          <cell r="C5182" t="str">
            <v xml:space="preserve">Puerta Pch8 - De Abrir De Dos Hojas (A) 1,50 Y (H) 2,10 Mts  </v>
          </cell>
          <cell r="D5182" t="str">
            <v>u</v>
          </cell>
          <cell r="E5182">
            <v>2</v>
          </cell>
          <cell r="F5182">
            <v>67634.440908218181</v>
          </cell>
          <cell r="G5182">
            <v>135268.88181643636</v>
          </cell>
          <cell r="H5182">
            <v>43992.491076388891</v>
          </cell>
        </row>
        <row r="5183">
          <cell r="B5183" t="str">
            <v>T1747</v>
          </cell>
          <cell r="C5183" t="str">
            <v>Carpinteria Integral B1</v>
          </cell>
          <cell r="D5183" t="str">
            <v>u</v>
          </cell>
          <cell r="E5183">
            <v>1</v>
          </cell>
          <cell r="F5183">
            <v>38298.291637632261</v>
          </cell>
          <cell r="G5183">
            <v>38298.291637632261</v>
          </cell>
          <cell r="H5183">
            <v>43990.590057870373</v>
          </cell>
        </row>
        <row r="5184">
          <cell r="B5184" t="str">
            <v>T1748</v>
          </cell>
          <cell r="C5184" t="str">
            <v>Carpinteria Integral B2</v>
          </cell>
          <cell r="D5184" t="str">
            <v>u</v>
          </cell>
          <cell r="E5184">
            <v>2</v>
          </cell>
          <cell r="F5184">
            <v>44493.449532369108</v>
          </cell>
          <cell r="G5184">
            <v>88986.899064738216</v>
          </cell>
          <cell r="H5184">
            <v>43990.590057870373</v>
          </cell>
        </row>
        <row r="5185">
          <cell r="B5185" t="str">
            <v>T1749</v>
          </cell>
          <cell r="C5185" t="str">
            <v>Carpinteria Integral B3</v>
          </cell>
          <cell r="D5185" t="str">
            <v>u</v>
          </cell>
          <cell r="E5185">
            <v>1</v>
          </cell>
          <cell r="F5185">
            <v>49139.817953421742</v>
          </cell>
          <cell r="G5185">
            <v>49139.817953421742</v>
          </cell>
          <cell r="H5185">
            <v>43990.590057870373</v>
          </cell>
        </row>
        <row r="5186">
          <cell r="B5186" t="str">
            <v>T1795</v>
          </cell>
          <cell r="C5186" t="str">
            <v xml:space="preserve">Puerta Pm1 - De Abrir (A) 0,90 Y (H) 2,10 Mts  </v>
          </cell>
          <cell r="D5186" t="str">
            <v>u</v>
          </cell>
          <cell r="E5186">
            <v>20</v>
          </cell>
          <cell r="F5186">
            <v>16548.741605402596</v>
          </cell>
          <cell r="G5186">
            <v>330974.83210805192</v>
          </cell>
          <cell r="H5186">
            <v>43992.491076388891</v>
          </cell>
        </row>
        <row r="5187">
          <cell r="B5187" t="str">
            <v>T1796</v>
          </cell>
          <cell r="C5187" t="str">
            <v xml:space="preserve">Puerta Pm2 - De Abrir (A) 0,80 Y (H) 2,10 Mts  </v>
          </cell>
          <cell r="D5187" t="str">
            <v>u</v>
          </cell>
          <cell r="E5187">
            <v>15</v>
          </cell>
          <cell r="F5187">
            <v>15879.741605402596</v>
          </cell>
          <cell r="G5187">
            <v>238196.12408103893</v>
          </cell>
          <cell r="H5187">
            <v>43992.491076388891</v>
          </cell>
        </row>
        <row r="5188">
          <cell r="B5188" t="str">
            <v>T1797</v>
          </cell>
          <cell r="C5188" t="str">
            <v xml:space="preserve">Puerta Pm3 - De Abrir (A) 0,70 Y (H) 2,10 Mts  </v>
          </cell>
          <cell r="D5188" t="str">
            <v>u</v>
          </cell>
          <cell r="E5188">
            <v>23</v>
          </cell>
          <cell r="F5188">
            <v>15838.741605402596</v>
          </cell>
          <cell r="G5188">
            <v>364291.0569242597</v>
          </cell>
          <cell r="H5188">
            <v>43992.491076388891</v>
          </cell>
        </row>
        <row r="5189">
          <cell r="B5189" t="str">
            <v>T1798</v>
          </cell>
          <cell r="C5189" t="str">
            <v xml:space="preserve">Puerta Pm4 -  Corrediza De (A) 0,70 Y (H) 2,10 Mts  </v>
          </cell>
          <cell r="D5189" t="str">
            <v>u</v>
          </cell>
          <cell r="E5189">
            <v>4</v>
          </cell>
          <cell r="F5189">
            <v>19470.741605402596</v>
          </cell>
          <cell r="G5189">
            <v>77882.966421610385</v>
          </cell>
          <cell r="H5189">
            <v>43992.491076388891</v>
          </cell>
        </row>
        <row r="5190">
          <cell r="B5190" t="str">
            <v>T1799</v>
          </cell>
          <cell r="C5190" t="str">
            <v>Portón Corredizo Pc - Estacionamiento - H: 2,00 Mts</v>
          </cell>
          <cell r="D5190" t="str">
            <v>m2</v>
          </cell>
          <cell r="E5190">
            <v>6</v>
          </cell>
          <cell r="F5190">
            <v>14480.883630241267</v>
          </cell>
          <cell r="G5190">
            <v>86885.301781447604</v>
          </cell>
          <cell r="H5190">
            <v>44136</v>
          </cell>
        </row>
        <row r="5191">
          <cell r="B5191" t="str">
            <v>T1800</v>
          </cell>
          <cell r="C5191" t="str">
            <v>Puertas De Reja Pr - Estacionamiento - Pasillo Lateral - H: 2,00 Mts</v>
          </cell>
          <cell r="D5191" t="str">
            <v>m2</v>
          </cell>
          <cell r="E5191">
            <v>4</v>
          </cell>
          <cell r="F5191">
            <v>14480.883630241267</v>
          </cell>
          <cell r="G5191">
            <v>57923.53452096507</v>
          </cell>
          <cell r="H5191">
            <v>44136</v>
          </cell>
        </row>
        <row r="5192">
          <cell r="B5192" t="str">
            <v>T1801</v>
          </cell>
          <cell r="C5192" t="str">
            <v>Cerramiento C - Rejas Cerramiento Frente Estacionamiento - H: 2,00 Mts</v>
          </cell>
          <cell r="D5192" t="str">
            <v>m2</v>
          </cell>
          <cell r="E5192">
            <v>82</v>
          </cell>
          <cell r="F5192">
            <v>14480.883630241267</v>
          </cell>
          <cell r="G5192">
            <v>1187432.4576797839</v>
          </cell>
          <cell r="H5192">
            <v>44136</v>
          </cell>
        </row>
        <row r="5193">
          <cell r="B5193" t="str">
            <v>T1802</v>
          </cell>
          <cell r="C5193" t="str">
            <v>Rejas R - Cerramiento Para Ventanas</v>
          </cell>
          <cell r="D5193" t="str">
            <v>m2</v>
          </cell>
          <cell r="E5193">
            <v>98.55</v>
          </cell>
          <cell r="F5193">
            <v>11956.302702312245</v>
          </cell>
          <cell r="G5193">
            <v>1178293.6313128718</v>
          </cell>
          <cell r="H5193">
            <v>44136</v>
          </cell>
        </row>
        <row r="5194">
          <cell r="B5194" t="str">
            <v>T1803</v>
          </cell>
          <cell r="C5194" t="str">
            <v>Escalera Tipo Gato Metálica Con Guarda Hombre. Altura A Salvar 3,00 Mts</v>
          </cell>
          <cell r="D5194" t="str">
            <v>u</v>
          </cell>
          <cell r="E5194">
            <v>2</v>
          </cell>
          <cell r="F5194">
            <v>278360.38486281189</v>
          </cell>
          <cell r="G5194">
            <v>556720.76972562377</v>
          </cell>
          <cell r="H5194">
            <v>44136</v>
          </cell>
        </row>
        <row r="5196">
          <cell r="A5196" t="str">
            <v>T1865</v>
          </cell>
          <cell r="C5196" t="str">
            <v>Barandas Y Pasamanos</v>
          </cell>
          <cell r="D5196" t="str">
            <v>gl</v>
          </cell>
          <cell r="G5196">
            <v>470162.60528010398</v>
          </cell>
          <cell r="H5196">
            <v>43996.687650462962</v>
          </cell>
          <cell r="I5196" t="str">
            <v>JLS</v>
          </cell>
        </row>
        <row r="5197">
          <cell r="B5197" t="str">
            <v>T1805</v>
          </cell>
          <cell r="C5197" t="str">
            <v>Barandas C/ Pasamanos Simple Para Escaleras Externas E Internas</v>
          </cell>
          <cell r="D5197" t="str">
            <v>ml</v>
          </cell>
          <cell r="E5197">
            <v>23.5</v>
          </cell>
          <cell r="F5197">
            <v>6928.5638684675323</v>
          </cell>
          <cell r="G5197">
            <v>162821.25090898701</v>
          </cell>
          <cell r="H5197">
            <v>43996.687650462962</v>
          </cell>
        </row>
        <row r="5198">
          <cell r="B5198" t="str">
            <v>T1806</v>
          </cell>
          <cell r="C5198" t="str">
            <v>Pasamanos Simples Amurados A Mampostería En Escaleras Internas</v>
          </cell>
          <cell r="D5198" t="str">
            <v>ml</v>
          </cell>
          <cell r="E5198">
            <v>28</v>
          </cell>
          <cell r="F5198">
            <v>5298.9888684675334</v>
          </cell>
          <cell r="G5198">
            <v>148371.68831709094</v>
          </cell>
          <cell r="H5198">
            <v>43996.687650462962</v>
          </cell>
        </row>
        <row r="5199">
          <cell r="B5199" t="str">
            <v>T1806</v>
          </cell>
          <cell r="C5199" t="str">
            <v>Pasamanos Simples Amurados A Mampostería En Escaleras Internas</v>
          </cell>
          <cell r="D5199" t="str">
            <v>ml</v>
          </cell>
          <cell r="E5199">
            <v>30</v>
          </cell>
          <cell r="F5199">
            <v>5298.9888684675334</v>
          </cell>
          <cell r="G5199">
            <v>158969.66605402599</v>
          </cell>
          <cell r="H5199">
            <v>43996.687650462962</v>
          </cell>
        </row>
        <row r="5201">
          <cell r="A5201" t="str">
            <v>T1866</v>
          </cell>
          <cell r="C5201" t="str">
            <v>Espejos Y Mesadas</v>
          </cell>
          <cell r="D5201" t="str">
            <v>gl</v>
          </cell>
          <cell r="G5201">
            <v>2376057.0513259424</v>
          </cell>
          <cell r="H5201">
            <v>44110</v>
          </cell>
          <cell r="I5201" t="str">
            <v>JLS</v>
          </cell>
        </row>
        <row r="5202">
          <cell r="B5202" t="str">
            <v>T1182</v>
          </cell>
          <cell r="C5202" t="str">
            <v>Espejo De 6 Mm</v>
          </cell>
          <cell r="D5202" t="str">
            <v>m2</v>
          </cell>
          <cell r="E5202">
            <v>22</v>
          </cell>
          <cell r="F5202">
            <v>6652.3661958467537</v>
          </cell>
          <cell r="G5202">
            <v>146352.05630862858</v>
          </cell>
          <cell r="H5202">
            <v>44110</v>
          </cell>
        </row>
        <row r="5203">
          <cell r="B5203" t="str">
            <v>T1181</v>
          </cell>
          <cell r="C5203" t="str">
            <v>Mesada De Granito Gris Mara Con Traforo</v>
          </cell>
          <cell r="D5203" t="str">
            <v>m2</v>
          </cell>
          <cell r="E5203">
            <v>13.020000000000001</v>
          </cell>
          <cell r="F5203">
            <v>27648.685927821207</v>
          </cell>
          <cell r="G5203">
            <v>359985.89078023215</v>
          </cell>
          <cell r="H5203">
            <v>44110</v>
          </cell>
        </row>
        <row r="5204">
          <cell r="B5204" t="str">
            <v>T1181</v>
          </cell>
          <cell r="C5204" t="str">
            <v>Mesada De Granito Gris Mara Con Traforo</v>
          </cell>
          <cell r="D5204" t="str">
            <v>m2</v>
          </cell>
          <cell r="E5204">
            <v>11.479999999999999</v>
          </cell>
          <cell r="F5204">
            <v>27648.685927821207</v>
          </cell>
          <cell r="G5204">
            <v>317406.91445138742</v>
          </cell>
          <cell r="H5204">
            <v>44110</v>
          </cell>
        </row>
        <row r="5205">
          <cell r="B5205" t="str">
            <v>T1755</v>
          </cell>
          <cell r="C5205" t="str">
            <v>Mesada De Granito Sin Traforo</v>
          </cell>
          <cell r="D5205" t="str">
            <v>m2</v>
          </cell>
          <cell r="E5205">
            <v>2.25</v>
          </cell>
          <cell r="F5205">
            <v>25220.348610366662</v>
          </cell>
          <cell r="G5205">
            <v>56745.78437332499</v>
          </cell>
          <cell r="H5205">
            <v>44110</v>
          </cell>
        </row>
        <row r="5206">
          <cell r="B5206" t="str">
            <v>T1721</v>
          </cell>
          <cell r="C5206" t="str">
            <v>Zocalo De Granito H=50 Cm</v>
          </cell>
          <cell r="D5206" t="str">
            <v>ml</v>
          </cell>
          <cell r="E5206">
            <v>30.510000000000005</v>
          </cell>
          <cell r="F5206">
            <v>12745.000980816267</v>
          </cell>
          <cell r="G5206">
            <v>388849.97992470436</v>
          </cell>
          <cell r="H5206">
            <v>44110</v>
          </cell>
        </row>
        <row r="5207">
          <cell r="B5207" t="str">
            <v>T1721</v>
          </cell>
          <cell r="C5207" t="str">
            <v>Zocalo De Granito H=50 Cm</v>
          </cell>
          <cell r="D5207" t="str">
            <v>ml</v>
          </cell>
          <cell r="E5207">
            <v>21.74</v>
          </cell>
          <cell r="F5207">
            <v>12745.000980816267</v>
          </cell>
          <cell r="G5207">
            <v>277076.32132294565</v>
          </cell>
          <cell r="H5207">
            <v>44110</v>
          </cell>
        </row>
        <row r="5208">
          <cell r="B5208" t="str">
            <v>T1722</v>
          </cell>
          <cell r="C5208" t="str">
            <v>Pollera Para Mesada H= 50 Cm</v>
          </cell>
          <cell r="D5208" t="str">
            <v>m2</v>
          </cell>
          <cell r="E5208">
            <v>28.54</v>
          </cell>
          <cell r="F5208">
            <v>23474.384350119901</v>
          </cell>
          <cell r="G5208">
            <v>669958.9293524219</v>
          </cell>
          <cell r="H5208">
            <v>44110</v>
          </cell>
        </row>
        <row r="5209">
          <cell r="B5209" t="str">
            <v>T1723</v>
          </cell>
          <cell r="C5209" t="str">
            <v>Ménsula De Hierro Largo 50 Cm</v>
          </cell>
          <cell r="D5209" t="str">
            <v>u</v>
          </cell>
          <cell r="E5209">
            <v>50</v>
          </cell>
          <cell r="F5209">
            <v>1618.2258519386069</v>
          </cell>
          <cell r="G5209">
            <v>80911.292596930347</v>
          </cell>
          <cell r="H5209">
            <v>44130</v>
          </cell>
        </row>
        <row r="5210">
          <cell r="B5210" t="str">
            <v>T1724</v>
          </cell>
          <cell r="C5210" t="str">
            <v>Ménsula De Hierro Largo 60 Cm</v>
          </cell>
          <cell r="D5210" t="str">
            <v>u</v>
          </cell>
          <cell r="E5210">
            <v>35</v>
          </cell>
          <cell r="F5210">
            <v>1680.2093230129867</v>
          </cell>
          <cell r="G5210">
            <v>58807.326305454539</v>
          </cell>
          <cell r="H5210">
            <v>44130</v>
          </cell>
        </row>
        <row r="5211">
          <cell r="B5211" t="str">
            <v>T1725</v>
          </cell>
          <cell r="C5211" t="str">
            <v>Ménsula De Hierro Largo 35 Cm</v>
          </cell>
          <cell r="D5211" t="str">
            <v>u</v>
          </cell>
          <cell r="E5211">
            <v>13</v>
          </cell>
          <cell r="F5211">
            <v>1535.5812238394333</v>
          </cell>
          <cell r="G5211">
            <v>19962.555909912633</v>
          </cell>
          <cell r="H5211">
            <v>44130</v>
          </cell>
        </row>
        <row r="5213">
          <cell r="A5213" t="str">
            <v>T1867</v>
          </cell>
          <cell r="C5213" t="str">
            <v>Equipamiento Sanitario</v>
          </cell>
          <cell r="D5213" t="str">
            <v>gl</v>
          </cell>
          <cell r="G5213">
            <v>1328457.4365965785</v>
          </cell>
          <cell r="H5213">
            <v>44110</v>
          </cell>
          <cell r="I5213" t="str">
            <v>JLS</v>
          </cell>
        </row>
        <row r="5214">
          <cell r="B5214" t="str">
            <v>T1214</v>
          </cell>
          <cell r="C5214" t="str">
            <v>Inodoro, Mochila Y Asiento Plastico</v>
          </cell>
          <cell r="D5214" t="str">
            <v>u</v>
          </cell>
          <cell r="E5214">
            <v>27</v>
          </cell>
          <cell r="F5214">
            <v>19068.704509053128</v>
          </cell>
          <cell r="G5214">
            <v>514855.02174443449</v>
          </cell>
          <cell r="H5214">
            <v>44110</v>
          </cell>
        </row>
        <row r="5215">
          <cell r="B5215" t="str">
            <v>T1757</v>
          </cell>
          <cell r="C5215" t="str">
            <v>Inodoro Alto C/ Mochila Para Discapacitados</v>
          </cell>
          <cell r="D5215" t="str">
            <v>u</v>
          </cell>
          <cell r="E5215">
            <v>1</v>
          </cell>
          <cell r="F5215">
            <v>48196.927652854778</v>
          </cell>
          <cell r="G5215">
            <v>48196.927652854778</v>
          </cell>
          <cell r="H5215">
            <v>44136</v>
          </cell>
        </row>
        <row r="5216">
          <cell r="B5216" t="str">
            <v>T1673</v>
          </cell>
          <cell r="C5216" t="str">
            <v>Mingitorio Mural Corto</v>
          </cell>
          <cell r="D5216" t="str">
            <v>u</v>
          </cell>
          <cell r="E5216">
            <v>18</v>
          </cell>
          <cell r="F5216">
            <v>10351.468161960802</v>
          </cell>
          <cell r="G5216">
            <v>186326.42691529443</v>
          </cell>
          <cell r="H5216">
            <v>44136</v>
          </cell>
        </row>
        <row r="5217">
          <cell r="B5217" t="str">
            <v>T1676</v>
          </cell>
          <cell r="C5217" t="str">
            <v>Bacha De Acero Inoxidable Diam. 34 Cm</v>
          </cell>
          <cell r="D5217" t="str">
            <v>u</v>
          </cell>
          <cell r="E5217">
            <v>38</v>
          </cell>
          <cell r="F5217">
            <v>3118.2790601747342</v>
          </cell>
          <cell r="G5217">
            <v>118494.60428663991</v>
          </cell>
          <cell r="H5217">
            <v>44136</v>
          </cell>
        </row>
        <row r="5218">
          <cell r="B5218" t="str">
            <v>T1676</v>
          </cell>
          <cell r="C5218" t="str">
            <v>Bacha De Acero Inoxidable Diam. 34 Cm</v>
          </cell>
          <cell r="D5218" t="str">
            <v>u</v>
          </cell>
          <cell r="E5218">
            <v>1</v>
          </cell>
          <cell r="F5218">
            <v>3118.2790601747342</v>
          </cell>
          <cell r="G5218">
            <v>3118.2790601747342</v>
          </cell>
          <cell r="H5218">
            <v>44136</v>
          </cell>
        </row>
        <row r="5219">
          <cell r="B5219" t="str">
            <v>T1677</v>
          </cell>
          <cell r="C5219" t="str">
            <v>Pileta De Cocina De Acero Inoxidable</v>
          </cell>
          <cell r="D5219" t="str">
            <v>u</v>
          </cell>
          <cell r="E5219">
            <v>5</v>
          </cell>
          <cell r="F5219">
            <v>4563.4837401841796</v>
          </cell>
          <cell r="G5219">
            <v>22817.418700920898</v>
          </cell>
          <cell r="H5219">
            <v>44136</v>
          </cell>
        </row>
        <row r="5220">
          <cell r="B5220" t="str">
            <v>T1689</v>
          </cell>
          <cell r="C5220" t="str">
            <v>Soporte De Papel Higiénico</v>
          </cell>
          <cell r="D5220" t="str">
            <v>u</v>
          </cell>
          <cell r="E5220">
            <v>4</v>
          </cell>
          <cell r="F5220">
            <v>3595.7151451428572</v>
          </cell>
          <cell r="G5220">
            <v>14382.860580571429</v>
          </cell>
          <cell r="H5220">
            <v>44136</v>
          </cell>
        </row>
        <row r="5221">
          <cell r="B5221" t="str">
            <v>T1691</v>
          </cell>
          <cell r="C5221" t="str">
            <v>Toallero Horizontal</v>
          </cell>
          <cell r="D5221" t="str">
            <v>u</v>
          </cell>
          <cell r="E5221">
            <v>4</v>
          </cell>
          <cell r="F5221">
            <v>1327.9465542337662</v>
          </cell>
          <cell r="G5221">
            <v>5311.7862169350647</v>
          </cell>
          <cell r="H5221">
            <v>44110</v>
          </cell>
        </row>
        <row r="5222">
          <cell r="B5222" t="str">
            <v>T1690</v>
          </cell>
          <cell r="C5222" t="str">
            <v>Dispenser De Papel Higiénico</v>
          </cell>
          <cell r="D5222" t="str">
            <v>u</v>
          </cell>
          <cell r="E5222">
            <v>4</v>
          </cell>
          <cell r="F5222">
            <v>2990.7564542337664</v>
          </cell>
          <cell r="G5222">
            <v>11963.025816935065</v>
          </cell>
          <cell r="H5222">
            <v>44110</v>
          </cell>
        </row>
        <row r="5223">
          <cell r="B5223" t="str">
            <v>T1695</v>
          </cell>
          <cell r="C5223" t="str">
            <v>Perchas</v>
          </cell>
          <cell r="D5223" t="str">
            <v>u</v>
          </cell>
          <cell r="E5223">
            <v>24</v>
          </cell>
          <cell r="F5223">
            <v>935.38456663046043</v>
          </cell>
          <cell r="G5223">
            <v>22449.229599131049</v>
          </cell>
          <cell r="H5223">
            <v>44136</v>
          </cell>
        </row>
        <row r="5224">
          <cell r="B5224" t="str">
            <v>T1696</v>
          </cell>
          <cell r="C5224" t="str">
            <v>Mampara Separador Entre Mingitorios En Placa De Granito Gris Mara</v>
          </cell>
          <cell r="D5224" t="str">
            <v>u</v>
          </cell>
          <cell r="E5224">
            <v>19</v>
          </cell>
          <cell r="F5224">
            <v>12514.62129120399</v>
          </cell>
          <cell r="G5224">
            <v>237777.8045328758</v>
          </cell>
          <cell r="H5224">
            <v>44130</v>
          </cell>
        </row>
        <row r="5225">
          <cell r="B5225" t="str">
            <v>T1697</v>
          </cell>
          <cell r="C5225" t="str">
            <v>Barrales Para Duchas. Incluye Cortinas.</v>
          </cell>
          <cell r="D5225" t="str">
            <v>u</v>
          </cell>
          <cell r="E5225">
            <v>19</v>
          </cell>
          <cell r="F5225">
            <v>2394.0622410106257</v>
          </cell>
          <cell r="G5225">
            <v>45487.182579201886</v>
          </cell>
          <cell r="H5225">
            <v>44110</v>
          </cell>
        </row>
        <row r="5226">
          <cell r="B5226" t="str">
            <v>T1698</v>
          </cell>
          <cell r="C5226" t="str">
            <v>Muebles Bajo Mesada</v>
          </cell>
          <cell r="D5226" t="str">
            <v>ml</v>
          </cell>
          <cell r="E5226">
            <v>19</v>
          </cell>
          <cell r="F5226">
            <v>4707.492380864227</v>
          </cell>
          <cell r="G5226">
            <v>89442.355236420321</v>
          </cell>
          <cell r="H5226">
            <v>44136</v>
          </cell>
        </row>
        <row r="5227">
          <cell r="B5227" t="str">
            <v>T1758</v>
          </cell>
          <cell r="C5227" t="str">
            <v>Barral Rebatible Para Sanitario Pmr</v>
          </cell>
          <cell r="D5227" t="str">
            <v>u</v>
          </cell>
          <cell r="E5227">
            <v>1</v>
          </cell>
          <cell r="F5227">
            <v>1981.3556770181817</v>
          </cell>
          <cell r="G5227">
            <v>1981.3556770181817</v>
          </cell>
          <cell r="H5227">
            <v>44110</v>
          </cell>
        </row>
        <row r="5228">
          <cell r="B5228" t="str">
            <v>T1759</v>
          </cell>
          <cell r="C5228" t="str">
            <v>Barral Fijo Para Sanitario Pmr</v>
          </cell>
          <cell r="D5228" t="str">
            <v>u</v>
          </cell>
          <cell r="E5228">
            <v>2</v>
          </cell>
          <cell r="F5228">
            <v>2311.9342084231403</v>
          </cell>
          <cell r="G5228">
            <v>4623.8684168462805</v>
          </cell>
          <cell r="H5228">
            <v>44136</v>
          </cell>
        </row>
        <row r="5229">
          <cell r="B5229" t="str">
            <v>T1760</v>
          </cell>
          <cell r="C5229" t="str">
            <v>Barra De Apoyo Para Sanitario Pmr</v>
          </cell>
          <cell r="D5229" t="str">
            <v>u</v>
          </cell>
          <cell r="E5229">
            <v>1</v>
          </cell>
          <cell r="F5229">
            <v>1229.2895803239669</v>
          </cell>
          <cell r="G5229">
            <v>1229.2895803239669</v>
          </cell>
          <cell r="H5229">
            <v>44136</v>
          </cell>
        </row>
        <row r="5231">
          <cell r="A5231" t="str">
            <v>T1868</v>
          </cell>
          <cell r="C5231" t="str">
            <v>Pintura</v>
          </cell>
          <cell r="D5231" t="str">
            <v>gl</v>
          </cell>
          <cell r="G5231">
            <v>2584652.1327433591</v>
          </cell>
          <cell r="H5231">
            <v>44110</v>
          </cell>
          <cell r="I5231" t="str">
            <v>JLS</v>
          </cell>
        </row>
        <row r="5232">
          <cell r="B5232" t="str">
            <v>T1682</v>
          </cell>
          <cell r="C5232" t="str">
            <v>Pintura Sobre Muro Revocado, 1 Mano De Base Y 2 Manos De Látex Antihongo</v>
          </cell>
          <cell r="D5232" t="str">
            <v>m2</v>
          </cell>
          <cell r="E5232">
            <v>325.28559999999999</v>
          </cell>
          <cell r="F5232">
            <v>754.74290278920103</v>
          </cell>
          <cell r="G5232">
            <v>245506.99797952693</v>
          </cell>
          <cell r="H5232">
            <v>44110</v>
          </cell>
        </row>
        <row r="5233">
          <cell r="B5233" t="str">
            <v>T1684</v>
          </cell>
          <cell r="C5233" t="str">
            <v>Pintura Sobre Cielorraso Yeso Aplicado, 1 Mano De Base Y 2 Manos De Látex Antihongo</v>
          </cell>
          <cell r="D5233" t="str">
            <v>m2</v>
          </cell>
          <cell r="E5233">
            <v>269.15000000000003</v>
          </cell>
          <cell r="F5233">
            <v>783.14103511712392</v>
          </cell>
          <cell r="G5233">
            <v>210782.40960177392</v>
          </cell>
          <cell r="H5233">
            <v>44110</v>
          </cell>
        </row>
        <row r="5234">
          <cell r="B5234" t="str">
            <v>T1683</v>
          </cell>
          <cell r="C5234" t="str">
            <v>Pintura Sobre Muro Yeso, 1 Mano De Base Y 2 Manos De Látex</v>
          </cell>
          <cell r="D5234" t="str">
            <v>m2</v>
          </cell>
          <cell r="E5234">
            <v>1628.9991999999997</v>
          </cell>
          <cell r="F5234">
            <v>758.93298239663909</v>
          </cell>
          <cell r="G5234">
            <v>1236301.2211777389</v>
          </cell>
          <cell r="H5234">
            <v>44110</v>
          </cell>
        </row>
        <row r="5235">
          <cell r="B5235" t="str">
            <v>T1685</v>
          </cell>
          <cell r="C5235" t="str">
            <v>Pintura Sobre Cielorraso Placa De Roca De Yeso, 1 Mano De Base Y 2 Manos De Látex</v>
          </cell>
          <cell r="D5235" t="str">
            <v>m2</v>
          </cell>
          <cell r="E5235">
            <v>622.06999999999982</v>
          </cell>
          <cell r="F5235">
            <v>813.22026808893656</v>
          </cell>
          <cell r="G5235">
            <v>505879.93217008462</v>
          </cell>
          <cell r="H5235">
            <v>44110</v>
          </cell>
        </row>
        <row r="5236">
          <cell r="B5236" t="str">
            <v>T1579</v>
          </cell>
          <cell r="C5236" t="str">
            <v>Pintura Poliuretánica Y Epoxi</v>
          </cell>
          <cell r="D5236" t="str">
            <v>m2</v>
          </cell>
          <cell r="E5236">
            <v>220</v>
          </cell>
          <cell r="F5236">
            <v>1707.5363472894765</v>
          </cell>
          <cell r="G5236">
            <v>375657.99640368484</v>
          </cell>
          <cell r="H5236">
            <v>44110</v>
          </cell>
        </row>
        <row r="5237">
          <cell r="B5237" t="str">
            <v>T1781</v>
          </cell>
          <cell r="C5237" t="str">
            <v>Fajas De Pintura Termopástica</v>
          </cell>
          <cell r="D5237" t="str">
            <v>ml</v>
          </cell>
          <cell r="E5237">
            <v>50</v>
          </cell>
          <cell r="F5237">
            <v>210.47150821100351</v>
          </cell>
          <cell r="G5237">
            <v>10523.575410550175</v>
          </cell>
          <cell r="H5237">
            <v>44136</v>
          </cell>
        </row>
        <row r="5239">
          <cell r="A5239" t="str">
            <v>T1869</v>
          </cell>
          <cell r="C5239" t="str">
            <v>Señalética</v>
          </cell>
          <cell r="D5239" t="str">
            <v>gl</v>
          </cell>
          <cell r="G5239">
            <v>148383.3810185974</v>
          </cell>
          <cell r="H5239">
            <v>43992.476909722223</v>
          </cell>
          <cell r="I5239" t="str">
            <v>JLS</v>
          </cell>
        </row>
        <row r="5240">
          <cell r="B5240" t="str">
            <v>T1782</v>
          </cell>
          <cell r="C5240" t="str">
            <v>Señales De Identificación De Locales</v>
          </cell>
          <cell r="D5240" t="str">
            <v>u</v>
          </cell>
          <cell r="E5240">
            <v>29</v>
          </cell>
          <cell r="F5240">
            <v>4241.0207298493506</v>
          </cell>
          <cell r="G5240">
            <v>122989.60116563116</v>
          </cell>
          <cell r="H5240">
            <v>43992.476909722223</v>
          </cell>
        </row>
        <row r="5241">
          <cell r="B5241" t="str">
            <v>T1783</v>
          </cell>
          <cell r="C5241" t="str">
            <v>Señales Para Puertas De Baño</v>
          </cell>
          <cell r="D5241" t="str">
            <v>u</v>
          </cell>
          <cell r="E5241">
            <v>9</v>
          </cell>
          <cell r="F5241">
            <v>2821.5310947740259</v>
          </cell>
          <cell r="G5241">
            <v>25393.779852966232</v>
          </cell>
          <cell r="H5241">
            <v>43992.476909722223</v>
          </cell>
        </row>
        <row r="5243">
          <cell r="A5243" t="str">
            <v>T1870</v>
          </cell>
          <cell r="C5243" t="str">
            <v>Instalación Sanitaria</v>
          </cell>
          <cell r="D5243" t="str">
            <v>gl</v>
          </cell>
          <cell r="G5243">
            <v>4175632.7293899171</v>
          </cell>
          <cell r="H5243">
            <v>43992.421770833331</v>
          </cell>
          <cell r="I5243" t="str">
            <v>JLS</v>
          </cell>
        </row>
        <row r="5244">
          <cell r="B5244" t="str">
            <v>T1222</v>
          </cell>
          <cell r="C5244" t="str">
            <v>Embudo De Hf 20X20 (Provision Y Colocación)</v>
          </cell>
          <cell r="D5244" t="str">
            <v>u</v>
          </cell>
          <cell r="E5244">
            <v>21</v>
          </cell>
          <cell r="F5244">
            <v>3477.2818049435655</v>
          </cell>
          <cell r="G5244">
            <v>73022.917903814872</v>
          </cell>
          <cell r="H5244">
            <v>44130</v>
          </cell>
        </row>
        <row r="5245">
          <cell r="B5245" t="str">
            <v>T1222</v>
          </cell>
          <cell r="C5245" t="str">
            <v>Embudo De Hf 20X20 (Provision Y Colocación)</v>
          </cell>
          <cell r="D5245" t="str">
            <v>u</v>
          </cell>
          <cell r="E5245">
            <v>8</v>
          </cell>
          <cell r="F5245">
            <v>3477.2818049435655</v>
          </cell>
          <cell r="G5245">
            <v>27818.254439548524</v>
          </cell>
          <cell r="H5245">
            <v>44130</v>
          </cell>
        </row>
        <row r="5246">
          <cell r="B5246" t="str">
            <v>T1167</v>
          </cell>
          <cell r="C5246" t="str">
            <v>Caño De Pvc 110 Mm Esp. 3,2Mm, (Con Excavación Y Relleno)</v>
          </cell>
          <cell r="D5246" t="str">
            <v>ml</v>
          </cell>
          <cell r="E5246">
            <v>75</v>
          </cell>
          <cell r="F5246">
            <v>3132.9073703297663</v>
          </cell>
          <cell r="G5246">
            <v>234968.05277473247</v>
          </cell>
          <cell r="H5246">
            <v>44136</v>
          </cell>
        </row>
        <row r="5247">
          <cell r="B5247" t="str">
            <v>T1167</v>
          </cell>
          <cell r="C5247" t="str">
            <v>Caño De Pvc 110 Mm Esp. 3,2Mm, (Con Excavación Y Relleno)</v>
          </cell>
          <cell r="D5247" t="str">
            <v>ml</v>
          </cell>
          <cell r="E5247">
            <v>88</v>
          </cell>
          <cell r="F5247">
            <v>3132.9073703297663</v>
          </cell>
          <cell r="G5247">
            <v>275695.84858901944</v>
          </cell>
          <cell r="H5247">
            <v>44136</v>
          </cell>
        </row>
        <row r="5248">
          <cell r="B5248" t="str">
            <v>T1780</v>
          </cell>
          <cell r="C5248" t="str">
            <v>Cañería Pvc 160 Mm, Esp. 3,2 Mm (Con Excavación Y Relleno)</v>
          </cell>
          <cell r="D5248" t="str">
            <v>ml</v>
          </cell>
          <cell r="E5248">
            <v>93.5</v>
          </cell>
          <cell r="F5248">
            <v>3378.7751389248069</v>
          </cell>
          <cell r="G5248">
            <v>315915.47548946942</v>
          </cell>
          <cell r="H5248">
            <v>44136</v>
          </cell>
        </row>
        <row r="5249">
          <cell r="B5249" t="str">
            <v>T1778</v>
          </cell>
          <cell r="C5249" t="str">
            <v xml:space="preserve">Camaras De Inspección Y Desague Con Reja De 0,60 X 0,60 </v>
          </cell>
          <cell r="D5249" t="str">
            <v>u</v>
          </cell>
          <cell r="E5249">
            <v>4</v>
          </cell>
          <cell r="F5249">
            <v>19155.478894753371</v>
          </cell>
          <cell r="G5249">
            <v>76621.915579013483</v>
          </cell>
          <cell r="H5249">
            <v>44130</v>
          </cell>
        </row>
        <row r="5250">
          <cell r="B5250" t="str">
            <v>T1779</v>
          </cell>
          <cell r="C5250" t="str">
            <v>Camaras De Inspección Y Desague Con Reja De 0,60 X 1,00</v>
          </cell>
          <cell r="D5250" t="str">
            <v>u</v>
          </cell>
          <cell r="E5250">
            <v>2</v>
          </cell>
          <cell r="F5250">
            <v>25715.134368623494</v>
          </cell>
          <cell r="G5250">
            <v>51430.268737246988</v>
          </cell>
          <cell r="H5250">
            <v>44130</v>
          </cell>
        </row>
        <row r="5251">
          <cell r="B5251" t="str">
            <v>T1761</v>
          </cell>
          <cell r="C5251" t="str">
            <v>Canaleta Con Rejilla De Hormigón Armado</v>
          </cell>
          <cell r="D5251" t="str">
            <v>ml</v>
          </cell>
          <cell r="E5251">
            <v>27</v>
          </cell>
          <cell r="F5251">
            <v>1599.5258473870128</v>
          </cell>
          <cell r="G5251">
            <v>43187.197879449348</v>
          </cell>
          <cell r="H5251">
            <v>44110</v>
          </cell>
        </row>
        <row r="5252">
          <cell r="B5252" t="str">
            <v>T1775</v>
          </cell>
          <cell r="C5252" t="str">
            <v>Desagues Cloacales Secundario De 50 Mm, Con Accesorio</v>
          </cell>
          <cell r="D5252" t="str">
            <v>ml</v>
          </cell>
          <cell r="E5252">
            <v>86</v>
          </cell>
          <cell r="F5252">
            <v>909.35652363031863</v>
          </cell>
          <cell r="G5252">
            <v>78204.661032207398</v>
          </cell>
          <cell r="H5252">
            <v>44110</v>
          </cell>
        </row>
        <row r="5253">
          <cell r="B5253" t="str">
            <v>T1776</v>
          </cell>
          <cell r="C5253" t="str">
            <v>Desagues Cloacales Primarios Pvc 110 Mm</v>
          </cell>
          <cell r="D5253" t="str">
            <v>ml</v>
          </cell>
          <cell r="E5253">
            <v>197</v>
          </cell>
          <cell r="F5253">
            <v>1327.7751999924437</v>
          </cell>
          <cell r="G5253">
            <v>261571.71439851142</v>
          </cell>
          <cell r="H5253">
            <v>44136</v>
          </cell>
        </row>
        <row r="5254">
          <cell r="B5254" t="str">
            <v>T1501</v>
          </cell>
          <cell r="C5254" t="str">
            <v>Cámara De Inspección De 60X60</v>
          </cell>
          <cell r="D5254" t="str">
            <v>u</v>
          </cell>
          <cell r="E5254">
            <v>5</v>
          </cell>
          <cell r="F5254">
            <v>23486.200484325978</v>
          </cell>
          <cell r="G5254">
            <v>117431.00242162989</v>
          </cell>
          <cell r="H5254">
            <v>44130</v>
          </cell>
        </row>
        <row r="5255">
          <cell r="B5255" t="str">
            <v>T1777</v>
          </cell>
          <cell r="C5255" t="str">
            <v>Pileta De Patio</v>
          </cell>
          <cell r="D5255" t="str">
            <v>u</v>
          </cell>
          <cell r="E5255">
            <v>21</v>
          </cell>
          <cell r="F5255">
            <v>2231.1702355220777</v>
          </cell>
          <cell r="G5255">
            <v>46854.574945963635</v>
          </cell>
          <cell r="H5255">
            <v>44110</v>
          </cell>
        </row>
        <row r="5256">
          <cell r="B5256" t="str">
            <v>T1777</v>
          </cell>
          <cell r="C5256" t="str">
            <v>Pileta De Patio</v>
          </cell>
          <cell r="D5256" t="str">
            <v>u</v>
          </cell>
          <cell r="E5256">
            <v>31</v>
          </cell>
          <cell r="F5256">
            <v>2231.1702355220777</v>
          </cell>
          <cell r="G5256">
            <v>69166.277301184411</v>
          </cell>
          <cell r="H5256">
            <v>44110</v>
          </cell>
        </row>
        <row r="5257">
          <cell r="B5257" t="str">
            <v>T1763</v>
          </cell>
          <cell r="C5257" t="str">
            <v>Cañería De Agua Diam 40 Mm Con Excavación Y Relleno</v>
          </cell>
          <cell r="D5257" t="str">
            <v>ml</v>
          </cell>
          <cell r="E5257">
            <v>39.78</v>
          </cell>
          <cell r="F5257">
            <v>1702.4243936674</v>
          </cell>
          <cell r="G5257">
            <v>67722.442380089167</v>
          </cell>
          <cell r="H5257">
            <v>44136</v>
          </cell>
        </row>
        <row r="5258">
          <cell r="B5258" t="str">
            <v>T1699</v>
          </cell>
          <cell r="C5258" t="str">
            <v>Tanque De 2750 Litros Tricapa</v>
          </cell>
          <cell r="D5258" t="str">
            <v>u</v>
          </cell>
          <cell r="E5258">
            <v>4</v>
          </cell>
          <cell r="F5258">
            <v>27853.936465605668</v>
          </cell>
          <cell r="G5258">
            <v>111415.74586242267</v>
          </cell>
          <cell r="H5258">
            <v>44136</v>
          </cell>
        </row>
        <row r="5259">
          <cell r="B5259" t="str">
            <v>T1700</v>
          </cell>
          <cell r="C5259" t="str">
            <v>Tanque Cisterna De 2800 Lts (Incluye Platea De Apoyo En Hºaº)</v>
          </cell>
          <cell r="D5259" t="str">
            <v>u</v>
          </cell>
          <cell r="E5259">
            <v>1</v>
          </cell>
          <cell r="F5259">
            <v>36077.082310158374</v>
          </cell>
          <cell r="G5259">
            <v>36077.082310158374</v>
          </cell>
          <cell r="H5259">
            <v>44136</v>
          </cell>
        </row>
        <row r="5260">
          <cell r="B5260" t="str">
            <v>T1770</v>
          </cell>
          <cell r="C5260" t="str">
            <v>Bomba Presurizadora De 1 Hp</v>
          </cell>
          <cell r="D5260" t="str">
            <v>u</v>
          </cell>
          <cell r="E5260">
            <v>2</v>
          </cell>
          <cell r="F5260">
            <v>26164.585084252183</v>
          </cell>
          <cell r="G5260">
            <v>52329.170168504366</v>
          </cell>
          <cell r="H5260">
            <v>44136</v>
          </cell>
        </row>
        <row r="5261">
          <cell r="B5261" t="str">
            <v>T1770</v>
          </cell>
          <cell r="C5261" t="str">
            <v>Bomba Presurizadora De 1 Hp</v>
          </cell>
          <cell r="D5261" t="str">
            <v>u</v>
          </cell>
          <cell r="E5261">
            <v>5</v>
          </cell>
          <cell r="F5261">
            <v>26164.585084252183</v>
          </cell>
          <cell r="G5261">
            <v>130822.92542126091</v>
          </cell>
          <cell r="H5261">
            <v>44136</v>
          </cell>
        </row>
        <row r="5262">
          <cell r="B5262" t="str">
            <v>T1766</v>
          </cell>
          <cell r="C5262" t="str">
            <v>Cañería De Agua Diam 50 Mm Con Apertura De Canaleta</v>
          </cell>
          <cell r="D5262" t="str">
            <v>ml</v>
          </cell>
          <cell r="E5262">
            <v>73.110000000000014</v>
          </cell>
          <cell r="F5262">
            <v>1416.0400418858085</v>
          </cell>
          <cell r="G5262">
            <v>103526.68746227148</v>
          </cell>
          <cell r="H5262">
            <v>44136</v>
          </cell>
        </row>
        <row r="5263">
          <cell r="B5263" t="str">
            <v>T1769</v>
          </cell>
          <cell r="C5263" t="str">
            <v>Colector Tanques Lls</v>
          </cell>
          <cell r="D5263" t="str">
            <v>gl</v>
          </cell>
          <cell r="E5263">
            <v>1</v>
          </cell>
          <cell r="F5263">
            <v>34665.310947740261</v>
          </cell>
          <cell r="G5263">
            <v>34665.310947740261</v>
          </cell>
          <cell r="H5263">
            <v>43992.421770833331</v>
          </cell>
        </row>
        <row r="5264">
          <cell r="B5264" t="str">
            <v>T1767</v>
          </cell>
          <cell r="C5264" t="str">
            <v>Cañería De Agua Diam 40 Mm Con Apertura De Canaleta</v>
          </cell>
          <cell r="D5264" t="str">
            <v>ml</v>
          </cell>
          <cell r="E5264">
            <v>86.41</v>
          </cell>
          <cell r="F5264">
            <v>1197.0240294891144</v>
          </cell>
          <cell r="G5264">
            <v>103434.84638815437</v>
          </cell>
          <cell r="H5264">
            <v>44136</v>
          </cell>
        </row>
        <row r="5265">
          <cell r="B5265" t="str">
            <v>T1768</v>
          </cell>
          <cell r="C5265" t="str">
            <v>Cañería De Agua Diam 25 Mm Con Apertura De Canaleta</v>
          </cell>
          <cell r="D5265" t="str">
            <v>ml</v>
          </cell>
          <cell r="E5265">
            <v>486.51</v>
          </cell>
          <cell r="F5265">
            <v>890.06653725871683</v>
          </cell>
          <cell r="G5265">
            <v>433026.27104173834</v>
          </cell>
          <cell r="H5265">
            <v>44136</v>
          </cell>
        </row>
        <row r="5266">
          <cell r="B5266" t="str">
            <v>T1701</v>
          </cell>
          <cell r="C5266" t="str">
            <v>Válvula Automática Fv Ecomatic P/Mingitorio</v>
          </cell>
          <cell r="D5266" t="str">
            <v>u</v>
          </cell>
          <cell r="E5266">
            <v>18</v>
          </cell>
          <cell r="F5266">
            <v>11518.859990320661</v>
          </cell>
          <cell r="G5266">
            <v>207339.47982577191</v>
          </cell>
          <cell r="H5266">
            <v>44136</v>
          </cell>
        </row>
        <row r="5267">
          <cell r="B5267" t="str">
            <v>T1602</v>
          </cell>
          <cell r="C5267" t="str">
            <v>Griferías Monocomando  En Piletas De Cocina</v>
          </cell>
          <cell r="D5267" t="str">
            <v>u</v>
          </cell>
          <cell r="E5267">
            <v>38</v>
          </cell>
          <cell r="F5267">
            <v>10204.877659473908</v>
          </cell>
          <cell r="G5267">
            <v>387785.35106000851</v>
          </cell>
          <cell r="H5267">
            <v>44136</v>
          </cell>
        </row>
        <row r="5268">
          <cell r="B5268" t="str">
            <v>T1602</v>
          </cell>
          <cell r="C5268" t="str">
            <v>Griferías Monocomando  En Piletas De Cocina</v>
          </cell>
          <cell r="D5268" t="str">
            <v>u</v>
          </cell>
          <cell r="E5268">
            <v>5</v>
          </cell>
          <cell r="F5268">
            <v>10204.877659473908</v>
          </cell>
          <cell r="G5268">
            <v>51024.388297369544</v>
          </cell>
          <cell r="H5268">
            <v>44136</v>
          </cell>
        </row>
        <row r="5269">
          <cell r="B5269" t="str">
            <v>T1603</v>
          </cell>
          <cell r="C5269" t="str">
            <v>Griferías Monocomando  En Duchas</v>
          </cell>
          <cell r="D5269" t="str">
            <v>u</v>
          </cell>
          <cell r="E5269">
            <v>19</v>
          </cell>
          <cell r="F5269">
            <v>10525.976871044155</v>
          </cell>
          <cell r="G5269">
            <v>199993.56054983893</v>
          </cell>
          <cell r="H5269">
            <v>44110</v>
          </cell>
        </row>
        <row r="5270">
          <cell r="B5270" t="str">
            <v>T1771</v>
          </cell>
          <cell r="C5270" t="str">
            <v>Grifería Monocomando Discapacitados</v>
          </cell>
          <cell r="D5270" t="str">
            <v>u</v>
          </cell>
          <cell r="E5270">
            <v>1</v>
          </cell>
          <cell r="F5270">
            <v>5944.752565527273</v>
          </cell>
          <cell r="G5270">
            <v>5944.752565527273</v>
          </cell>
          <cell r="H5270">
            <v>44110</v>
          </cell>
        </row>
        <row r="5271">
          <cell r="B5271" t="str">
            <v>T1401</v>
          </cell>
          <cell r="C5271" t="str">
            <v>Canillas De Servicio</v>
          </cell>
          <cell r="D5271" t="str">
            <v>un</v>
          </cell>
          <cell r="E5271">
            <v>9</v>
          </cell>
          <cell r="F5271">
            <v>1741.868254783471</v>
          </cell>
          <cell r="G5271">
            <v>15676.814293051239</v>
          </cell>
          <cell r="H5271">
            <v>44136</v>
          </cell>
        </row>
        <row r="5272">
          <cell r="B5272" t="str">
            <v>T1772</v>
          </cell>
          <cell r="C5272" t="str">
            <v>Termotanque Rheem 250L Eléctrico Alta Recuperación</v>
          </cell>
          <cell r="D5272" t="str">
            <v>u</v>
          </cell>
          <cell r="E5272">
            <v>4</v>
          </cell>
          <cell r="F5272">
            <v>140739.93483105456</v>
          </cell>
          <cell r="G5272">
            <v>562959.73932421824</v>
          </cell>
          <cell r="H5272">
            <v>44110</v>
          </cell>
        </row>
        <row r="5274">
          <cell r="A5274" t="str">
            <v>T1871</v>
          </cell>
          <cell r="C5274" t="str">
            <v>Instalación Eléctrica</v>
          </cell>
          <cell r="D5274" t="str">
            <v>gl</v>
          </cell>
          <cell r="G5274">
            <v>7275994.0671223924</v>
          </cell>
          <cell r="H5274">
            <v>43994.436828703707</v>
          </cell>
          <cell r="I5274" t="str">
            <v>JLS</v>
          </cell>
        </row>
        <row r="5275">
          <cell r="B5275" t="str">
            <v>T1809</v>
          </cell>
          <cell r="C5275" t="str">
            <v>Nueva Acometida Servicio Eléctrico - Caja De Toma - Medidor</v>
          </cell>
          <cell r="D5275" t="str">
            <v>gl</v>
          </cell>
          <cell r="E5275">
            <v>1</v>
          </cell>
          <cell r="F5275">
            <v>29444.122173432821</v>
          </cell>
          <cell r="G5275">
            <v>29444.122173432821</v>
          </cell>
          <cell r="H5275">
            <v>44110</v>
          </cell>
        </row>
        <row r="5276">
          <cell r="B5276" t="str">
            <v>T1810</v>
          </cell>
          <cell r="C5276" t="str">
            <v>Cañeros De Pvc 110 C/ Cámara De Inspección (Con Excavación Y Relleno)</v>
          </cell>
          <cell r="D5276" t="str">
            <v>ml</v>
          </cell>
          <cell r="E5276">
            <v>130</v>
          </cell>
          <cell r="F5276">
            <v>2758.3159524373477</v>
          </cell>
          <cell r="G5276">
            <v>358581.07381685521</v>
          </cell>
          <cell r="H5276">
            <v>44110</v>
          </cell>
        </row>
        <row r="5277">
          <cell r="B5277" t="str">
            <v>T1811</v>
          </cell>
          <cell r="C5277" t="str">
            <v>Bandeja Portacable De 300 Mm</v>
          </cell>
          <cell r="D5277" t="str">
            <v>ml</v>
          </cell>
          <cell r="E5277">
            <v>90</v>
          </cell>
          <cell r="F5277">
            <v>1616.8181024726221</v>
          </cell>
          <cell r="G5277">
            <v>145513.62922253599</v>
          </cell>
          <cell r="H5277">
            <v>44136</v>
          </cell>
        </row>
        <row r="5278">
          <cell r="B5278" t="str">
            <v>T1812</v>
          </cell>
          <cell r="C5278" t="str">
            <v>Cañerías Eléctricas Embutidas En Pared - Caño Mop Rs 3/4" Con Apertura De Canaleta</v>
          </cell>
          <cell r="D5278" t="str">
            <v>ml</v>
          </cell>
          <cell r="E5278">
            <v>1150</v>
          </cell>
          <cell r="F5278">
            <v>1026.0170207733856</v>
          </cell>
          <cell r="G5278">
            <v>1179919.5738893936</v>
          </cell>
          <cell r="H5278">
            <v>44136</v>
          </cell>
        </row>
        <row r="5279">
          <cell r="B5279" t="str">
            <v>T1813</v>
          </cell>
          <cell r="C5279" t="str">
            <v>Pisoducto 3 Vías De 30X70Mm</v>
          </cell>
          <cell r="D5279" t="str">
            <v>ml</v>
          </cell>
          <cell r="E5279">
            <v>10</v>
          </cell>
          <cell r="F5279">
            <v>1236.6725377343303</v>
          </cell>
          <cell r="G5279">
            <v>12366.725377343302</v>
          </cell>
          <cell r="H5279">
            <v>44107</v>
          </cell>
        </row>
        <row r="5280">
          <cell r="B5280" t="str">
            <v>T1814</v>
          </cell>
          <cell r="C5280" t="str">
            <v>Cajas Rectangulares Mop</v>
          </cell>
          <cell r="D5280" t="str">
            <v>u</v>
          </cell>
          <cell r="E5280">
            <v>220</v>
          </cell>
          <cell r="F5280">
            <v>112.01989770181818</v>
          </cell>
          <cell r="G5280">
            <v>24644.3774944</v>
          </cell>
          <cell r="H5280">
            <v>44110</v>
          </cell>
        </row>
        <row r="5281">
          <cell r="B5281" t="str">
            <v>T1815</v>
          </cell>
          <cell r="C5281" t="str">
            <v>Caja Octogonal Grande Mop</v>
          </cell>
          <cell r="D5281" t="str">
            <v>u</v>
          </cell>
          <cell r="E5281">
            <v>194</v>
          </cell>
          <cell r="F5281">
            <v>330.69983255977962</v>
          </cell>
          <cell r="G5281">
            <v>64155.767516597247</v>
          </cell>
          <cell r="H5281">
            <v>44136</v>
          </cell>
        </row>
        <row r="5282">
          <cell r="B5282" t="str">
            <v>T1816</v>
          </cell>
          <cell r="C5282" t="str">
            <v>Cañerías Eléctricas Secundarias A La Vista Con Caño Hºgº 3/4"</v>
          </cell>
          <cell r="D5282" t="str">
            <v>ml</v>
          </cell>
          <cell r="E5282">
            <v>40</v>
          </cell>
          <cell r="F5282">
            <v>780.31535619393946</v>
          </cell>
          <cell r="G5282">
            <v>31212.614247757578</v>
          </cell>
          <cell r="H5282">
            <v>44110</v>
          </cell>
        </row>
        <row r="5283">
          <cell r="B5283" t="str">
            <v>T1817</v>
          </cell>
          <cell r="C5283" t="str">
            <v>Caja Rectangular Aluminio</v>
          </cell>
          <cell r="D5283" t="str">
            <v>u</v>
          </cell>
          <cell r="E5283">
            <v>8</v>
          </cell>
          <cell r="F5283">
            <v>1972.5225733500829</v>
          </cell>
          <cell r="G5283">
            <v>15780.180586800663</v>
          </cell>
          <cell r="H5283">
            <v>44136</v>
          </cell>
        </row>
        <row r="5284">
          <cell r="B5284" t="str">
            <v>T1818</v>
          </cell>
          <cell r="C5284" t="str">
            <v>Interruptor De Un Efecto</v>
          </cell>
          <cell r="D5284" t="str">
            <v>u</v>
          </cell>
          <cell r="E5284">
            <v>70</v>
          </cell>
          <cell r="F5284">
            <v>561.33900503801647</v>
          </cell>
          <cell r="G5284">
            <v>39293.73035266115</v>
          </cell>
          <cell r="H5284">
            <v>44136</v>
          </cell>
        </row>
        <row r="5285">
          <cell r="B5285" t="str">
            <v>T1819</v>
          </cell>
          <cell r="C5285" t="str">
            <v>Tomacorriente Doble 220V/ 10A - Ip44</v>
          </cell>
          <cell r="D5285" t="str">
            <v>u</v>
          </cell>
          <cell r="E5285">
            <v>6</v>
          </cell>
          <cell r="F5285">
            <v>1400.413223140496</v>
          </cell>
          <cell r="G5285">
            <v>8402.4793388429753</v>
          </cell>
          <cell r="H5285">
            <v>44108</v>
          </cell>
        </row>
        <row r="5286">
          <cell r="B5286" t="str">
            <v>T1820</v>
          </cell>
          <cell r="C5286" t="str">
            <v>Tomacorriente Doble 220V/ 10A</v>
          </cell>
          <cell r="D5286" t="str">
            <v>u</v>
          </cell>
          <cell r="E5286">
            <v>166</v>
          </cell>
          <cell r="F5286">
            <v>838.42975206611573</v>
          </cell>
          <cell r="G5286">
            <v>139179.33884297521</v>
          </cell>
          <cell r="H5286">
            <v>44108</v>
          </cell>
        </row>
        <row r="5287">
          <cell r="B5287" t="str">
            <v>T1821</v>
          </cell>
          <cell r="C5287" t="str">
            <v>Tomacorreinte Doble En Piso 220/ 10A - Caja/ Periscopio</v>
          </cell>
          <cell r="D5287" t="str">
            <v>u</v>
          </cell>
          <cell r="E5287">
            <v>12</v>
          </cell>
          <cell r="F5287">
            <v>1230.7768595041323</v>
          </cell>
          <cell r="G5287">
            <v>14769.322314049587</v>
          </cell>
          <cell r="H5287">
            <v>44108</v>
          </cell>
        </row>
        <row r="5288">
          <cell r="B5288" t="str">
            <v>T1822</v>
          </cell>
          <cell r="C5288" t="str">
            <v>Tomacorriente 220V/ 20A</v>
          </cell>
          <cell r="D5288" t="str">
            <v>u</v>
          </cell>
          <cell r="E5288">
            <v>10</v>
          </cell>
          <cell r="F5288">
            <v>498.63636363636363</v>
          </cell>
          <cell r="G5288">
            <v>4986.363636363636</v>
          </cell>
          <cell r="H5288">
            <v>44108</v>
          </cell>
        </row>
        <row r="5289">
          <cell r="B5289" t="str">
            <v>T1823</v>
          </cell>
          <cell r="C5289" t="str">
            <v>Circuitos Cu 2,5Mm^2 - Iram 62.2667</v>
          </cell>
          <cell r="D5289" t="str">
            <v>ml</v>
          </cell>
          <cell r="E5289">
            <v>3450</v>
          </cell>
          <cell r="F5289">
            <v>414.62634593713449</v>
          </cell>
          <cell r="G5289">
            <v>1430460.893483114</v>
          </cell>
          <cell r="H5289">
            <v>44136</v>
          </cell>
        </row>
        <row r="5290">
          <cell r="B5290" t="str">
            <v>T1824</v>
          </cell>
          <cell r="C5290" t="str">
            <v>Circuitos Cu 10Mm^2 - Iram 62.2667 - Verde/Amarillo</v>
          </cell>
          <cell r="D5290" t="str">
            <v>ml</v>
          </cell>
          <cell r="E5290">
            <v>150</v>
          </cell>
          <cell r="F5290">
            <v>553.24314780588747</v>
          </cell>
          <cell r="G5290">
            <v>82986.47217088312</v>
          </cell>
          <cell r="H5290">
            <v>44110</v>
          </cell>
        </row>
        <row r="5291">
          <cell r="B5291" t="str">
            <v>T1825</v>
          </cell>
          <cell r="C5291" t="str">
            <v>Circuitos Cu 2X2,5Mm^2 - Iram 62.266</v>
          </cell>
          <cell r="D5291" t="str">
            <v>ml</v>
          </cell>
          <cell r="E5291">
            <v>930</v>
          </cell>
          <cell r="F5291">
            <v>455.94865998672128</v>
          </cell>
          <cell r="G5291">
            <v>424032.25378765078</v>
          </cell>
          <cell r="H5291">
            <v>44136</v>
          </cell>
        </row>
        <row r="5292">
          <cell r="B5292" t="str">
            <v>T1826</v>
          </cell>
          <cell r="C5292" t="str">
            <v>Circuitos Cu 4X10Mm^2 - Iram 62.266</v>
          </cell>
          <cell r="D5292" t="str">
            <v>ml</v>
          </cell>
          <cell r="E5292">
            <v>40</v>
          </cell>
          <cell r="F5292">
            <v>1163.5308254349161</v>
          </cell>
          <cell r="G5292">
            <v>46541.233017396647</v>
          </cell>
          <cell r="H5292">
            <v>44136</v>
          </cell>
        </row>
        <row r="5293">
          <cell r="B5293" t="str">
            <v>T1827</v>
          </cell>
          <cell r="C5293" t="str">
            <v>Circuitos Cu 4X4Mm^2 - Iram 62.266</v>
          </cell>
          <cell r="D5293" t="str">
            <v>ml</v>
          </cell>
          <cell r="E5293">
            <v>290</v>
          </cell>
          <cell r="F5293">
            <v>738.37107107060206</v>
          </cell>
          <cell r="G5293">
            <v>214127.6106104746</v>
          </cell>
          <cell r="H5293">
            <v>44136</v>
          </cell>
        </row>
        <row r="5294">
          <cell r="B5294" t="str">
            <v>T1828</v>
          </cell>
          <cell r="C5294" t="str">
            <v>Circuitos Cu 2X6Mm^2 -  Iram 62.266</v>
          </cell>
          <cell r="D5294" t="str">
            <v>ml</v>
          </cell>
          <cell r="E5294">
            <v>45</v>
          </cell>
          <cell r="F5294">
            <v>557.01296949295556</v>
          </cell>
          <cell r="G5294">
            <v>25065.583627183001</v>
          </cell>
          <cell r="H5294">
            <v>44136</v>
          </cell>
        </row>
        <row r="5295">
          <cell r="B5295" t="str">
            <v>T1836</v>
          </cell>
          <cell r="C5295" t="str">
            <v xml:space="preserve">Columnas De Alumbrado Con 1 Luminaria Led 80W S/ Detalle D4 - H: 6,00 Mts </v>
          </cell>
          <cell r="D5295" t="str">
            <v>u</v>
          </cell>
          <cell r="E5295">
            <v>8</v>
          </cell>
          <cell r="F5295">
            <v>24550.883024197403</v>
          </cell>
          <cell r="G5295">
            <v>196407.06419357922</v>
          </cell>
          <cell r="H5295">
            <v>44110</v>
          </cell>
        </row>
        <row r="5296">
          <cell r="B5296" t="str">
            <v>T1837</v>
          </cell>
          <cell r="C5296" t="str">
            <v>Artefacto De Salida De Emergencia</v>
          </cell>
          <cell r="D5296" t="str">
            <v>u</v>
          </cell>
          <cell r="E5296">
            <v>6</v>
          </cell>
          <cell r="F5296">
            <v>2577.4512355220777</v>
          </cell>
          <cell r="G5296">
            <v>15464.707413132466</v>
          </cell>
          <cell r="H5296">
            <v>44110</v>
          </cell>
        </row>
        <row r="5297">
          <cell r="B5297" t="str">
            <v>T1838</v>
          </cell>
          <cell r="C5297" t="str">
            <v>Artefactos De Iluminación Empotrables Con Difusor De Policarbonato Opal. Panel Led 40W</v>
          </cell>
          <cell r="D5297" t="str">
            <v>u</v>
          </cell>
          <cell r="E5297">
            <v>93</v>
          </cell>
          <cell r="F5297">
            <v>2506.5421355220778</v>
          </cell>
          <cell r="G5297">
            <v>233108.41860355323</v>
          </cell>
          <cell r="H5297">
            <v>44136</v>
          </cell>
        </row>
        <row r="5298">
          <cell r="B5298" t="str">
            <v>T1839</v>
          </cell>
          <cell r="C5298" t="str">
            <v>Equipo De Iluminación Autónomo Permanente P/ Luminarias</v>
          </cell>
          <cell r="D5298" t="str">
            <v>u</v>
          </cell>
          <cell r="E5298">
            <v>55</v>
          </cell>
          <cell r="F5298">
            <v>3569.1867636212514</v>
          </cell>
          <cell r="G5298">
            <v>196305.27199916882</v>
          </cell>
          <cell r="H5298">
            <v>44136</v>
          </cell>
        </row>
        <row r="5299">
          <cell r="B5299" t="str">
            <v>T1840</v>
          </cell>
          <cell r="C5299" t="str">
            <v>Artefactos De Iluminación Ip65 Con Difusor De Policarbonato Opal. Doble Tubo Led 2X20W</v>
          </cell>
          <cell r="D5299" t="str">
            <v>u</v>
          </cell>
          <cell r="E5299">
            <v>12</v>
          </cell>
          <cell r="F5299">
            <v>3594.8065983319952</v>
          </cell>
          <cell r="G5299">
            <v>43137.679179983941</v>
          </cell>
          <cell r="H5299">
            <v>44136</v>
          </cell>
        </row>
        <row r="5300">
          <cell r="B5300" t="str">
            <v>T1841</v>
          </cell>
          <cell r="C5300" t="str">
            <v>Luminaria Amurada A Pared Led 24W</v>
          </cell>
          <cell r="D5300" t="str">
            <v>u</v>
          </cell>
          <cell r="E5300">
            <v>34</v>
          </cell>
          <cell r="F5300">
            <v>2506.5421355220778</v>
          </cell>
          <cell r="G5300">
            <v>85222.432607750641</v>
          </cell>
          <cell r="H5300">
            <v>44136</v>
          </cell>
        </row>
        <row r="5301">
          <cell r="B5301" t="str">
            <v>T1842</v>
          </cell>
          <cell r="C5301" t="str">
            <v>Artefactos De Iluminación Empotrables Con Difusor De Policarbonato Opal. Panel Led 24W</v>
          </cell>
          <cell r="D5301" t="str">
            <v>u</v>
          </cell>
          <cell r="E5301">
            <v>44</v>
          </cell>
          <cell r="F5301">
            <v>2506.5421355220778</v>
          </cell>
          <cell r="G5301">
            <v>110287.85396297142</v>
          </cell>
          <cell r="H5301">
            <v>44136</v>
          </cell>
        </row>
        <row r="5302">
          <cell r="B5302" t="str">
            <v>T1843</v>
          </cell>
          <cell r="C5302" t="str">
            <v>Artefactos De Iluminación Empotrables Con Difusor De Policarbonato Opal. Panel Led 16W</v>
          </cell>
          <cell r="D5302" t="str">
            <v>u</v>
          </cell>
          <cell r="E5302">
            <v>61</v>
          </cell>
          <cell r="F5302">
            <v>2506.5421355220778</v>
          </cell>
          <cell r="G5302">
            <v>152899.07026684674</v>
          </cell>
          <cell r="H5302">
            <v>44136</v>
          </cell>
        </row>
        <row r="5303">
          <cell r="B5303" t="str">
            <v>T1844</v>
          </cell>
          <cell r="C5303" t="str">
            <v>Extractor De Aire 150Mm</v>
          </cell>
          <cell r="D5303" t="str">
            <v>u</v>
          </cell>
          <cell r="E5303">
            <v>7</v>
          </cell>
          <cell r="F5303">
            <v>6031.7619569945691</v>
          </cell>
          <cell r="G5303">
            <v>42222.333698961986</v>
          </cell>
          <cell r="H5303">
            <v>44136</v>
          </cell>
        </row>
        <row r="5304">
          <cell r="B5304" t="str">
            <v>T1845</v>
          </cell>
          <cell r="C5304" t="str">
            <v>Tablero General Jls</v>
          </cell>
          <cell r="D5304" t="str">
            <v>u</v>
          </cell>
          <cell r="E5304">
            <v>1</v>
          </cell>
          <cell r="F5304">
            <v>384683.21658852889</v>
          </cell>
          <cell r="G5304">
            <v>384683.21658852889</v>
          </cell>
          <cell r="H5304">
            <v>43994.436828703707</v>
          </cell>
        </row>
        <row r="5305">
          <cell r="B5305" t="str">
            <v>T1846</v>
          </cell>
          <cell r="C5305" t="str">
            <v>Tablero Seccional De Racks</v>
          </cell>
          <cell r="D5305" t="str">
            <v>u</v>
          </cell>
          <cell r="E5305">
            <v>1</v>
          </cell>
          <cell r="F5305">
            <v>61859.281465438013</v>
          </cell>
          <cell r="G5305">
            <v>61859.281465438013</v>
          </cell>
          <cell r="H5305">
            <v>43994.613275462965</v>
          </cell>
        </row>
        <row r="5306">
          <cell r="B5306" t="str">
            <v>T1847</v>
          </cell>
          <cell r="C5306" t="str">
            <v>Tablero Seccional Planta Alta</v>
          </cell>
          <cell r="D5306" t="str">
            <v>u</v>
          </cell>
          <cell r="E5306">
            <v>1</v>
          </cell>
          <cell r="F5306">
            <v>105007.14749505784</v>
          </cell>
          <cell r="G5306">
            <v>105007.14749505784</v>
          </cell>
          <cell r="H5306">
            <v>43994.613738425927</v>
          </cell>
        </row>
        <row r="5307">
          <cell r="B5307" t="str">
            <v>T1848</v>
          </cell>
          <cell r="C5307" t="str">
            <v>Tablero Seccional De Bombas</v>
          </cell>
          <cell r="D5307" t="str">
            <v>u</v>
          </cell>
          <cell r="E5307">
            <v>1</v>
          </cell>
          <cell r="F5307">
            <v>131101.9910891405</v>
          </cell>
          <cell r="G5307">
            <v>131101.9910891405</v>
          </cell>
          <cell r="H5307">
            <v>43998.456284722219</v>
          </cell>
        </row>
        <row r="5308">
          <cell r="B5308" t="str">
            <v>T1849</v>
          </cell>
          <cell r="C5308" t="str">
            <v>Sistema De Datos Y Cctv</v>
          </cell>
          <cell r="D5308" t="str">
            <v>gl</v>
          </cell>
          <cell r="E5308">
            <v>1</v>
          </cell>
          <cell r="F5308">
            <v>406262.2860700165</v>
          </cell>
          <cell r="G5308">
            <v>406262.2860700165</v>
          </cell>
          <cell r="H5308">
            <v>44110</v>
          </cell>
        </row>
        <row r="5309">
          <cell r="B5309" t="str">
            <v>T1850</v>
          </cell>
          <cell r="C5309" t="str">
            <v>Sistema De Control Central De Datos, Cctv Y Sala De Monitoreo</v>
          </cell>
          <cell r="D5309" t="str">
            <v>gl</v>
          </cell>
          <cell r="E5309">
            <v>1</v>
          </cell>
          <cell r="F5309">
            <v>237449.97077166944</v>
          </cell>
          <cell r="G5309">
            <v>237449.97077166944</v>
          </cell>
          <cell r="H5309">
            <v>44110</v>
          </cell>
        </row>
        <row r="5310">
          <cell r="B5310" t="str">
            <v>T1851</v>
          </cell>
          <cell r="C5310" t="str">
            <v>Sistema De Puestas A Tierra - Jabalinas 1.5M 3/8", Cable, Cámara De Inspección De Fundición</v>
          </cell>
          <cell r="D5310" t="str">
            <v>gl</v>
          </cell>
          <cell r="E5310">
            <v>1</v>
          </cell>
          <cell r="F5310">
            <v>147291.58716654545</v>
          </cell>
          <cell r="G5310">
            <v>147291.58716654545</v>
          </cell>
          <cell r="H5310">
            <v>44110</v>
          </cell>
        </row>
        <row r="5311">
          <cell r="B5311" t="str">
            <v>T1852</v>
          </cell>
          <cell r="C5311" t="str">
            <v>Sistema De Pararrayos Punta Franklin R:60, Cable Al Desnudo, Canalización De Pvc Y Soporte</v>
          </cell>
          <cell r="D5311" t="str">
            <v>gl</v>
          </cell>
          <cell r="E5311">
            <v>1</v>
          </cell>
          <cell r="F5311">
            <v>83636.02690094545</v>
          </cell>
          <cell r="G5311">
            <v>83636.02690094545</v>
          </cell>
          <cell r="H5311">
            <v>44136</v>
          </cell>
        </row>
        <row r="5312">
          <cell r="B5312" t="str">
            <v>T1853</v>
          </cell>
          <cell r="C5312" t="str">
            <v>Sistema De Detección De Intrusos</v>
          </cell>
          <cell r="D5312" t="str">
            <v>gl</v>
          </cell>
          <cell r="E5312">
            <v>1</v>
          </cell>
          <cell r="F5312">
            <v>352184.38214239117</v>
          </cell>
          <cell r="G5312">
            <v>352184.38214239117</v>
          </cell>
          <cell r="H5312">
            <v>44110</v>
          </cell>
        </row>
        <row r="5314">
          <cell r="A5314" t="str">
            <v>T1872</v>
          </cell>
          <cell r="C5314" t="str">
            <v>Instalación Termomecánica</v>
          </cell>
          <cell r="D5314" t="str">
            <v>gl</v>
          </cell>
          <cell r="G5314">
            <v>5061000.5069363732</v>
          </cell>
          <cell r="H5314">
            <v>43993.615381944444</v>
          </cell>
          <cell r="I5314" t="str">
            <v>JLS</v>
          </cell>
        </row>
        <row r="5315">
          <cell r="B5315" t="str">
            <v>T1830</v>
          </cell>
          <cell r="C5315" t="str">
            <v>Equipos De Aa Jls</v>
          </cell>
          <cell r="D5315" t="str">
            <v>gl</v>
          </cell>
          <cell r="E5315">
            <v>1</v>
          </cell>
          <cell r="F5315">
            <v>4042528.712623666</v>
          </cell>
          <cell r="G5315">
            <v>4042528.712623666</v>
          </cell>
          <cell r="H5315">
            <v>43993.615381944444</v>
          </cell>
        </row>
        <row r="5316">
          <cell r="B5316" t="str">
            <v>T1704</v>
          </cell>
          <cell r="C5316" t="str">
            <v>Cañerias Embutidas Hasta Equipos Condensadores</v>
          </cell>
          <cell r="D5316" t="str">
            <v>ml</v>
          </cell>
          <cell r="E5316">
            <v>245</v>
          </cell>
          <cell r="F5316">
            <v>1452.5775100705548</v>
          </cell>
          <cell r="G5316">
            <v>355881.48996728595</v>
          </cell>
          <cell r="H5316">
            <v>44136</v>
          </cell>
        </row>
        <row r="5317">
          <cell r="B5317" t="str">
            <v>T1705</v>
          </cell>
          <cell r="C5317" t="str">
            <v>Desagues Embutidos H/ Rejillla De Desague Pluvial</v>
          </cell>
          <cell r="D5317" t="str">
            <v>ml</v>
          </cell>
          <cell r="E5317">
            <v>315</v>
          </cell>
          <cell r="F5317">
            <v>1700.3913090757967</v>
          </cell>
          <cell r="G5317">
            <v>535623.26235887595</v>
          </cell>
          <cell r="H5317">
            <v>44136</v>
          </cell>
        </row>
        <row r="5318">
          <cell r="B5318" t="str">
            <v>T1831</v>
          </cell>
          <cell r="C5318" t="str">
            <v>Cajas De Pre Instalación</v>
          </cell>
          <cell r="D5318" t="str">
            <v>u</v>
          </cell>
          <cell r="E5318">
            <v>35</v>
          </cell>
          <cell r="F5318">
            <v>3627.6297710441559</v>
          </cell>
          <cell r="G5318">
            <v>126967.04198654546</v>
          </cell>
          <cell r="H5318">
            <v>44110</v>
          </cell>
        </row>
        <row r="5320">
          <cell r="A5320" t="str">
            <v>T1873</v>
          </cell>
          <cell r="C5320" t="str">
            <v>Instalación Contra Incendios</v>
          </cell>
          <cell r="D5320" t="str">
            <v>gl</v>
          </cell>
          <cell r="G5320">
            <v>419781.18976841558</v>
          </cell>
          <cell r="H5320">
            <v>44110</v>
          </cell>
          <cell r="I5320" t="str">
            <v>JLS</v>
          </cell>
        </row>
        <row r="5321">
          <cell r="B5321" t="str">
            <v>T1816</v>
          </cell>
          <cell r="C5321" t="str">
            <v>Cañerías Eléctricas Secundarias A La Vista Con Caño Hºgº 3/4"</v>
          </cell>
          <cell r="D5321" t="str">
            <v>ml</v>
          </cell>
          <cell r="E5321">
            <v>150</v>
          </cell>
          <cell r="F5321">
            <v>780.31535619393946</v>
          </cell>
          <cell r="G5321">
            <v>117047.30342909091</v>
          </cell>
          <cell r="H5321">
            <v>44110</v>
          </cell>
        </row>
        <row r="5322">
          <cell r="B5322" t="str">
            <v>T1815</v>
          </cell>
          <cell r="C5322" t="str">
            <v>Caja Octogonal Grande Mop</v>
          </cell>
          <cell r="D5322" t="str">
            <v>u</v>
          </cell>
          <cell r="E5322">
            <v>39</v>
          </cell>
          <cell r="F5322">
            <v>330.69983255977962</v>
          </cell>
          <cell r="G5322">
            <v>12897.293469831406</v>
          </cell>
          <cell r="H5322">
            <v>44136</v>
          </cell>
        </row>
        <row r="5323">
          <cell r="B5323" t="str">
            <v>T1879</v>
          </cell>
          <cell r="C5323" t="str">
            <v>Cable De Detección De Incendio 2X16Awg Twisteado Y Apantallado</v>
          </cell>
          <cell r="D5323" t="str">
            <v>ml</v>
          </cell>
          <cell r="E5323">
            <v>200</v>
          </cell>
          <cell r="F5323">
            <v>432.35913837774734</v>
          </cell>
          <cell r="G5323">
            <v>86471.827675549473</v>
          </cell>
          <cell r="H5323">
            <v>44136</v>
          </cell>
        </row>
        <row r="5324">
          <cell r="B5324" t="str">
            <v>T1880</v>
          </cell>
          <cell r="C5324" t="str">
            <v>Avisador Manual</v>
          </cell>
          <cell r="D5324" t="str">
            <v>u</v>
          </cell>
          <cell r="E5324">
            <v>7</v>
          </cell>
          <cell r="F5324">
            <v>1733.4218117289256</v>
          </cell>
          <cell r="G5324">
            <v>12133.952682102479</v>
          </cell>
          <cell r="H5324">
            <v>44136</v>
          </cell>
        </row>
        <row r="5325">
          <cell r="B5325" t="str">
            <v>T1881</v>
          </cell>
          <cell r="C5325" t="str">
            <v>Detectores De Humo Óptico C/Base Intercambiable</v>
          </cell>
          <cell r="D5325" t="str">
            <v>u</v>
          </cell>
          <cell r="E5325">
            <v>35</v>
          </cell>
          <cell r="F5325">
            <v>3201.190406770248</v>
          </cell>
          <cell r="G5325">
            <v>112041.66423695868</v>
          </cell>
          <cell r="H5325">
            <v>44136</v>
          </cell>
        </row>
        <row r="5326">
          <cell r="B5326" t="str">
            <v>T1882</v>
          </cell>
          <cell r="C5326" t="str">
            <v>Central De Incendio De 2 Zonas Y 60 Puntos</v>
          </cell>
          <cell r="D5326" t="str">
            <v>u</v>
          </cell>
          <cell r="E5326">
            <v>1</v>
          </cell>
          <cell r="F5326">
            <v>67100.286177745467</v>
          </cell>
          <cell r="G5326">
            <v>67100.286177745467</v>
          </cell>
          <cell r="H5326">
            <v>44136</v>
          </cell>
        </row>
        <row r="5327">
          <cell r="B5327" t="str">
            <v>T1883</v>
          </cell>
          <cell r="C5327" t="str">
            <v>Sirena C/Luz Estroboscópica</v>
          </cell>
          <cell r="D5327" t="str">
            <v>u</v>
          </cell>
          <cell r="E5327">
            <v>4</v>
          </cell>
          <cell r="F5327">
            <v>3022.2155242842973</v>
          </cell>
          <cell r="G5327">
            <v>12088.862097137189</v>
          </cell>
          <cell r="H5327">
            <v>44136</v>
          </cell>
        </row>
        <row r="5329">
          <cell r="A5329" t="str">
            <v>T1874</v>
          </cell>
          <cell r="C5329" t="str">
            <v>Servicios Complementarios</v>
          </cell>
          <cell r="D5329" t="str">
            <v>gl</v>
          </cell>
          <cell r="G5329">
            <v>3460607.5406405008</v>
          </cell>
          <cell r="H5329">
            <v>43993.425844907404</v>
          </cell>
          <cell r="I5329" t="str">
            <v>JLS</v>
          </cell>
        </row>
        <row r="5330">
          <cell r="B5330" t="str">
            <v>T1834</v>
          </cell>
          <cell r="C5330" t="str">
            <v>Alquiler De Sanitarios Y Oficinas Modulares Existentes</v>
          </cell>
          <cell r="D5330" t="str">
            <v>mes</v>
          </cell>
          <cell r="E5330">
            <v>8</v>
          </cell>
          <cell r="F5330">
            <v>277418.48641185876</v>
          </cell>
          <cell r="G5330">
            <v>2219347.8912948701</v>
          </cell>
          <cell r="H5330">
            <v>43993.425844907404</v>
          </cell>
        </row>
        <row r="5331">
          <cell r="B5331" t="str">
            <v>T1808</v>
          </cell>
          <cell r="C5331" t="str">
            <v>Mantenimiento Integral De Instalaciones</v>
          </cell>
          <cell r="D5331" t="str">
            <v>mes</v>
          </cell>
          <cell r="E5331">
            <v>8</v>
          </cell>
          <cell r="F5331">
            <v>131921.73461610387</v>
          </cell>
          <cell r="G5331">
            <v>1055373.876928831</v>
          </cell>
          <cell r="H5331">
            <v>44136</v>
          </cell>
        </row>
        <row r="5332">
          <cell r="B5332" t="str">
            <v>T1835</v>
          </cell>
          <cell r="C5332" t="str">
            <v>Desmontaje Y Retiro De Sanitarios Y Oficinas Modulares</v>
          </cell>
          <cell r="D5332" t="str">
            <v>gl</v>
          </cell>
          <cell r="E5332">
            <v>1</v>
          </cell>
          <cell r="F5332">
            <v>185885.77241679991</v>
          </cell>
          <cell r="G5332">
            <v>185885.77241679991</v>
          </cell>
          <cell r="H5332">
            <v>43993.425844907404</v>
          </cell>
        </row>
        <row r="5334">
          <cell r="A5334" t="str">
            <v>T1875</v>
          </cell>
          <cell r="C5334" t="str">
            <v>Proyecto Ejecutivo</v>
          </cell>
          <cell r="D5334" t="str">
            <v>gl</v>
          </cell>
          <cell r="G5334">
            <v>2487922.7003557403</v>
          </cell>
          <cell r="H5334">
            <v>43617</v>
          </cell>
          <cell r="I5334" t="str">
            <v>JLS</v>
          </cell>
        </row>
        <row r="5335">
          <cell r="B5335" t="str">
            <v>T1661</v>
          </cell>
          <cell r="C5335" t="str">
            <v>Cronograma De Tareas (Paramétrico)</v>
          </cell>
          <cell r="D5335" t="str">
            <v>gl</v>
          </cell>
          <cell r="E5335">
            <v>1</v>
          </cell>
          <cell r="F5335">
            <v>83797.105570909087</v>
          </cell>
          <cell r="G5335">
            <v>83797.105570909087</v>
          </cell>
          <cell r="H5335">
            <v>43980.606516203705</v>
          </cell>
        </row>
        <row r="5336">
          <cell r="B5336" t="str">
            <v>T1727</v>
          </cell>
          <cell r="C5336" t="str">
            <v>Análisis De Riesgos Y Plan De Gestión Ambiental (Pga)</v>
          </cell>
          <cell r="D5336" t="str">
            <v>gl</v>
          </cell>
          <cell r="E5336">
            <v>1</v>
          </cell>
          <cell r="F5336">
            <v>476391.01439999999</v>
          </cell>
          <cell r="G5336">
            <v>476391.01439999999</v>
          </cell>
          <cell r="H5336">
            <v>43990.590057870373</v>
          </cell>
        </row>
        <row r="5337">
          <cell r="B5337" t="str">
            <v>T1728</v>
          </cell>
          <cell r="C5337" t="str">
            <v>Plan De Gestión Y Control De La Calidad (Pgc)</v>
          </cell>
          <cell r="D5337" t="str">
            <v>gl</v>
          </cell>
          <cell r="E5337">
            <v>8</v>
          </cell>
          <cell r="F5337">
            <v>112696.32000000001</v>
          </cell>
          <cell r="G5337">
            <v>901570.56000000006</v>
          </cell>
          <cell r="H5337">
            <v>43990.590057870373</v>
          </cell>
        </row>
        <row r="5338">
          <cell r="B5338" t="str">
            <v>T1807</v>
          </cell>
          <cell r="C5338" t="str">
            <v>Relevamiento Integral Jls</v>
          </cell>
          <cell r="D5338" t="str">
            <v>gl</v>
          </cell>
          <cell r="E5338">
            <v>1</v>
          </cell>
          <cell r="F5338">
            <v>53976.520384831165</v>
          </cell>
          <cell r="G5338">
            <v>53976.520384831165</v>
          </cell>
          <cell r="H5338">
            <v>43617</v>
          </cell>
        </row>
        <row r="5339">
          <cell r="B5339" t="str">
            <v>T1730</v>
          </cell>
          <cell r="C5339" t="str">
            <v>Documentación De Obra Apto Construcción</v>
          </cell>
          <cell r="D5339" t="str">
            <v>gl</v>
          </cell>
          <cell r="E5339">
            <v>1</v>
          </cell>
          <cell r="F5339">
            <v>648125</v>
          </cell>
          <cell r="G5339">
            <v>648125</v>
          </cell>
          <cell r="H5339">
            <v>43990.590057870373</v>
          </cell>
        </row>
        <row r="5340">
          <cell r="B5340" t="str">
            <v>T1731</v>
          </cell>
          <cell r="C5340" t="str">
            <v xml:space="preserve">Planos C.A.O. Y Manual Mantenimiento Obra Civil </v>
          </cell>
          <cell r="D5340" t="str">
            <v>gl</v>
          </cell>
          <cell r="E5340">
            <v>1</v>
          </cell>
          <cell r="F5340">
            <v>324062.5</v>
          </cell>
          <cell r="G5340">
            <v>324062.5</v>
          </cell>
          <cell r="H5340">
            <v>43990.590057870373</v>
          </cell>
        </row>
        <row r="5342">
          <cell r="A5342" t="str">
            <v>T1876</v>
          </cell>
          <cell r="C5342" t="str">
            <v>Tareas Preliminares</v>
          </cell>
          <cell r="D5342" t="str">
            <v>gl</v>
          </cell>
          <cell r="G5342">
            <v>447938.84316924482</v>
          </cell>
          <cell r="H5342">
            <v>43990.590057870373</v>
          </cell>
          <cell r="I5342" t="str">
            <v>JLS</v>
          </cell>
        </row>
        <row r="5343">
          <cell r="B5343" t="str">
            <v>T1732</v>
          </cell>
          <cell r="C5343" t="str">
            <v xml:space="preserve">Encofrados </v>
          </cell>
          <cell r="D5343" t="str">
            <v>gl</v>
          </cell>
          <cell r="E5343">
            <v>1</v>
          </cell>
          <cell r="F5343">
            <v>106290.5880300354</v>
          </cell>
          <cell r="G5343">
            <v>106290.5880300354</v>
          </cell>
          <cell r="H5343">
            <v>44136</v>
          </cell>
        </row>
        <row r="5344">
          <cell r="B5344" t="str">
            <v>T1733</v>
          </cell>
          <cell r="C5344" t="str">
            <v>Cercos De Obra (Subcontrato)</v>
          </cell>
          <cell r="D5344" t="str">
            <v>ml</v>
          </cell>
          <cell r="E5344">
            <v>82.68</v>
          </cell>
          <cell r="F5344">
            <v>1652.8925999999999</v>
          </cell>
          <cell r="G5344">
            <v>136661.160168</v>
          </cell>
          <cell r="H5344">
            <v>44110</v>
          </cell>
        </row>
        <row r="5345">
          <cell r="B5345" t="str">
            <v>T1734</v>
          </cell>
          <cell r="C5345" t="str">
            <v>Árboles En Vereda</v>
          </cell>
          <cell r="D5345" t="str">
            <v>u</v>
          </cell>
          <cell r="E5345">
            <v>8</v>
          </cell>
          <cell r="F5345">
            <v>20000</v>
          </cell>
          <cell r="G5345">
            <v>160000</v>
          </cell>
          <cell r="H5345">
            <v>43990.590057870373</v>
          </cell>
        </row>
        <row r="5346">
          <cell r="B5346" t="str">
            <v>T1735</v>
          </cell>
          <cell r="C5346" t="str">
            <v>Postes</v>
          </cell>
          <cell r="D5346" t="str">
            <v>u</v>
          </cell>
          <cell r="E5346">
            <v>2</v>
          </cell>
          <cell r="F5346">
            <v>21191.144458487837</v>
          </cell>
          <cell r="G5346">
            <v>42382.288916975675</v>
          </cell>
          <cell r="H5346">
            <v>44136</v>
          </cell>
        </row>
        <row r="5347">
          <cell r="B5347" t="str">
            <v>T1736</v>
          </cell>
          <cell r="C5347" t="str">
            <v>Cestos De Basura</v>
          </cell>
          <cell r="D5347" t="str">
            <v>u</v>
          </cell>
          <cell r="E5347">
            <v>1</v>
          </cell>
          <cell r="F5347">
            <v>2604.8060542337662</v>
          </cell>
          <cell r="G5347">
            <v>2604.8060542337662</v>
          </cell>
          <cell r="H5347">
            <v>43990.590057870373</v>
          </cell>
        </row>
        <row r="5349">
          <cell r="A5349" t="str">
            <v>T1877</v>
          </cell>
          <cell r="C5349" t="str">
            <v>Base Operativa José Leon Suarez</v>
          </cell>
          <cell r="D5349" t="str">
            <v>gl</v>
          </cell>
          <cell r="G5349">
            <v>77282070.15212144</v>
          </cell>
          <cell r="H5349">
            <v>42736</v>
          </cell>
          <cell r="I5349" t="str">
            <v>JLS</v>
          </cell>
        </row>
        <row r="5350">
          <cell r="B5350" t="str">
            <v>T1875</v>
          </cell>
          <cell r="C5350" t="str">
            <v>Proyecto Ejecutivo</v>
          </cell>
          <cell r="D5350" t="str">
            <v>gl</v>
          </cell>
          <cell r="E5350">
            <v>1</v>
          </cell>
          <cell r="F5350">
            <v>2487922.7003557403</v>
          </cell>
          <cell r="G5350">
            <v>2487922.7003557403</v>
          </cell>
          <cell r="H5350">
            <v>43617</v>
          </cell>
        </row>
        <row r="5351">
          <cell r="B5351" t="str">
            <v>T1876</v>
          </cell>
          <cell r="C5351" t="str">
            <v>Tareas Preliminares</v>
          </cell>
          <cell r="D5351" t="str">
            <v>gl</v>
          </cell>
          <cell r="E5351">
            <v>1</v>
          </cell>
          <cell r="F5351">
            <v>447938.84316924482</v>
          </cell>
          <cell r="G5351">
            <v>447938.84316924482</v>
          </cell>
          <cell r="H5351">
            <v>43990.590057870373</v>
          </cell>
        </row>
        <row r="5352">
          <cell r="B5352" t="str">
            <v>T1856</v>
          </cell>
          <cell r="C5352" t="str">
            <v>Demoliciones</v>
          </cell>
          <cell r="D5352" t="str">
            <v>gl</v>
          </cell>
          <cell r="E5352">
            <v>1</v>
          </cell>
          <cell r="F5352">
            <v>674445.82764492754</v>
          </cell>
          <cell r="G5352">
            <v>674445.82764492754</v>
          </cell>
          <cell r="H5352">
            <v>44136</v>
          </cell>
        </row>
        <row r="5353">
          <cell r="B5353" t="str">
            <v>T1878</v>
          </cell>
          <cell r="C5353" t="str">
            <v>Movimiento De Suelos</v>
          </cell>
          <cell r="D5353" t="str">
            <v>gl</v>
          </cell>
          <cell r="E5353">
            <v>1</v>
          </cell>
          <cell r="F5353">
            <v>821555.16226798715</v>
          </cell>
          <cell r="G5353">
            <v>821555.16226798715</v>
          </cell>
          <cell r="H5353">
            <v>44136</v>
          </cell>
        </row>
        <row r="5354">
          <cell r="B5354" t="str">
            <v>T1857</v>
          </cell>
          <cell r="C5354" t="str">
            <v>Estructuras</v>
          </cell>
          <cell r="D5354" t="str">
            <v>gl</v>
          </cell>
          <cell r="E5354">
            <v>1</v>
          </cell>
          <cell r="F5354">
            <v>11012558.556593148</v>
          </cell>
          <cell r="G5354">
            <v>11012558.556593148</v>
          </cell>
          <cell r="H5354">
            <v>43983</v>
          </cell>
        </row>
        <row r="5355">
          <cell r="B5355" t="str">
            <v>T1858</v>
          </cell>
          <cell r="C5355" t="str">
            <v>Cubiertas</v>
          </cell>
          <cell r="D5355" t="str">
            <v>gl</v>
          </cell>
          <cell r="E5355">
            <v>1</v>
          </cell>
          <cell r="F5355">
            <v>3196730.4160005036</v>
          </cell>
          <cell r="G5355">
            <v>3196730.4160005036</v>
          </cell>
          <cell r="H5355">
            <v>44110</v>
          </cell>
        </row>
        <row r="5356">
          <cell r="B5356" t="str">
            <v>T1859</v>
          </cell>
          <cell r="C5356" t="str">
            <v>Mamposterías Y Tabiques</v>
          </cell>
          <cell r="D5356" t="str">
            <v>gl</v>
          </cell>
          <cell r="E5356">
            <v>1</v>
          </cell>
          <cell r="F5356">
            <v>5794095.9806744549</v>
          </cell>
          <cell r="G5356">
            <v>5794095.9806744549</v>
          </cell>
          <cell r="H5356">
            <v>43992.491076388891</v>
          </cell>
        </row>
        <row r="5357">
          <cell r="B5357" t="str">
            <v>T1860</v>
          </cell>
          <cell r="C5357" t="str">
            <v>Revoques Y Revestimientos</v>
          </cell>
          <cell r="D5357" t="str">
            <v>gl</v>
          </cell>
          <cell r="E5357">
            <v>1</v>
          </cell>
          <cell r="F5357">
            <v>7231296.4136786871</v>
          </cell>
          <cell r="G5357">
            <v>7231296.4136786871</v>
          </cell>
          <cell r="H5357">
            <v>42736</v>
          </cell>
        </row>
        <row r="5358">
          <cell r="B5358" t="str">
            <v>T1861</v>
          </cell>
          <cell r="C5358" t="str">
            <v>Contrapisos Y Carpetas</v>
          </cell>
          <cell r="D5358" t="str">
            <v>gl</v>
          </cell>
          <cell r="E5358">
            <v>1</v>
          </cell>
          <cell r="F5358">
            <v>2627888.0132517377</v>
          </cell>
          <cell r="G5358">
            <v>2627888.0132517377</v>
          </cell>
          <cell r="H5358">
            <v>44110</v>
          </cell>
        </row>
        <row r="5359">
          <cell r="B5359" t="str">
            <v>T1862</v>
          </cell>
          <cell r="C5359" t="str">
            <v>Solados</v>
          </cell>
          <cell r="D5359" t="str">
            <v>gl</v>
          </cell>
          <cell r="E5359">
            <v>1</v>
          </cell>
          <cell r="F5359">
            <v>6070898.5276483968</v>
          </cell>
          <cell r="G5359">
            <v>6070898.5276483968</v>
          </cell>
          <cell r="H5359">
            <v>43990.706076388888</v>
          </cell>
        </row>
        <row r="5360">
          <cell r="B5360" t="str">
            <v>T1863</v>
          </cell>
          <cell r="C5360" t="str">
            <v>Cielorrasos</v>
          </cell>
          <cell r="D5360" t="str">
            <v>gl</v>
          </cell>
          <cell r="E5360">
            <v>1</v>
          </cell>
          <cell r="F5360">
            <v>2011830.586529407</v>
          </cell>
          <cell r="G5360">
            <v>2011830.586529407</v>
          </cell>
          <cell r="H5360">
            <v>44105</v>
          </cell>
        </row>
        <row r="5361">
          <cell r="B5361" t="str">
            <v>T1864</v>
          </cell>
          <cell r="C5361" t="str">
            <v>Carpinterías Y Herrerías</v>
          </cell>
          <cell r="D5361" t="str">
            <v>gl</v>
          </cell>
          <cell r="E5361">
            <v>1</v>
          </cell>
          <cell r="F5361">
            <v>7604180.4834850179</v>
          </cell>
          <cell r="G5361">
            <v>7604180.4834850179</v>
          </cell>
          <cell r="H5361">
            <v>43990.590057870373</v>
          </cell>
        </row>
        <row r="5362">
          <cell r="B5362" t="str">
            <v>T1865</v>
          </cell>
          <cell r="C5362" t="str">
            <v>Barandas Y Pasamanos</v>
          </cell>
          <cell r="D5362" t="str">
            <v>gl</v>
          </cell>
          <cell r="E5362">
            <v>1</v>
          </cell>
          <cell r="F5362">
            <v>470162.60528010398</v>
          </cell>
          <cell r="G5362">
            <v>470162.60528010398</v>
          </cell>
          <cell r="H5362">
            <v>43996.687650462962</v>
          </cell>
        </row>
        <row r="5363">
          <cell r="B5363" t="str">
            <v>T1866</v>
          </cell>
          <cell r="C5363" t="str">
            <v>Espejos Y Mesadas</v>
          </cell>
          <cell r="D5363" t="str">
            <v>gl</v>
          </cell>
          <cell r="E5363">
            <v>1</v>
          </cell>
          <cell r="F5363">
            <v>2376057.0513259424</v>
          </cell>
          <cell r="G5363">
            <v>2376057.0513259424</v>
          </cell>
          <cell r="H5363">
            <v>44110</v>
          </cell>
        </row>
        <row r="5364">
          <cell r="B5364" t="str">
            <v>T1867</v>
          </cell>
          <cell r="C5364" t="str">
            <v>Equipamiento Sanitario</v>
          </cell>
          <cell r="D5364" t="str">
            <v>gl</v>
          </cell>
          <cell r="E5364">
            <v>1</v>
          </cell>
          <cell r="F5364">
            <v>1328457.4365965785</v>
          </cell>
          <cell r="G5364">
            <v>1328457.4365965785</v>
          </cell>
          <cell r="H5364">
            <v>44110</v>
          </cell>
        </row>
        <row r="5365">
          <cell r="B5365" t="str">
            <v>T1868</v>
          </cell>
          <cell r="C5365" t="str">
            <v>Pintura</v>
          </cell>
          <cell r="D5365" t="str">
            <v>gl</v>
          </cell>
          <cell r="E5365">
            <v>1</v>
          </cell>
          <cell r="F5365">
            <v>2584652.1327433591</v>
          </cell>
          <cell r="G5365">
            <v>2584652.1327433591</v>
          </cell>
          <cell r="H5365">
            <v>44110</v>
          </cell>
        </row>
        <row r="5366">
          <cell r="B5366" t="str">
            <v>T1869</v>
          </cell>
          <cell r="C5366" t="str">
            <v>Señalética</v>
          </cell>
          <cell r="D5366" t="str">
            <v>gl</v>
          </cell>
          <cell r="E5366">
            <v>1</v>
          </cell>
          <cell r="F5366">
            <v>148383.3810185974</v>
          </cell>
          <cell r="G5366">
            <v>148383.3810185974</v>
          </cell>
          <cell r="H5366">
            <v>43992.476909722223</v>
          </cell>
        </row>
        <row r="5367">
          <cell r="B5367" t="str">
            <v>T1870</v>
          </cell>
          <cell r="C5367" t="str">
            <v>Instalación Sanitaria</v>
          </cell>
          <cell r="D5367" t="str">
            <v>gl</v>
          </cell>
          <cell r="E5367">
            <v>1</v>
          </cell>
          <cell r="F5367">
            <v>4175632.7293899171</v>
          </cell>
          <cell r="G5367">
            <v>4175632.7293899171</v>
          </cell>
          <cell r="H5367">
            <v>43992.421770833331</v>
          </cell>
        </row>
        <row r="5368">
          <cell r="B5368" t="str">
            <v>T1871</v>
          </cell>
          <cell r="C5368" t="str">
            <v>Instalación Eléctrica</v>
          </cell>
          <cell r="D5368" t="str">
            <v>gl</v>
          </cell>
          <cell r="E5368">
            <v>1</v>
          </cell>
          <cell r="F5368">
            <v>7275994.0671223924</v>
          </cell>
          <cell r="G5368">
            <v>7275994.0671223924</v>
          </cell>
          <cell r="H5368">
            <v>43994.436828703707</v>
          </cell>
        </row>
        <row r="5369">
          <cell r="B5369" t="str">
            <v>T1872</v>
          </cell>
          <cell r="C5369" t="str">
            <v>Instalación Termomecánica</v>
          </cell>
          <cell r="D5369" t="str">
            <v>gl</v>
          </cell>
          <cell r="E5369">
            <v>1</v>
          </cell>
          <cell r="F5369">
            <v>5061000.5069363732</v>
          </cell>
          <cell r="G5369">
            <v>5061000.5069363732</v>
          </cell>
          <cell r="H5369">
            <v>43993.615381944444</v>
          </cell>
        </row>
        <row r="5370">
          <cell r="B5370" t="str">
            <v>T1873</v>
          </cell>
          <cell r="C5370" t="str">
            <v>Instalación Contra Incendios</v>
          </cell>
          <cell r="D5370" t="str">
            <v>gl</v>
          </cell>
          <cell r="E5370">
            <v>1</v>
          </cell>
          <cell r="F5370">
            <v>419781.18976841558</v>
          </cell>
          <cell r="G5370">
            <v>419781.18976841558</v>
          </cell>
          <cell r="H5370">
            <v>44110</v>
          </cell>
        </row>
        <row r="5371">
          <cell r="B5371" t="str">
            <v>T1874</v>
          </cell>
          <cell r="C5371" t="str">
            <v>Servicios Complementarios</v>
          </cell>
          <cell r="D5371" t="str">
            <v>gl</v>
          </cell>
          <cell r="E5371">
            <v>1</v>
          </cell>
          <cell r="F5371">
            <v>3460607.5406405008</v>
          </cell>
          <cell r="G5371">
            <v>3460607.5406405008</v>
          </cell>
          <cell r="H5371">
            <v>43993.425844907404</v>
          </cell>
        </row>
        <row r="5373">
          <cell r="A5373" t="str">
            <v>T1878</v>
          </cell>
          <cell r="C5373" t="str">
            <v>Movimiento De Suelos</v>
          </cell>
          <cell r="D5373" t="str">
            <v>gl</v>
          </cell>
          <cell r="G5373">
            <v>821555.16226798715</v>
          </cell>
          <cell r="H5373">
            <v>44136</v>
          </cell>
          <cell r="I5373" t="str">
            <v>JLS</v>
          </cell>
        </row>
        <row r="5374">
          <cell r="B5374" t="str">
            <v>T1142</v>
          </cell>
          <cell r="C5374" t="str">
            <v>Limpieza De Terreno A Máquina Con Retiro De Suelo</v>
          </cell>
          <cell r="D5374" t="str">
            <v>m2</v>
          </cell>
          <cell r="E5374">
            <v>500.95</v>
          </cell>
          <cell r="F5374">
            <v>196.3401222721667</v>
          </cell>
          <cell r="G5374">
            <v>98356.584252241897</v>
          </cell>
          <cell r="H5374">
            <v>44155</v>
          </cell>
        </row>
        <row r="5375">
          <cell r="B5375" t="str">
            <v>T1142</v>
          </cell>
          <cell r="C5375" t="str">
            <v>Limpieza De Terreno A Máquina Con Retiro De Suelo</v>
          </cell>
          <cell r="D5375" t="str">
            <v>m2</v>
          </cell>
          <cell r="E5375">
            <v>12.6805</v>
          </cell>
          <cell r="F5375">
            <v>196.3401222721667</v>
          </cell>
          <cell r="G5375">
            <v>2489.6909204722097</v>
          </cell>
          <cell r="H5375">
            <v>44155</v>
          </cell>
        </row>
        <row r="5376">
          <cell r="B5376" t="str">
            <v>T1667</v>
          </cell>
          <cell r="C5376" t="str">
            <v>Excavación De Zanjas A Máquina Con Retiro De Excedentes</v>
          </cell>
          <cell r="D5376" t="str">
            <v>m3</v>
          </cell>
          <cell r="E5376">
            <v>28.669999999999998</v>
          </cell>
          <cell r="F5376">
            <v>2061.6228369958335</v>
          </cell>
          <cell r="G5376">
            <v>59106.726736670542</v>
          </cell>
          <cell r="H5376">
            <v>44155</v>
          </cell>
        </row>
        <row r="5377">
          <cell r="B5377" t="str">
            <v>T1667</v>
          </cell>
          <cell r="C5377" t="str">
            <v>Excavación De Zanjas A Máquina Con Retiro De Excedentes</v>
          </cell>
          <cell r="D5377" t="str">
            <v>m3</v>
          </cell>
          <cell r="E5377">
            <v>1.1520000000000001</v>
          </cell>
          <cell r="F5377">
            <v>2061.6228369958335</v>
          </cell>
          <cell r="G5377">
            <v>2374.9895082192006</v>
          </cell>
          <cell r="H5377">
            <v>44155</v>
          </cell>
        </row>
        <row r="5378">
          <cell r="B5378" t="str">
            <v>T1667</v>
          </cell>
          <cell r="C5378" t="str">
            <v>Excavación De Zanjas A Máquina Con Retiro De Excedentes</v>
          </cell>
          <cell r="D5378" t="str">
            <v>m3</v>
          </cell>
          <cell r="E5378">
            <v>4.8995999999999995</v>
          </cell>
          <cell r="F5378">
            <v>2061.6228369958335</v>
          </cell>
          <cell r="G5378">
            <v>10101.127252144785</v>
          </cell>
          <cell r="H5378">
            <v>44155</v>
          </cell>
        </row>
        <row r="5379">
          <cell r="B5379" t="str">
            <v>T1667</v>
          </cell>
          <cell r="C5379" t="str">
            <v>Excavación De Zanjas A Máquina Con Retiro De Excedentes</v>
          </cell>
          <cell r="D5379" t="str">
            <v>m3</v>
          </cell>
          <cell r="E5379">
            <v>9.69</v>
          </cell>
          <cell r="F5379">
            <v>2061.6228369958335</v>
          </cell>
          <cell r="G5379">
            <v>19977.125290489625</v>
          </cell>
          <cell r="H5379">
            <v>44155</v>
          </cell>
        </row>
        <row r="5380">
          <cell r="B5380" t="str">
            <v>T1522</v>
          </cell>
          <cell r="C5380" t="str">
            <v>Relleno Y Compactación Con Tosca, Con Compactador Manual Y Retroexcavadora De Apoyo</v>
          </cell>
          <cell r="D5380" t="str">
            <v>m3</v>
          </cell>
          <cell r="E5380">
            <v>140.976</v>
          </cell>
          <cell r="F5380">
            <v>1848.2092720770511</v>
          </cell>
          <cell r="G5380">
            <v>260553.15034033434</v>
          </cell>
          <cell r="H5380">
            <v>44136</v>
          </cell>
        </row>
        <row r="5381">
          <cell r="B5381" t="str">
            <v>T1522</v>
          </cell>
          <cell r="C5381" t="str">
            <v>Relleno Y Compactación Con Tosca, Con Compactador Manual Y Retroexcavadora De Apoyo</v>
          </cell>
          <cell r="D5381" t="str">
            <v>m3</v>
          </cell>
          <cell r="E5381">
            <v>189.744</v>
          </cell>
          <cell r="F5381">
            <v>1848.2092720770511</v>
          </cell>
          <cell r="G5381">
            <v>350686.62012098799</v>
          </cell>
          <cell r="H5381">
            <v>44136</v>
          </cell>
        </row>
        <row r="5382">
          <cell r="B5382" t="str">
            <v>T1522</v>
          </cell>
          <cell r="C5382" t="str">
            <v>Relleno Y Compactación Con Tosca, Con Compactador Manual Y Retroexcavadora De Apoyo</v>
          </cell>
          <cell r="D5382" t="str">
            <v>m3</v>
          </cell>
          <cell r="E5382">
            <v>9.69</v>
          </cell>
          <cell r="F5382">
            <v>1848.2092720770511</v>
          </cell>
          <cell r="G5382">
            <v>17909.147846426626</v>
          </cell>
          <cell r="H5382">
            <v>44136</v>
          </cell>
        </row>
        <row r="5384">
          <cell r="A5384" t="str">
            <v>T1879</v>
          </cell>
          <cell r="C5384" t="str">
            <v>Cable De Detección De Incendio 2X16Awg Twisteado Y Apantallado</v>
          </cell>
          <cell r="D5384" t="str">
            <v>ml</v>
          </cell>
          <cell r="E5384">
            <v>50</v>
          </cell>
          <cell r="G5384">
            <v>432.35913837774734</v>
          </cell>
          <cell r="H5384">
            <v>44136</v>
          </cell>
          <cell r="I5384" t="str">
            <v>JLS</v>
          </cell>
        </row>
        <row r="5385">
          <cell r="B5385" t="str">
            <v>I1936</v>
          </cell>
          <cell r="C5385" t="str">
            <v>Oficial Electricista</v>
          </cell>
          <cell r="D5385" t="str">
            <v>hs</v>
          </cell>
          <cell r="E5385">
            <v>0.16</v>
          </cell>
          <cell r="F5385">
            <v>907.80197701818179</v>
          </cell>
          <cell r="G5385">
            <v>145.24831632290909</v>
          </cell>
          <cell r="H5385">
            <v>44136</v>
          </cell>
          <cell r="I5385" t="str">
            <v>50 ml/día</v>
          </cell>
        </row>
        <row r="5386">
          <cell r="B5386" t="str">
            <v>I1937</v>
          </cell>
          <cell r="C5386" t="str">
            <v>Ayudante Electricista</v>
          </cell>
          <cell r="D5386" t="str">
            <v>hs</v>
          </cell>
          <cell r="E5386">
            <v>0.16</v>
          </cell>
          <cell r="F5386">
            <v>678.74015850389594</v>
          </cell>
          <cell r="G5386">
            <v>108.59842536062335</v>
          </cell>
          <cell r="H5386">
            <v>44136</v>
          </cell>
        </row>
        <row r="5387">
          <cell r="B5387" t="str">
            <v>I1733</v>
          </cell>
          <cell r="C5387" t="str">
            <v>Cable Utp 4X2Xawg23 - Cat.6A</v>
          </cell>
          <cell r="D5387" t="str">
            <v>ml</v>
          </cell>
          <cell r="E5387">
            <v>1</v>
          </cell>
          <cell r="F5387">
            <v>178.51239669421489</v>
          </cell>
          <cell r="G5387">
            <v>178.51239669421489</v>
          </cell>
          <cell r="H5387">
            <v>44155</v>
          </cell>
        </row>
        <row r="5389">
          <cell r="A5389" t="str">
            <v>T1880</v>
          </cell>
          <cell r="C5389" t="str">
            <v>Avisador Manual</v>
          </cell>
          <cell r="D5389" t="str">
            <v>u</v>
          </cell>
          <cell r="E5389">
            <v>4</v>
          </cell>
          <cell r="G5389">
            <v>1733.4218117289256</v>
          </cell>
          <cell r="H5389">
            <v>44136</v>
          </cell>
          <cell r="I5389" t="str">
            <v>JLS</v>
          </cell>
        </row>
        <row r="5390">
          <cell r="B5390" t="str">
            <v>I1936</v>
          </cell>
          <cell r="C5390" t="str">
            <v>Oficial Electricista</v>
          </cell>
          <cell r="D5390" t="str">
            <v>hs</v>
          </cell>
          <cell r="E5390">
            <v>1</v>
          </cell>
          <cell r="F5390">
            <v>907.80197701818179</v>
          </cell>
          <cell r="G5390">
            <v>907.80197701818179</v>
          </cell>
          <cell r="H5390">
            <v>44136</v>
          </cell>
          <cell r="I5390">
            <v>0.52370517716789</v>
          </cell>
        </row>
        <row r="5391">
          <cell r="B5391" t="str">
            <v>I2022</v>
          </cell>
          <cell r="C5391" t="str">
            <v>Avisador Manual</v>
          </cell>
          <cell r="D5391" t="str">
            <v>u</v>
          </cell>
          <cell r="E5391">
            <v>1</v>
          </cell>
          <cell r="F5391">
            <v>825.61983471074382</v>
          </cell>
          <cell r="G5391">
            <v>825.61983471074382</v>
          </cell>
          <cell r="H5391">
            <v>44136</v>
          </cell>
        </row>
        <row r="5393">
          <cell r="A5393" t="str">
            <v>T1881</v>
          </cell>
          <cell r="C5393" t="str">
            <v>Detectores De Humo Óptico C/Base Intercambiable</v>
          </cell>
          <cell r="D5393" t="str">
            <v>u</v>
          </cell>
          <cell r="G5393">
            <v>3201.190406770248</v>
          </cell>
          <cell r="H5393">
            <v>44136</v>
          </cell>
          <cell r="I5393" t="str">
            <v>JLS</v>
          </cell>
        </row>
        <row r="5394">
          <cell r="B5394" t="str">
            <v>I1936</v>
          </cell>
          <cell r="C5394" t="str">
            <v>Oficial Electricista</v>
          </cell>
          <cell r="D5394" t="str">
            <v>hs</v>
          </cell>
          <cell r="E5394">
            <v>1</v>
          </cell>
          <cell r="F5394">
            <v>907.80197701818179</v>
          </cell>
          <cell r="G5394">
            <v>907.80197701818179</v>
          </cell>
          <cell r="H5394">
            <v>44136</v>
          </cell>
          <cell r="I5394">
            <v>0.28358262448189808</v>
          </cell>
        </row>
        <row r="5395">
          <cell r="B5395" t="str">
            <v>I2023</v>
          </cell>
          <cell r="C5395" t="str">
            <v>Detectores De Humo Óptico C/Base Intercambiable</v>
          </cell>
          <cell r="D5395" t="str">
            <v>u</v>
          </cell>
          <cell r="E5395">
            <v>1</v>
          </cell>
          <cell r="F5395">
            <v>2293.3884297520663</v>
          </cell>
          <cell r="G5395">
            <v>2293.3884297520663</v>
          </cell>
          <cell r="H5395">
            <v>44136</v>
          </cell>
        </row>
        <row r="5397">
          <cell r="A5397" t="str">
            <v>T1882</v>
          </cell>
          <cell r="C5397" t="str">
            <v>Central De Incendio De 2 Zonas Y 60 Puntos</v>
          </cell>
          <cell r="D5397" t="str">
            <v>u</v>
          </cell>
          <cell r="G5397">
            <v>67100.286177745467</v>
          </cell>
          <cell r="H5397">
            <v>44136</v>
          </cell>
          <cell r="I5397" t="str">
            <v>JLS</v>
          </cell>
        </row>
        <row r="5398">
          <cell r="B5398" t="str">
            <v>I1936</v>
          </cell>
          <cell r="C5398" t="str">
            <v>Oficial Electricista</v>
          </cell>
          <cell r="D5398" t="str">
            <v>hs</v>
          </cell>
          <cell r="E5398">
            <v>16</v>
          </cell>
          <cell r="F5398">
            <v>907.80197701818179</v>
          </cell>
          <cell r="G5398">
            <v>14524.831632290909</v>
          </cell>
          <cell r="H5398">
            <v>44136</v>
          </cell>
          <cell r="I5398">
            <v>0.21646452585634762</v>
          </cell>
        </row>
        <row r="5399">
          <cell r="B5399" t="str">
            <v>I2024</v>
          </cell>
          <cell r="C5399" t="str">
            <v>Central De Incendio De 2 Zonas Y 60 Puntos</v>
          </cell>
          <cell r="D5399" t="str">
            <v>u</v>
          </cell>
          <cell r="E5399">
            <v>1</v>
          </cell>
          <cell r="F5399">
            <v>52575.454545454551</v>
          </cell>
          <cell r="G5399">
            <v>52575.454545454551</v>
          </cell>
          <cell r="H5399">
            <v>44155</v>
          </cell>
        </row>
        <row r="5401">
          <cell r="A5401" t="str">
            <v>T1883</v>
          </cell>
          <cell r="C5401" t="str">
            <v>Sirena C/Luz Estroboscópica</v>
          </cell>
          <cell r="D5401" t="str">
            <v>u</v>
          </cell>
          <cell r="G5401">
            <v>3022.2155242842973</v>
          </cell>
          <cell r="H5401">
            <v>44136</v>
          </cell>
          <cell r="I5401" t="str">
            <v>JLS</v>
          </cell>
        </row>
        <row r="5402">
          <cell r="B5402" t="str">
            <v>I1936</v>
          </cell>
          <cell r="C5402" t="str">
            <v>Oficial Electricista</v>
          </cell>
          <cell r="D5402" t="str">
            <v>hs</v>
          </cell>
          <cell r="E5402">
            <v>2</v>
          </cell>
          <cell r="F5402">
            <v>907.80197701818179</v>
          </cell>
          <cell r="G5402">
            <v>1815.6039540363636</v>
          </cell>
          <cell r="H5402">
            <v>44136</v>
          </cell>
          <cell r="I5402">
            <v>0.60075263972655424</v>
          </cell>
        </row>
        <row r="5403">
          <cell r="B5403" t="str">
            <v>I2025</v>
          </cell>
          <cell r="C5403" t="str">
            <v>Sirena C/Luz Estroboscópica</v>
          </cell>
          <cell r="D5403" t="str">
            <v>u</v>
          </cell>
          <cell r="E5403">
            <v>1</v>
          </cell>
          <cell r="F5403">
            <v>1206.611570247934</v>
          </cell>
          <cell r="G5403">
            <v>1206.611570247934</v>
          </cell>
          <cell r="H5403">
            <v>44155</v>
          </cell>
        </row>
        <row r="5405">
          <cell r="A5405" t="str">
            <v>T1884</v>
          </cell>
          <cell r="C5405" t="str">
            <v>Apertura De Canaleta Para Cañería De Electricidad</v>
          </cell>
          <cell r="D5405" t="str">
            <v>ml</v>
          </cell>
          <cell r="E5405">
            <v>30</v>
          </cell>
          <cell r="G5405">
            <v>180.99737560103893</v>
          </cell>
          <cell r="H5405">
            <v>44136</v>
          </cell>
          <cell r="I5405" t="str">
            <v>26 INSTALACIÓN ELÉCTRICA</v>
          </cell>
        </row>
        <row r="5406">
          <cell r="B5406" t="str">
            <v>I1937</v>
          </cell>
          <cell r="C5406" t="str">
            <v>Ayudante Electricista</v>
          </cell>
          <cell r="D5406" t="str">
            <v>hs</v>
          </cell>
          <cell r="E5406">
            <v>0.26666666666666666</v>
          </cell>
          <cell r="F5406">
            <v>678.74015850389594</v>
          </cell>
          <cell r="G5406">
            <v>180.99737560103893</v>
          </cell>
          <cell r="H5406">
            <v>44136</v>
          </cell>
          <cell r="I5406" t="str">
            <v>30 ml/día</v>
          </cell>
        </row>
        <row r="5408">
          <cell r="A5408" t="str">
            <v>T1885</v>
          </cell>
          <cell r="C5408" t="str">
            <v>Tanque De Agua De 4000 Litros</v>
          </cell>
          <cell r="D5408" t="str">
            <v>u</v>
          </cell>
          <cell r="G5408">
            <v>36325.010845770958</v>
          </cell>
          <cell r="H5408">
            <v>44136</v>
          </cell>
          <cell r="I5408" t="str">
            <v>23 INSTALACIÓN SANITARIA</v>
          </cell>
        </row>
        <row r="5409">
          <cell r="B5409" t="str">
            <v>I2031</v>
          </cell>
          <cell r="C5409" t="str">
            <v>Tanque De Agua 4000 Litros Tricapa</v>
          </cell>
          <cell r="D5409" t="str">
            <v>u</v>
          </cell>
          <cell r="E5409">
            <v>1</v>
          </cell>
          <cell r="F5409">
            <v>31817.355371900827</v>
          </cell>
          <cell r="G5409">
            <v>31817.355371900827</v>
          </cell>
          <cell r="H5409">
            <v>44155</v>
          </cell>
        </row>
        <row r="5410">
          <cell r="B5410" t="str">
            <v>I1004</v>
          </cell>
          <cell r="C5410" t="str">
            <v>Oficial</v>
          </cell>
          <cell r="D5410" t="str">
            <v>hs</v>
          </cell>
          <cell r="E5410">
            <v>4</v>
          </cell>
          <cell r="F5410">
            <v>604.80605423376619</v>
          </cell>
          <cell r="G5410">
            <v>2419.2242169350648</v>
          </cell>
          <cell r="H5410">
            <v>44136</v>
          </cell>
        </row>
        <row r="5411">
          <cell r="B5411" t="str">
            <v>I1005</v>
          </cell>
          <cell r="C5411" t="str">
            <v>Ayudante</v>
          </cell>
          <cell r="D5411" t="str">
            <v>hs</v>
          </cell>
          <cell r="E5411">
            <v>4</v>
          </cell>
          <cell r="F5411">
            <v>522.10781423376613</v>
          </cell>
          <cell r="G5411">
            <v>2088.4312569350645</v>
          </cell>
          <cell r="H5411">
            <v>44136</v>
          </cell>
        </row>
        <row r="5413">
          <cell r="A5413" t="str">
            <v>T1886</v>
          </cell>
          <cell r="C5413" t="str">
            <v>Excavación Superficial A Máquina Con Retiro De Suelos</v>
          </cell>
          <cell r="D5413" t="str">
            <v>m3</v>
          </cell>
          <cell r="E5413">
            <v>30</v>
          </cell>
          <cell r="G5413">
            <v>941.16559573583334</v>
          </cell>
          <cell r="H5413">
            <v>44155</v>
          </cell>
          <cell r="I5413" t="str">
            <v>03 MOVIMIENTO DE SUELOS</v>
          </cell>
        </row>
        <row r="5414">
          <cell r="B5414" t="str">
            <v>I1270</v>
          </cell>
          <cell r="C5414" t="str">
            <v>Retro Pala S/Ruedas Cat 416E 4X4</v>
          </cell>
          <cell r="D5414" t="str">
            <v>hs</v>
          </cell>
          <cell r="E5414">
            <v>0.26666666666666666</v>
          </cell>
          <cell r="F5414">
            <v>1773.1898437499999</v>
          </cell>
          <cell r="G5414">
            <v>472.85062499999998</v>
          </cell>
          <cell r="H5414">
            <v>44155</v>
          </cell>
          <cell r="I5414" t="str">
            <v>30 m3/dia</v>
          </cell>
        </row>
        <row r="5415">
          <cell r="B5415" t="str">
            <v>I1311</v>
          </cell>
          <cell r="C5415" t="str">
            <v>Maquinista</v>
          </cell>
          <cell r="D5415" t="str">
            <v>hs</v>
          </cell>
          <cell r="E5415">
            <v>0.26666666666666666</v>
          </cell>
          <cell r="F5415">
            <v>768.14013440000008</v>
          </cell>
          <cell r="G5415">
            <v>204.83736917333334</v>
          </cell>
          <cell r="H5415">
            <v>44155</v>
          </cell>
        </row>
        <row r="5416">
          <cell r="B5416" t="str">
            <v>I1803</v>
          </cell>
          <cell r="C5416" t="str">
            <v>Camion Tatoo 15-18 M3</v>
          </cell>
          <cell r="D5416" t="str">
            <v>hs</v>
          </cell>
          <cell r="E5416">
            <v>8.1250000000000003E-2</v>
          </cell>
          <cell r="F5416">
            <v>3242.80125</v>
          </cell>
          <cell r="G5416">
            <v>263.47760156250001</v>
          </cell>
          <cell r="H5416">
            <v>44155</v>
          </cell>
          <cell r="I5416" t="str">
            <v>1,3 m3 / 16m3</v>
          </cell>
        </row>
        <row r="5418">
          <cell r="A5418" t="str">
            <v>T1887</v>
          </cell>
          <cell r="C5418" t="str">
            <v>Grifería Monocomando El Lavatorio Fv Arizona</v>
          </cell>
          <cell r="D5418" t="str">
            <v>u</v>
          </cell>
          <cell r="G5418">
            <v>8925.1503867466345</v>
          </cell>
          <cell r="H5418">
            <v>44136</v>
          </cell>
          <cell r="I5418" t="str">
            <v>23.5 GRIFERIAS</v>
          </cell>
        </row>
        <row r="5419">
          <cell r="B5419" t="str">
            <v>I2032</v>
          </cell>
          <cell r="C5419" t="str">
            <v>Grifería Monocomando Lavatorio Fv Arizona</v>
          </cell>
          <cell r="D5419" t="str">
            <v>u</v>
          </cell>
          <cell r="E5419">
            <v>1</v>
          </cell>
          <cell r="F5419">
            <v>5752.0661157024797</v>
          </cell>
          <cell r="G5419">
            <v>5752.0661157024797</v>
          </cell>
          <cell r="H5419">
            <v>44155</v>
          </cell>
        </row>
        <row r="5420">
          <cell r="B5420" t="str">
            <v>I1069</v>
          </cell>
          <cell r="C5420" t="str">
            <v>Oficial Sanitarista, Gasista</v>
          </cell>
          <cell r="D5420" t="str">
            <v>hs</v>
          </cell>
          <cell r="E5420">
            <v>2</v>
          </cell>
          <cell r="F5420">
            <v>907.80197701818179</v>
          </cell>
          <cell r="G5420">
            <v>1815.6039540363636</v>
          </cell>
          <cell r="H5420">
            <v>44136</v>
          </cell>
          <cell r="I5420" t="str">
            <v>COLOCACION</v>
          </cell>
        </row>
        <row r="5421">
          <cell r="B5421" t="str">
            <v>I1070</v>
          </cell>
          <cell r="C5421" t="str">
            <v>Ayudante Sanitarista, Gasista</v>
          </cell>
          <cell r="D5421" t="str">
            <v>hs</v>
          </cell>
          <cell r="E5421">
            <v>2</v>
          </cell>
          <cell r="F5421">
            <v>678.74015850389594</v>
          </cell>
          <cell r="G5421">
            <v>1357.4803170077919</v>
          </cell>
          <cell r="H5421">
            <v>44136</v>
          </cell>
        </row>
        <row r="5423">
          <cell r="A5423" t="str">
            <v>T1888</v>
          </cell>
          <cell r="C5423" t="str">
            <v>Cerámica Antideslizante 30X30</v>
          </cell>
          <cell r="D5423" t="str">
            <v>m2</v>
          </cell>
          <cell r="G5423">
            <v>1295.6539426952468</v>
          </cell>
          <cell r="H5423">
            <v>44107</v>
          </cell>
          <cell r="I5423" t="str">
            <v>11 PISOS</v>
          </cell>
        </row>
        <row r="5424">
          <cell r="B5424" t="str">
            <v>I2046</v>
          </cell>
          <cell r="C5424" t="str">
            <v>Piso Cerrámica Antideslizante 30X30</v>
          </cell>
          <cell r="D5424" t="str">
            <v>m2</v>
          </cell>
          <cell r="E5424">
            <v>1.05</v>
          </cell>
          <cell r="F5424">
            <v>478.52259973472087</v>
          </cell>
          <cell r="G5424">
            <v>502.44872972145691</v>
          </cell>
          <cell r="H5424">
            <v>44107</v>
          </cell>
        </row>
        <row r="5425">
          <cell r="B5425" t="str">
            <v>I1040</v>
          </cell>
          <cell r="C5425" t="str">
            <v>Klaukol Impermeable Fluido X 30Kg</v>
          </cell>
          <cell r="D5425" t="str">
            <v>bolsa</v>
          </cell>
          <cell r="E5425">
            <v>0.2</v>
          </cell>
          <cell r="F5425">
            <v>679.3388429752066</v>
          </cell>
          <cell r="G5425">
            <v>135.86776859504133</v>
          </cell>
          <cell r="H5425">
            <v>44155</v>
          </cell>
          <cell r="I5425" t="str">
            <v>6 kG/M2</v>
          </cell>
        </row>
        <row r="5426">
          <cell r="B5426" t="str">
            <v>I1042</v>
          </cell>
          <cell r="C5426" t="str">
            <v>Klaukol Pastina P/Porcel.Gris Plomo X 5 Kg.</v>
          </cell>
          <cell r="D5426" t="str">
            <v>bolsa</v>
          </cell>
          <cell r="E5426">
            <v>0.2</v>
          </cell>
          <cell r="F5426">
            <v>1032.2314049586778</v>
          </cell>
          <cell r="G5426">
            <v>206.44628099173556</v>
          </cell>
          <cell r="H5426">
            <v>44155</v>
          </cell>
          <cell r="I5426" t="str">
            <v>1 KG/M2</v>
          </cell>
        </row>
        <row r="5427">
          <cell r="B5427" t="str">
            <v>I1084</v>
          </cell>
          <cell r="C5427" t="str">
            <v>Separadores 5.0 Mm Juntas Exactas Porcelanato Piso Ceramicos (100 Un)</v>
          </cell>
          <cell r="D5427" t="str">
            <v>u</v>
          </cell>
          <cell r="E5427">
            <v>0.16</v>
          </cell>
          <cell r="F5427">
            <v>0.78510000000000002</v>
          </cell>
          <cell r="G5427">
            <v>0.12561600000000001</v>
          </cell>
          <cell r="H5427">
            <v>44110</v>
          </cell>
        </row>
        <row r="5428">
          <cell r="B5428" t="str">
            <v>T1269</v>
          </cell>
          <cell r="C5428" t="str">
            <v>Colocación De Pisos 20X20 A 30X30 Con Toma De Juntas (Mo)</v>
          </cell>
          <cell r="D5428" t="str">
            <v>m2</v>
          </cell>
          <cell r="E5428">
            <v>1</v>
          </cell>
          <cell r="F5428">
            <v>450.76554738701293</v>
          </cell>
          <cell r="G5428">
            <v>450.76554738701293</v>
          </cell>
          <cell r="H5428">
            <v>44136</v>
          </cell>
        </row>
        <row r="5430">
          <cell r="A5430" t="str">
            <v>T1889</v>
          </cell>
          <cell r="C5430" t="str">
            <v>Cepillado Y Lavado Manual De Superficie Metálica Para Pintar (Sobre Andamios)</v>
          </cell>
          <cell r="D5430" t="str">
            <v>m2</v>
          </cell>
          <cell r="E5430">
            <v>12</v>
          </cell>
          <cell r="G5430">
            <v>423.93929813288065</v>
          </cell>
          <cell r="H5430">
            <v>44136</v>
          </cell>
          <cell r="I5430" t="str">
            <v>34 PINTURA</v>
          </cell>
        </row>
        <row r="5431">
          <cell r="B5431" t="str">
            <v>I1018</v>
          </cell>
          <cell r="C5431" t="str">
            <v>Ayudante Hormigon</v>
          </cell>
          <cell r="D5431" t="str">
            <v>hs</v>
          </cell>
          <cell r="E5431">
            <v>0.66666666666666663</v>
          </cell>
          <cell r="F5431">
            <v>626.52937708051934</v>
          </cell>
          <cell r="G5431">
            <v>417.68625138701287</v>
          </cell>
          <cell r="H5431">
            <v>44136</v>
          </cell>
          <cell r="I5431" t="str">
            <v>12 m2/día</v>
          </cell>
        </row>
        <row r="5432">
          <cell r="B5432" t="str">
            <v>I2047</v>
          </cell>
          <cell r="C5432" t="str">
            <v>Cepillo De Acero Para Amoladora</v>
          </cell>
          <cell r="D5432" t="str">
            <v>u</v>
          </cell>
          <cell r="E5432">
            <v>0.01</v>
          </cell>
          <cell r="F5432">
            <v>322.31404958677689</v>
          </cell>
          <cell r="G5432">
            <v>3.223140495867769</v>
          </cell>
          <cell r="H5432">
            <v>44155</v>
          </cell>
          <cell r="I5432" t="str">
            <v>RINDE 100 M2</v>
          </cell>
        </row>
        <row r="5433">
          <cell r="B5433" t="str">
            <v>I2048</v>
          </cell>
          <cell r="C5433" t="str">
            <v>Amoladora</v>
          </cell>
          <cell r="D5433" t="str">
            <v>hs</v>
          </cell>
          <cell r="E5433">
            <v>0.5</v>
          </cell>
          <cell r="F5433">
            <v>6.0598124999999996</v>
          </cell>
          <cell r="G5433">
            <v>3.0299062499999998</v>
          </cell>
          <cell r="H5433">
            <v>44155</v>
          </cell>
        </row>
        <row r="5435">
          <cell r="A5435" t="str">
            <v>T1890</v>
          </cell>
          <cell r="C5435" t="str">
            <v>Aplicación De 1 Mano De Pintura Sobre Metal, (Sobre Andamios) (Mo)</v>
          </cell>
          <cell r="D5435" t="str">
            <v>m2</v>
          </cell>
          <cell r="E5435">
            <v>15</v>
          </cell>
          <cell r="G5435">
            <v>484.16105440969693</v>
          </cell>
          <cell r="H5435">
            <v>44136</v>
          </cell>
          <cell r="I5435" t="str">
            <v>34 PINTURA</v>
          </cell>
        </row>
        <row r="5436">
          <cell r="B5436" t="str">
            <v>I1210</v>
          </cell>
          <cell r="C5436" t="str">
            <v>Oficial Pintor</v>
          </cell>
          <cell r="D5436" t="str">
            <v>hs</v>
          </cell>
          <cell r="E5436">
            <v>0.53333333333333333</v>
          </cell>
          <cell r="F5436">
            <v>907.80197701818179</v>
          </cell>
          <cell r="G5436">
            <v>484.16105440969693</v>
          </cell>
          <cell r="H5436">
            <v>44136</v>
          </cell>
          <cell r="I5436" t="str">
            <v>15 m2/día</v>
          </cell>
        </row>
        <row r="5438">
          <cell r="A5438" t="str">
            <v>T1891</v>
          </cell>
          <cell r="C5438" t="str">
            <v>Pintura Poliuretánica Y Epoxi Sobre Andamios (No Incluye Costo De Andamios)</v>
          </cell>
          <cell r="D5438" t="str">
            <v>m2</v>
          </cell>
          <cell r="G5438">
            <v>2433.7779289040218</v>
          </cell>
          <cell r="H5438">
            <v>44110</v>
          </cell>
          <cell r="I5438" t="str">
            <v>34 PINTURA</v>
          </cell>
        </row>
        <row r="5439">
          <cell r="B5439" t="str">
            <v>I1580</v>
          </cell>
          <cell r="C5439" t="str">
            <v>Esmalte Poliuretanico Plus Protection Blanco 4 Lt (Rinde 10 M2)</v>
          </cell>
          <cell r="D5439" t="str">
            <v>u</v>
          </cell>
          <cell r="E5439">
            <v>0.1</v>
          </cell>
          <cell r="F5439">
            <v>6050.4132231404965</v>
          </cell>
          <cell r="G5439">
            <v>605.04132231404969</v>
          </cell>
          <cell r="H5439">
            <v>44155</v>
          </cell>
        </row>
        <row r="5440">
          <cell r="B5440" t="str">
            <v>I1579</v>
          </cell>
          <cell r="C5440" t="str">
            <v>Esmalte Epoxi Plus Protection Gris Hielo 4L (Rinde 10 M2)</v>
          </cell>
          <cell r="D5440" t="str">
            <v>u</v>
          </cell>
          <cell r="E5440">
            <v>0.1</v>
          </cell>
          <cell r="F5440">
            <v>3710.7438000000002</v>
          </cell>
          <cell r="G5440">
            <v>371.07438000000002</v>
          </cell>
          <cell r="H5440">
            <v>44110</v>
          </cell>
        </row>
        <row r="5441">
          <cell r="B5441" t="str">
            <v>I1342</v>
          </cell>
          <cell r="C5441" t="str">
            <v>Rodillo Para Esmalte Sintetico</v>
          </cell>
          <cell r="D5441" t="str">
            <v>u</v>
          </cell>
          <cell r="E5441">
            <v>6.6666666666666666E-2</v>
          </cell>
          <cell r="F5441">
            <v>77.685950413223139</v>
          </cell>
          <cell r="G5441">
            <v>5.1790633608815426</v>
          </cell>
          <cell r="H5441">
            <v>44155</v>
          </cell>
          <cell r="I5441" t="str">
            <v>rinde 15 m2</v>
          </cell>
        </row>
        <row r="5442">
          <cell r="B5442" t="str">
            <v>T1890</v>
          </cell>
          <cell r="C5442" t="str">
            <v>Aplicación De 1 Mano De Pintura Sobre Metal, (Sobre Andamios) (Mo)</v>
          </cell>
          <cell r="D5442" t="str">
            <v>m2</v>
          </cell>
          <cell r="E5442">
            <v>3</v>
          </cell>
          <cell r="F5442">
            <v>484.16105440969693</v>
          </cell>
          <cell r="G5442">
            <v>1452.4831632290907</v>
          </cell>
          <cell r="H5442">
            <v>44136</v>
          </cell>
        </row>
        <row r="5444">
          <cell r="A5444" t="str">
            <v>T1892</v>
          </cell>
          <cell r="C5444" t="str">
            <v>Aplicación De 1 Mano De Pintura Sobre Metal, Trabajando Sobre Plataforma Tijera (Mo)</v>
          </cell>
          <cell r="D5444" t="str">
            <v>m2</v>
          </cell>
          <cell r="E5444">
            <v>10</v>
          </cell>
          <cell r="G5444">
            <v>726.24158161454545</v>
          </cell>
          <cell r="H5444">
            <v>44136</v>
          </cell>
          <cell r="I5444" t="str">
            <v>34 PINTURA</v>
          </cell>
        </row>
        <row r="5445">
          <cell r="B5445" t="str">
            <v>I1210</v>
          </cell>
          <cell r="C5445" t="str">
            <v>Oficial Pintor</v>
          </cell>
          <cell r="D5445" t="str">
            <v>hs</v>
          </cell>
          <cell r="E5445">
            <v>0.8</v>
          </cell>
          <cell r="F5445">
            <v>907.80197701818179</v>
          </cell>
          <cell r="G5445">
            <v>726.24158161454545</v>
          </cell>
          <cell r="H5445">
            <v>44136</v>
          </cell>
          <cell r="I5445" t="str">
            <v>10 m2/día</v>
          </cell>
        </row>
        <row r="5447">
          <cell r="A5447" t="str">
            <v>T1893</v>
          </cell>
          <cell r="C5447" t="str">
            <v>Pintura Poliuretánica Y Epoxi En Altura Estación La Plata</v>
          </cell>
          <cell r="D5447" t="str">
            <v>m2</v>
          </cell>
          <cell r="E5447">
            <v>8</v>
          </cell>
          <cell r="G5447">
            <v>3661.0043133287181</v>
          </cell>
          <cell r="H5447">
            <v>44022.637916666667</v>
          </cell>
          <cell r="I5447" t="str">
            <v>34 PINTURA</v>
          </cell>
        </row>
        <row r="5448">
          <cell r="B5448" t="str">
            <v>I2121</v>
          </cell>
          <cell r="C5448" t="str">
            <v>Pintura Sobre Estructura Metálica La Plata (7511,60 M2)</v>
          </cell>
          <cell r="D5448" t="str">
            <v>gl</v>
          </cell>
          <cell r="E5448">
            <v>1.3312742957558975E-4</v>
          </cell>
          <cell r="F5448">
            <v>27500000</v>
          </cell>
          <cell r="G5448">
            <v>3661.0043133287181</v>
          </cell>
          <cell r="H5448">
            <v>44022.637916666667</v>
          </cell>
          <cell r="I5448" t="str">
            <v xml:space="preserve">  1 global /7511,60 m2</v>
          </cell>
        </row>
        <row r="5454">
          <cell r="A5454" t="str">
            <v>T1898</v>
          </cell>
          <cell r="C5454" t="str">
            <v>Armar Andamios, 2,5 Mts Ancho X  8 Metros De Alto (6 Módulos)(Mo)</v>
          </cell>
          <cell r="D5454" t="str">
            <v>u</v>
          </cell>
          <cell r="E5454">
            <v>1</v>
          </cell>
          <cell r="G5454">
            <v>9015.3109477402577</v>
          </cell>
          <cell r="H5454">
            <v>44136</v>
          </cell>
          <cell r="I5454" t="str">
            <v>90 AUXILIARES</v>
          </cell>
        </row>
        <row r="5455">
          <cell r="B5455" t="str">
            <v>I1004</v>
          </cell>
          <cell r="C5455" t="str">
            <v>Oficial</v>
          </cell>
          <cell r="D5455" t="str">
            <v>hs</v>
          </cell>
          <cell r="E5455">
            <v>8</v>
          </cell>
          <cell r="F5455">
            <v>604.80605423376619</v>
          </cell>
          <cell r="G5455">
            <v>4838.4484338701295</v>
          </cell>
          <cell r="H5455">
            <v>44136</v>
          </cell>
          <cell r="I5455">
            <v>1</v>
          </cell>
        </row>
        <row r="5456">
          <cell r="B5456" t="str">
            <v>I1005</v>
          </cell>
          <cell r="C5456" t="str">
            <v>Ayudante</v>
          </cell>
          <cell r="D5456" t="str">
            <v>hs</v>
          </cell>
          <cell r="E5456">
            <v>8</v>
          </cell>
          <cell r="F5456">
            <v>522.10781423376613</v>
          </cell>
          <cell r="G5456">
            <v>4176.8625138701291</v>
          </cell>
          <cell r="H5456">
            <v>44136</v>
          </cell>
          <cell r="I5456">
            <v>1</v>
          </cell>
        </row>
        <row r="5458">
          <cell r="A5458" t="str">
            <v>T1899</v>
          </cell>
          <cell r="C5458" t="str">
            <v>Desarmar Andamios, 2,5 Mts Ancho X  8 Metros De Alto (6 Módulos)(Mo)</v>
          </cell>
          <cell r="D5458" t="str">
            <v>u</v>
          </cell>
          <cell r="G5458">
            <v>7212.2487581922069</v>
          </cell>
          <cell r="H5458">
            <v>44136</v>
          </cell>
          <cell r="I5458" t="str">
            <v>90 AUXILIARES</v>
          </cell>
        </row>
        <row r="5459">
          <cell r="B5459" t="str">
            <v>T1898</v>
          </cell>
          <cell r="C5459" t="str">
            <v>Armar Andamios, 2,5 Mts Ancho X  8 Metros De Alto (6 Módulos)(Mo)</v>
          </cell>
          <cell r="D5459" t="str">
            <v>u</v>
          </cell>
          <cell r="E5459">
            <v>0.8</v>
          </cell>
          <cell r="F5459">
            <v>9015.3109477402577</v>
          </cell>
          <cell r="G5459">
            <v>7212.2487581922069</v>
          </cell>
          <cell r="H5459">
            <v>44136</v>
          </cell>
        </row>
        <row r="5464">
          <cell r="A5464" t="str">
            <v>T1903</v>
          </cell>
          <cell r="C5464" t="str">
            <v>Mover Frente De 2,5 Mts Ancho X  8 Metros De Alto (6 Módulos)(Mo)</v>
          </cell>
          <cell r="D5464" t="str">
            <v>u</v>
          </cell>
          <cell r="G5464">
            <v>4507.6554738701288</v>
          </cell>
          <cell r="H5464">
            <v>44136</v>
          </cell>
          <cell r="I5464" t="str">
            <v>90 AUXILIARES</v>
          </cell>
        </row>
        <row r="5465">
          <cell r="B5465" t="str">
            <v>I1004</v>
          </cell>
          <cell r="C5465" t="str">
            <v>Oficial</v>
          </cell>
          <cell r="D5465" t="str">
            <v>hs</v>
          </cell>
          <cell r="E5465">
            <v>4</v>
          </cell>
          <cell r="F5465">
            <v>604.80605423376619</v>
          </cell>
          <cell r="G5465">
            <v>2419.2242169350648</v>
          </cell>
          <cell r="H5465">
            <v>44136</v>
          </cell>
        </row>
        <row r="5466">
          <cell r="B5466" t="str">
            <v>I1005</v>
          </cell>
          <cell r="C5466" t="str">
            <v>Ayudante</v>
          </cell>
          <cell r="D5466" t="str">
            <v>hs</v>
          </cell>
          <cell r="E5466">
            <v>4</v>
          </cell>
          <cell r="F5466">
            <v>522.10781423376613</v>
          </cell>
          <cell r="G5466">
            <v>2088.4312569350645</v>
          </cell>
          <cell r="H5466">
            <v>44136</v>
          </cell>
        </row>
        <row r="5468">
          <cell r="A5468" t="str">
            <v>T1904</v>
          </cell>
          <cell r="C5468" t="str">
            <v>Alquiler De Grua (Sin Flete)</v>
          </cell>
          <cell r="D5468" t="str">
            <v>mes</v>
          </cell>
          <cell r="G5468">
            <v>4069800</v>
          </cell>
          <cell r="H5468">
            <v>43985</v>
          </cell>
          <cell r="I5468" t="str">
            <v>LA PLATA</v>
          </cell>
        </row>
        <row r="5469">
          <cell r="B5469" t="str">
            <v>I2065</v>
          </cell>
          <cell r="C5469" t="str">
            <v>Servició De Grua De 120 Tn, Con Maquinista Y Combustible 10 Hs/Día, 220 Hs Por Mes</v>
          </cell>
          <cell r="D5469" t="str">
            <v>mes</v>
          </cell>
          <cell r="E5469">
            <v>1</v>
          </cell>
          <cell r="F5469">
            <v>2137500</v>
          </cell>
          <cell r="G5469">
            <v>2137500</v>
          </cell>
          <cell r="H5469">
            <v>43985</v>
          </cell>
        </row>
        <row r="5470">
          <cell r="B5470" t="str">
            <v>I2066</v>
          </cell>
          <cell r="C5470" t="str">
            <v>Servició De Grua De 120 Tn, Con Maquinista Y Combustible Por Hora Adicional</v>
          </cell>
          <cell r="D5470" t="str">
            <v>hs</v>
          </cell>
          <cell r="E5470">
            <v>200</v>
          </cell>
          <cell r="F5470">
            <v>9661.5</v>
          </cell>
          <cell r="G5470">
            <v>1932300</v>
          </cell>
          <cell r="H5470">
            <v>43985</v>
          </cell>
          <cell r="I5470" t="str">
            <v>horas nocturnas</v>
          </cell>
        </row>
        <row r="5474">
          <cell r="A5474" t="str">
            <v>T1907</v>
          </cell>
          <cell r="C5474" t="str">
            <v>3.1.1 - Reposición De Perfiles Tipo “T” 4"X3"X3/8"</v>
          </cell>
          <cell r="D5474" t="str">
            <v>ml</v>
          </cell>
          <cell r="G5474">
            <v>3734.5532174685427</v>
          </cell>
          <cell r="H5474">
            <v>44136</v>
          </cell>
          <cell r="I5474" t="str">
            <v>LA PLATA</v>
          </cell>
        </row>
        <row r="5475">
          <cell r="B5475" t="str">
            <v>I1004</v>
          </cell>
          <cell r="C5475" t="str">
            <v>Oficial</v>
          </cell>
          <cell r="D5475" t="str">
            <v>hs</v>
          </cell>
          <cell r="E5475">
            <v>1.5</v>
          </cell>
          <cell r="F5475">
            <v>604.80605423376619</v>
          </cell>
          <cell r="G5475">
            <v>907.20908135064929</v>
          </cell>
          <cell r="H5475">
            <v>44136</v>
          </cell>
        </row>
        <row r="5476">
          <cell r="B5476" t="str">
            <v>I1005</v>
          </cell>
          <cell r="C5476" t="str">
            <v>Ayudante</v>
          </cell>
          <cell r="D5476" t="str">
            <v>hs</v>
          </cell>
          <cell r="E5476">
            <v>1.5</v>
          </cell>
          <cell r="F5476">
            <v>522.10781423376613</v>
          </cell>
          <cell r="G5476">
            <v>783.16172135064926</v>
          </cell>
          <cell r="H5476">
            <v>44136</v>
          </cell>
        </row>
        <row r="5477">
          <cell r="B5477" t="str">
            <v>I2075</v>
          </cell>
          <cell r="C5477" t="str">
            <v>Perfil L De 4" X 3/8" (14,63 Kg/Ml)</v>
          </cell>
          <cell r="D5477" t="str">
            <v>kg</v>
          </cell>
          <cell r="E5477">
            <v>15</v>
          </cell>
          <cell r="F5477">
            <v>136.27882765114961</v>
          </cell>
          <cell r="G5477">
            <v>2044.1824147672442</v>
          </cell>
          <cell r="H5477">
            <v>44155</v>
          </cell>
        </row>
        <row r="5479">
          <cell r="A5479" t="str">
            <v>T1908</v>
          </cell>
          <cell r="C5479" t="str">
            <v>3.1.2 - Reposición De Perfiles “C” 80X40X15X2.50Mm</v>
          </cell>
          <cell r="D5479" t="str">
            <v>ml</v>
          </cell>
          <cell r="G5479">
            <v>2443.1256236379377</v>
          </cell>
          <cell r="H5479">
            <v>44136</v>
          </cell>
          <cell r="I5479" t="str">
            <v>LA PLATA</v>
          </cell>
        </row>
        <row r="5480">
          <cell r="B5480" t="str">
            <v>I1004</v>
          </cell>
          <cell r="C5480" t="str">
            <v>Oficial</v>
          </cell>
          <cell r="D5480" t="str">
            <v>hs</v>
          </cell>
          <cell r="E5480">
            <v>1.5</v>
          </cell>
          <cell r="F5480">
            <v>604.80605423376619</v>
          </cell>
          <cell r="G5480">
            <v>907.20908135064929</v>
          </cell>
          <cell r="H5480">
            <v>44136</v>
          </cell>
        </row>
        <row r="5481">
          <cell r="B5481" t="str">
            <v>I1005</v>
          </cell>
          <cell r="C5481" t="str">
            <v>Ayudante</v>
          </cell>
          <cell r="D5481" t="str">
            <v>hs</v>
          </cell>
          <cell r="E5481">
            <v>1.5</v>
          </cell>
          <cell r="F5481">
            <v>522.10781423376613</v>
          </cell>
          <cell r="G5481">
            <v>783.16172135064926</v>
          </cell>
          <cell r="H5481">
            <v>44136</v>
          </cell>
        </row>
        <row r="5482">
          <cell r="B5482" t="str">
            <v>I2072</v>
          </cell>
          <cell r="C5482" t="str">
            <v>Correas Perfil “C” 80X40X15X2.50Mm En Acero F24, L=6M</v>
          </cell>
          <cell r="D5482" t="str">
            <v>ml</v>
          </cell>
          <cell r="E5482">
            <v>1</v>
          </cell>
          <cell r="F5482">
            <v>752.75482093663913</v>
          </cell>
          <cell r="G5482">
            <v>752.75482093663913</v>
          </cell>
          <cell r="H5482">
            <v>44155</v>
          </cell>
        </row>
        <row r="5484">
          <cell r="A5484" t="str">
            <v>T1909</v>
          </cell>
          <cell r="C5484" t="str">
            <v>3.1.3 - Chapas Onduladas Prepintadas C22</v>
          </cell>
          <cell r="D5484" t="str">
            <v>m2</v>
          </cell>
          <cell r="E5484">
            <v>20</v>
          </cell>
          <cell r="G5484">
            <v>3224.5498395480518</v>
          </cell>
          <cell r="H5484">
            <v>44110</v>
          </cell>
          <cell r="I5484" t="str">
            <v>LA PLATA</v>
          </cell>
        </row>
        <row r="5485">
          <cell r="B5485" t="str">
            <v>I1004</v>
          </cell>
          <cell r="C5485" t="str">
            <v>Oficial</v>
          </cell>
          <cell r="D5485" t="str">
            <v>hs</v>
          </cell>
          <cell r="E5485">
            <v>1.6</v>
          </cell>
          <cell r="F5485">
            <v>604.80605423376619</v>
          </cell>
          <cell r="G5485">
            <v>967.68968677402597</v>
          </cell>
          <cell r="H5485">
            <v>44136</v>
          </cell>
          <cell r="I5485">
            <v>4</v>
          </cell>
        </row>
        <row r="5486">
          <cell r="B5486" t="str">
            <v>I1005</v>
          </cell>
          <cell r="C5486" t="str">
            <v>Ayudante</v>
          </cell>
          <cell r="D5486" t="str">
            <v>hs</v>
          </cell>
          <cell r="E5486">
            <v>1.6</v>
          </cell>
          <cell r="F5486">
            <v>522.10781423376613</v>
          </cell>
          <cell r="G5486">
            <v>835.37250277402586</v>
          </cell>
          <cell r="H5486">
            <v>44136</v>
          </cell>
          <cell r="I5486">
            <v>4</v>
          </cell>
        </row>
        <row r="5487">
          <cell r="B5487" t="str">
            <v>I2073</v>
          </cell>
          <cell r="C5487" t="str">
            <v>Chapas Acanaladas Onduladas De Acero Revestido Espesor Calibre C22 De Color Gris Oscuro</v>
          </cell>
          <cell r="D5487" t="str">
            <v>m2</v>
          </cell>
          <cell r="E5487">
            <v>1.1000000000000001</v>
          </cell>
          <cell r="F5487">
            <v>1292.2615000000001</v>
          </cell>
          <cell r="G5487">
            <v>1421.4876500000003</v>
          </cell>
          <cell r="H5487">
            <v>44110</v>
          </cell>
        </row>
        <row r="5489">
          <cell r="A5489" t="str">
            <v>T1910</v>
          </cell>
          <cell r="C5489" t="str">
            <v>3.1.4 -  Carpintería De Aluminio De 3.00 X 0.45 M Con Vidrio Laminado 4+4Mm+Pvb</v>
          </cell>
          <cell r="D5489" t="str">
            <v>m2</v>
          </cell>
          <cell r="E5489">
            <v>8</v>
          </cell>
          <cell r="G5489">
            <v>17057.225968467534</v>
          </cell>
          <cell r="H5489">
            <v>44004.502523148149</v>
          </cell>
          <cell r="I5489" t="str">
            <v>LA PLATA</v>
          </cell>
        </row>
        <row r="5490">
          <cell r="B5490" t="str">
            <v>I1004</v>
          </cell>
          <cell r="C5490" t="str">
            <v>Oficial</v>
          </cell>
          <cell r="D5490" t="str">
            <v>hs</v>
          </cell>
          <cell r="E5490">
            <v>1</v>
          </cell>
          <cell r="F5490">
            <v>604.80605423376619</v>
          </cell>
          <cell r="G5490">
            <v>604.80605423376619</v>
          </cell>
          <cell r="H5490">
            <v>44136</v>
          </cell>
          <cell r="I5490">
            <v>1</v>
          </cell>
        </row>
        <row r="5491">
          <cell r="B5491" t="str">
            <v>I1005</v>
          </cell>
          <cell r="C5491" t="str">
            <v>Ayudante</v>
          </cell>
          <cell r="D5491" t="str">
            <v>hs</v>
          </cell>
          <cell r="E5491">
            <v>1</v>
          </cell>
          <cell r="F5491">
            <v>522.10781423376613</v>
          </cell>
          <cell r="G5491">
            <v>522.10781423376613</v>
          </cell>
          <cell r="H5491">
            <v>44136</v>
          </cell>
          <cell r="I5491">
            <v>1</v>
          </cell>
        </row>
        <row r="5492">
          <cell r="B5492" t="str">
            <v>I2076</v>
          </cell>
          <cell r="C5492" t="str">
            <v>Carpintería De Aluminio Con Vidrio 4+4</v>
          </cell>
          <cell r="D5492" t="str">
            <v>m2</v>
          </cell>
          <cell r="E5492">
            <v>1</v>
          </cell>
          <cell r="F5492">
            <v>14962.5</v>
          </cell>
          <cell r="G5492">
            <v>14962.5</v>
          </cell>
          <cell r="H5492">
            <v>44004.502523148149</v>
          </cell>
        </row>
        <row r="5493">
          <cell r="B5493" t="str">
            <v>I2077</v>
          </cell>
          <cell r="C5493" t="str">
            <v>Filtro Uv Para Vidrios</v>
          </cell>
          <cell r="D5493" t="str">
            <v>m2</v>
          </cell>
          <cell r="E5493">
            <v>1</v>
          </cell>
          <cell r="F5493">
            <v>967.81209999999999</v>
          </cell>
          <cell r="G5493">
            <v>967.81209999999999</v>
          </cell>
          <cell r="H5493">
            <v>44110</v>
          </cell>
        </row>
        <row r="5495">
          <cell r="A5495" t="str">
            <v>T1911</v>
          </cell>
          <cell r="C5495" t="str">
            <v>3.1.5 - Caballete De Chapa Galvanizada Preconformada Calibre 22. (150M X 1,25 De Desarrollo)</v>
          </cell>
          <cell r="D5495" t="str">
            <v>m2</v>
          </cell>
          <cell r="E5495">
            <v>8</v>
          </cell>
          <cell r="G5495">
            <v>3930.9676974169174</v>
          </cell>
          <cell r="H5495">
            <v>44136</v>
          </cell>
          <cell r="I5495" t="str">
            <v>LA PLATA</v>
          </cell>
        </row>
        <row r="5496">
          <cell r="B5496" t="str">
            <v>I1004</v>
          </cell>
          <cell r="C5496" t="str">
            <v>Oficial</v>
          </cell>
          <cell r="D5496" t="str">
            <v>hs</v>
          </cell>
          <cell r="E5496">
            <v>1</v>
          </cell>
          <cell r="F5496">
            <v>604.80605423376619</v>
          </cell>
          <cell r="G5496">
            <v>604.80605423376619</v>
          </cell>
          <cell r="H5496">
            <v>44136</v>
          </cell>
          <cell r="I5496">
            <v>1</v>
          </cell>
        </row>
        <row r="5497">
          <cell r="B5497" t="str">
            <v>I1005</v>
          </cell>
          <cell r="C5497" t="str">
            <v>Ayudante</v>
          </cell>
          <cell r="D5497" t="str">
            <v>hs</v>
          </cell>
          <cell r="E5497">
            <v>1</v>
          </cell>
          <cell r="F5497">
            <v>522.10781423376613</v>
          </cell>
          <cell r="G5497">
            <v>522.10781423376613</v>
          </cell>
          <cell r="H5497">
            <v>44136</v>
          </cell>
          <cell r="I5497">
            <v>1</v>
          </cell>
        </row>
        <row r="5498">
          <cell r="B5498" t="str">
            <v>I2078</v>
          </cell>
          <cell r="C5498" t="str">
            <v>Chapa Galvanizada Lisa C22 1,22 X 2,44</v>
          </cell>
          <cell r="D5498" t="str">
            <v>m2</v>
          </cell>
          <cell r="E5498">
            <v>1</v>
          </cell>
          <cell r="F5498">
            <v>1402.0269144746926</v>
          </cell>
          <cell r="G5498">
            <v>1402.0269144746926</v>
          </cell>
          <cell r="H5498">
            <v>44155</v>
          </cell>
        </row>
        <row r="5499">
          <cell r="B5499" t="str">
            <v>I2079</v>
          </cell>
          <cell r="C5499" t="str">
            <v>Conformado De Chapa Galvanizada</v>
          </cell>
          <cell r="D5499" t="str">
            <v>m2</v>
          </cell>
          <cell r="E5499">
            <v>1</v>
          </cell>
          <cell r="F5499">
            <v>1402.0269144746926</v>
          </cell>
          <cell r="G5499">
            <v>1402.0269144746926</v>
          </cell>
          <cell r="H5499">
            <v>44155</v>
          </cell>
        </row>
        <row r="5501">
          <cell r="A5501" t="str">
            <v>T1912</v>
          </cell>
          <cell r="C5501" t="str">
            <v>3.1.6 - Limpieza Y Reposición De Piezas De Soportes P/Caballete (Material Indefinido?????)</v>
          </cell>
          <cell r="D5501" t="str">
            <v>u</v>
          </cell>
          <cell r="E5501">
            <v>8</v>
          </cell>
          <cell r="G5501">
            <v>8689.6881032916172</v>
          </cell>
          <cell r="H5501">
            <v>44136</v>
          </cell>
          <cell r="I5501" t="str">
            <v>LA PLATA</v>
          </cell>
        </row>
        <row r="5502">
          <cell r="B5502" t="str">
            <v>I1004</v>
          </cell>
          <cell r="C5502" t="str">
            <v>Oficial</v>
          </cell>
          <cell r="D5502" t="str">
            <v>hs</v>
          </cell>
          <cell r="E5502">
            <v>8</v>
          </cell>
          <cell r="F5502">
            <v>604.80605423376619</v>
          </cell>
          <cell r="G5502">
            <v>4838.4484338701295</v>
          </cell>
          <cell r="H5502">
            <v>44136</v>
          </cell>
          <cell r="I5502">
            <v>1</v>
          </cell>
        </row>
        <row r="5503">
          <cell r="B5503" t="str">
            <v>I2074</v>
          </cell>
          <cell r="C5503" t="str">
            <v>Perfil L De 2 1/2" X 3/16" X 6 Mts (4,71 Kg/Ml)</v>
          </cell>
          <cell r="D5503" t="str">
            <v>ml</v>
          </cell>
          <cell r="E5503">
            <v>6</v>
          </cell>
          <cell r="F5503">
            <v>641.87327823691464</v>
          </cell>
          <cell r="G5503">
            <v>3851.2396694214876</v>
          </cell>
          <cell r="H5503">
            <v>44155</v>
          </cell>
          <cell r="I5503" t="str">
            <v>Indefinido el material</v>
          </cell>
        </row>
        <row r="5505">
          <cell r="A5505" t="str">
            <v>T1913</v>
          </cell>
          <cell r="C5505" t="str">
            <v>3.1.7 - Perfil L 3"X3/8"</v>
          </cell>
          <cell r="D5505" t="str">
            <v>ml</v>
          </cell>
          <cell r="E5505">
            <v>8</v>
          </cell>
          <cell r="G5505">
            <v>22676.500645327036</v>
          </cell>
          <cell r="H5505">
            <v>44136</v>
          </cell>
          <cell r="I5505" t="str">
            <v>LA PLATA</v>
          </cell>
        </row>
        <row r="5506">
          <cell r="B5506" t="str">
            <v>I1004</v>
          </cell>
          <cell r="C5506" t="str">
            <v>Oficial</v>
          </cell>
          <cell r="D5506" t="str">
            <v>hs</v>
          </cell>
          <cell r="E5506">
            <v>1</v>
          </cell>
          <cell r="F5506">
            <v>604.80605423376619</v>
          </cell>
          <cell r="G5506">
            <v>604.80605423376619</v>
          </cell>
          <cell r="H5506">
            <v>44136</v>
          </cell>
          <cell r="I5506">
            <v>1</v>
          </cell>
        </row>
        <row r="5507">
          <cell r="B5507" t="str">
            <v>I1005</v>
          </cell>
          <cell r="C5507" t="str">
            <v>Ayudante</v>
          </cell>
          <cell r="D5507" t="str">
            <v>hs</v>
          </cell>
          <cell r="E5507">
            <v>1</v>
          </cell>
          <cell r="F5507">
            <v>522.10781423376613</v>
          </cell>
          <cell r="G5507">
            <v>522.10781423376613</v>
          </cell>
          <cell r="H5507">
            <v>44136</v>
          </cell>
          <cell r="I5507">
            <v>1</v>
          </cell>
        </row>
        <row r="5508">
          <cell r="B5508" t="str">
            <v>I2081</v>
          </cell>
          <cell r="C5508" t="str">
            <v>Perfil L De 3" X 3/8"  X 6 Mts ( 10,71 Kg/Ml)</v>
          </cell>
          <cell r="D5508" t="str">
            <v>ml</v>
          </cell>
          <cell r="E5508">
            <v>15</v>
          </cell>
          <cell r="F5508">
            <v>1436.6391184573004</v>
          </cell>
          <cell r="G5508">
            <v>21549.586776859505</v>
          </cell>
          <cell r="H5508">
            <v>44155</v>
          </cell>
        </row>
        <row r="5510">
          <cell r="A5510" t="str">
            <v>T1914</v>
          </cell>
          <cell r="C5510" t="str">
            <v>3.1.8 - Soportes Para Persianas De Ventilación</v>
          </cell>
          <cell r="D5510" t="str">
            <v>u</v>
          </cell>
          <cell r="E5510">
            <v>8</v>
          </cell>
          <cell r="G5510">
            <v>840.81294128610784</v>
          </cell>
          <cell r="H5510">
            <v>44136</v>
          </cell>
          <cell r="I5510" t="str">
            <v>LA PLATA</v>
          </cell>
        </row>
        <row r="5511">
          <cell r="B5511" t="str">
            <v>I1004</v>
          </cell>
          <cell r="C5511" t="str">
            <v>Oficial</v>
          </cell>
          <cell r="D5511" t="str">
            <v>hs</v>
          </cell>
          <cell r="E5511">
            <v>1</v>
          </cell>
          <cell r="F5511">
            <v>604.80605423376619</v>
          </cell>
          <cell r="G5511">
            <v>604.80605423376619</v>
          </cell>
          <cell r="H5511">
            <v>44136</v>
          </cell>
          <cell r="I5511">
            <v>1</v>
          </cell>
        </row>
        <row r="5512">
          <cell r="B5512" t="str">
            <v>I2082</v>
          </cell>
          <cell r="C5512" t="str">
            <v>Planchuela De 2" X 1/8" X 6 Mts (3,79 Kg/Ml)</v>
          </cell>
          <cell r="D5512" t="str">
            <v>ml</v>
          </cell>
          <cell r="E5512">
            <v>1</v>
          </cell>
          <cell r="F5512">
            <v>236.00688705234163</v>
          </cell>
          <cell r="G5512">
            <v>236.00688705234163</v>
          </cell>
          <cell r="H5512">
            <v>44155</v>
          </cell>
        </row>
        <row r="5514">
          <cell r="A5514" t="str">
            <v>T1915</v>
          </cell>
          <cell r="C5514" t="str">
            <v>3.1.10 - Persianas</v>
          </cell>
          <cell r="D5514" t="str">
            <v>m2</v>
          </cell>
          <cell r="E5514">
            <v>8</v>
          </cell>
          <cell r="G5514">
            <v>7765.3436205336493</v>
          </cell>
          <cell r="H5514">
            <v>44107</v>
          </cell>
          <cell r="I5514" t="str">
            <v>LA PLATA</v>
          </cell>
        </row>
        <row r="5515">
          <cell r="B5515" t="str">
            <v>I1004</v>
          </cell>
          <cell r="C5515" t="str">
            <v>Oficial</v>
          </cell>
          <cell r="D5515" t="str">
            <v>hs</v>
          </cell>
          <cell r="E5515">
            <v>1</v>
          </cell>
          <cell r="F5515">
            <v>604.80605423376619</v>
          </cell>
          <cell r="G5515">
            <v>604.80605423376619</v>
          </cell>
          <cell r="H5515">
            <v>44136</v>
          </cell>
          <cell r="I5515">
            <v>1</v>
          </cell>
        </row>
        <row r="5516">
          <cell r="B5516" t="str">
            <v>I1005</v>
          </cell>
          <cell r="C5516" t="str">
            <v>Ayudante</v>
          </cell>
          <cell r="D5516" t="str">
            <v>hs</v>
          </cell>
          <cell r="E5516">
            <v>1</v>
          </cell>
          <cell r="F5516">
            <v>522.10781423376613</v>
          </cell>
          <cell r="G5516">
            <v>522.10781423376613</v>
          </cell>
          <cell r="H5516">
            <v>44136</v>
          </cell>
          <cell r="I5516">
            <v>1</v>
          </cell>
        </row>
        <row r="5517">
          <cell r="B5517" t="str">
            <v>I2080</v>
          </cell>
          <cell r="C5517" t="str">
            <v>Persiana Cortina Metálica De Enrollar, Con Cadena 2,00 X 2,40</v>
          </cell>
          <cell r="D5517" t="str">
            <v>m2</v>
          </cell>
          <cell r="E5517">
            <v>1.5</v>
          </cell>
          <cell r="F5517">
            <v>4425.6198347107447</v>
          </cell>
          <cell r="G5517">
            <v>6638.4297520661166</v>
          </cell>
          <cell r="H5517">
            <v>44107</v>
          </cell>
          <cell r="I5517" t="str">
            <v>50% mas porque es a medida</v>
          </cell>
        </row>
        <row r="5522">
          <cell r="A5522" t="str">
            <v>T1919</v>
          </cell>
          <cell r="C5522" t="str">
            <v>3.3.1 - Perfiles "C" De 80X40X15X2.50Mm Para Apoyo Carpinterias</v>
          </cell>
          <cell r="D5522" t="str">
            <v>ml</v>
          </cell>
          <cell r="G5522">
            <v>2707.2168987705627</v>
          </cell>
          <cell r="H5522">
            <v>44136</v>
          </cell>
          <cell r="I5522" t="str">
            <v>LA PLATA</v>
          </cell>
        </row>
        <row r="5523">
          <cell r="B5523" t="str">
            <v>I1004</v>
          </cell>
          <cell r="C5523" t="str">
            <v>Oficial</v>
          </cell>
          <cell r="D5523" t="str">
            <v>hs</v>
          </cell>
          <cell r="E5523">
            <v>1</v>
          </cell>
          <cell r="F5523">
            <v>604.80605423376619</v>
          </cell>
          <cell r="G5523">
            <v>604.80605423376619</v>
          </cell>
          <cell r="H5523">
            <v>44136</v>
          </cell>
          <cell r="I5523">
            <v>1</v>
          </cell>
        </row>
        <row r="5524">
          <cell r="B5524" t="str">
            <v>I1005</v>
          </cell>
          <cell r="C5524" t="str">
            <v>Ayudante</v>
          </cell>
          <cell r="D5524" t="str">
            <v>hs</v>
          </cell>
          <cell r="E5524">
            <v>1</v>
          </cell>
          <cell r="F5524">
            <v>522.10781423376613</v>
          </cell>
          <cell r="G5524">
            <v>522.10781423376613</v>
          </cell>
          <cell r="H5524">
            <v>44136</v>
          </cell>
          <cell r="I5524">
            <v>1</v>
          </cell>
        </row>
        <row r="5525">
          <cell r="B5525" t="str">
            <v>I2081</v>
          </cell>
          <cell r="C5525" t="str">
            <v>Perfil L De 3" X 3/8"  X 6 Mts ( 10,71 Kg/Ml)</v>
          </cell>
          <cell r="D5525" t="str">
            <v>ml</v>
          </cell>
          <cell r="E5525">
            <v>1.1000000000000001</v>
          </cell>
          <cell r="F5525">
            <v>1436.6391184573004</v>
          </cell>
          <cell r="G5525">
            <v>1580.3030303030305</v>
          </cell>
          <cell r="H5525">
            <v>44155</v>
          </cell>
        </row>
        <row r="5527">
          <cell r="A5527" t="str">
            <v>T1920</v>
          </cell>
          <cell r="C5527" t="str">
            <v>3.3.2  Carpinterías De Aluminio De 1.70 X 0.60 Con Vidrio Laminado 4+4Mm+Pvb</v>
          </cell>
          <cell r="D5527" t="str">
            <v>m2</v>
          </cell>
          <cell r="G5527">
            <v>17057.225968467534</v>
          </cell>
          <cell r="H5527">
            <v>44004.502523148149</v>
          </cell>
          <cell r="I5527" t="str">
            <v>LA PLATA</v>
          </cell>
        </row>
        <row r="5528">
          <cell r="B5528" t="str">
            <v>I1004</v>
          </cell>
          <cell r="C5528" t="str">
            <v>Oficial</v>
          </cell>
          <cell r="D5528" t="str">
            <v>hs</v>
          </cell>
          <cell r="E5528">
            <v>1</v>
          </cell>
          <cell r="F5528">
            <v>604.80605423376619</v>
          </cell>
          <cell r="G5528">
            <v>604.80605423376619</v>
          </cell>
          <cell r="H5528">
            <v>44136</v>
          </cell>
          <cell r="I5528">
            <v>1</v>
          </cell>
        </row>
        <row r="5529">
          <cell r="B5529" t="str">
            <v>I1005</v>
          </cell>
          <cell r="C5529" t="str">
            <v>Ayudante</v>
          </cell>
          <cell r="D5529" t="str">
            <v>hs</v>
          </cell>
          <cell r="E5529">
            <v>1</v>
          </cell>
          <cell r="F5529">
            <v>522.10781423376613</v>
          </cell>
          <cell r="G5529">
            <v>522.10781423376613</v>
          </cell>
          <cell r="H5529">
            <v>44136</v>
          </cell>
          <cell r="I5529">
            <v>1</v>
          </cell>
        </row>
        <row r="5530">
          <cell r="B5530" t="str">
            <v>I2076</v>
          </cell>
          <cell r="C5530" t="str">
            <v>Carpintería De Aluminio Con Vidrio 4+4</v>
          </cell>
          <cell r="D5530" t="str">
            <v>m2</v>
          </cell>
          <cell r="E5530">
            <v>1</v>
          </cell>
          <cell r="F5530">
            <v>14962.5</v>
          </cell>
          <cell r="G5530">
            <v>14962.5</v>
          </cell>
          <cell r="H5530">
            <v>44004.502523148149</v>
          </cell>
        </row>
        <row r="5531">
          <cell r="B5531" t="str">
            <v>I2077</v>
          </cell>
          <cell r="C5531" t="str">
            <v>Filtro Uv Para Vidrios</v>
          </cell>
          <cell r="D5531" t="str">
            <v>m2</v>
          </cell>
          <cell r="E5531">
            <v>1</v>
          </cell>
          <cell r="F5531">
            <v>967.81209999999999</v>
          </cell>
          <cell r="G5531">
            <v>967.81209999999999</v>
          </cell>
          <cell r="H5531">
            <v>44110</v>
          </cell>
        </row>
        <row r="5535">
          <cell r="A5535" t="str">
            <v>T1923</v>
          </cell>
          <cell r="C5535" t="str">
            <v>5.1.3 - Rejas De Protección De Bajadas Puviales</v>
          </cell>
          <cell r="D5535" t="str">
            <v>u</v>
          </cell>
          <cell r="G5535">
            <v>69330.621895480523</v>
          </cell>
          <cell r="H5535">
            <v>44136</v>
          </cell>
          <cell r="I5535" t="str">
            <v>LA PLATA</v>
          </cell>
        </row>
        <row r="5536">
          <cell r="B5536" t="str">
            <v>I1004</v>
          </cell>
          <cell r="C5536" t="str">
            <v>Oficial</v>
          </cell>
          <cell r="D5536" t="str">
            <v>hs</v>
          </cell>
          <cell r="E5536">
            <v>16</v>
          </cell>
          <cell r="F5536">
            <v>604.80605423376619</v>
          </cell>
          <cell r="G5536">
            <v>9676.896867740259</v>
          </cell>
          <cell r="H5536">
            <v>44136</v>
          </cell>
        </row>
        <row r="5537">
          <cell r="B5537" t="str">
            <v>I1005</v>
          </cell>
          <cell r="C5537" t="str">
            <v>Ayudante</v>
          </cell>
          <cell r="D5537" t="str">
            <v>hs</v>
          </cell>
          <cell r="E5537">
            <v>16</v>
          </cell>
          <cell r="F5537">
            <v>522.10781423376613</v>
          </cell>
          <cell r="G5537">
            <v>8353.7250277402582</v>
          </cell>
          <cell r="H5537">
            <v>44136</v>
          </cell>
        </row>
        <row r="5538">
          <cell r="B5538" t="str">
            <v>I2125</v>
          </cell>
          <cell r="C5538" t="str">
            <v>Reja De Protección De Bajadas (12 Kg/M2)</v>
          </cell>
          <cell r="D5538" t="str">
            <v>m2</v>
          </cell>
          <cell r="E5538">
            <v>10</v>
          </cell>
          <cell r="F5538">
            <v>5130</v>
          </cell>
          <cell r="G5538">
            <v>51300</v>
          </cell>
          <cell r="H5538">
            <v>44155</v>
          </cell>
        </row>
        <row r="5540">
          <cell r="A5540" t="str">
            <v>T1924</v>
          </cell>
          <cell r="C5540" t="str">
            <v>5.1.4 - Nuevas Bajadas: Caño De Hierro Fundido Ø 6" Con Caños Cámara</v>
          </cell>
          <cell r="D5540" t="str">
            <v>u</v>
          </cell>
          <cell r="G5540">
            <v>66547.834990046744</v>
          </cell>
          <cell r="H5540">
            <v>44004.671840277777</v>
          </cell>
          <cell r="I5540" t="str">
            <v>LA PLATA</v>
          </cell>
        </row>
        <row r="5541">
          <cell r="B5541" t="str">
            <v>I1069</v>
          </cell>
          <cell r="C5541" t="str">
            <v>Oficial Sanitarista, Gasista</v>
          </cell>
          <cell r="D5541" t="str">
            <v>hs</v>
          </cell>
          <cell r="E5541">
            <v>24</v>
          </cell>
          <cell r="F5541">
            <v>907.80197701818179</v>
          </cell>
          <cell r="G5541">
            <v>21787.247448436363</v>
          </cell>
          <cell r="H5541">
            <v>44136</v>
          </cell>
        </row>
        <row r="5542">
          <cell r="B5542" t="str">
            <v>I1005</v>
          </cell>
          <cell r="C5542" t="str">
            <v>Ayudante</v>
          </cell>
          <cell r="D5542" t="str">
            <v>hs</v>
          </cell>
          <cell r="E5542">
            <v>24</v>
          </cell>
          <cell r="F5542">
            <v>522.10781423376613</v>
          </cell>
          <cell r="G5542">
            <v>12530.587541610388</v>
          </cell>
          <cell r="H5542">
            <v>44136</v>
          </cell>
        </row>
        <row r="5543">
          <cell r="B5543" t="str">
            <v>I2085</v>
          </cell>
          <cell r="C5543" t="str">
            <v>Caño Hf 6 " X 3 Mts</v>
          </cell>
          <cell r="D5543" t="str">
            <v>u</v>
          </cell>
          <cell r="E5543">
            <v>3</v>
          </cell>
          <cell r="F5543">
            <v>7410</v>
          </cell>
          <cell r="G5543">
            <v>22230</v>
          </cell>
          <cell r="H5543">
            <v>44004.671840277777</v>
          </cell>
        </row>
        <row r="5544">
          <cell r="B5544" t="str">
            <v>I2126</v>
          </cell>
          <cell r="C5544" t="str">
            <v>Caño Cámara Hf 6"</v>
          </cell>
          <cell r="D5544" t="str">
            <v>u</v>
          </cell>
          <cell r="E5544">
            <v>2</v>
          </cell>
          <cell r="F5544">
            <v>5000</v>
          </cell>
          <cell r="G5544">
            <v>10000</v>
          </cell>
          <cell r="H5544">
            <v>44026</v>
          </cell>
        </row>
        <row r="5546">
          <cell r="A5546" t="str">
            <v>T1925</v>
          </cell>
          <cell r="C5546" t="str">
            <v>5.1.5 - Ejecución De Desagüe Pluvial Horizontal Tipo Pead Sobre Andén Bajo</v>
          </cell>
          <cell r="D5546" t="str">
            <v>u</v>
          </cell>
          <cell r="G5546">
            <v>3557.4995825038955</v>
          </cell>
          <cell r="H5546">
            <v>44136</v>
          </cell>
          <cell r="I5546" t="str">
            <v>LA PLATA</v>
          </cell>
        </row>
        <row r="5547">
          <cell r="B5547" t="str">
            <v>I1069</v>
          </cell>
          <cell r="C5547" t="str">
            <v>Oficial Sanitarista, Gasista</v>
          </cell>
          <cell r="D5547" t="str">
            <v>hs</v>
          </cell>
          <cell r="E5547">
            <v>2</v>
          </cell>
          <cell r="F5547">
            <v>907.80197701818179</v>
          </cell>
          <cell r="G5547">
            <v>1815.6039540363636</v>
          </cell>
          <cell r="H5547">
            <v>44136</v>
          </cell>
        </row>
        <row r="5548">
          <cell r="B5548" t="str">
            <v>I1005</v>
          </cell>
          <cell r="C5548" t="str">
            <v>Ayudante</v>
          </cell>
          <cell r="D5548" t="str">
            <v>hs</v>
          </cell>
          <cell r="E5548">
            <v>2</v>
          </cell>
          <cell r="F5548">
            <v>522.10781423376613</v>
          </cell>
          <cell r="G5548">
            <v>1044.2156284675323</v>
          </cell>
          <cell r="H5548">
            <v>44136</v>
          </cell>
        </row>
        <row r="5549">
          <cell r="B5549" t="str">
            <v>I2127</v>
          </cell>
          <cell r="C5549" t="str">
            <v>Tubo Pead 110 Mm X 6.6</v>
          </cell>
          <cell r="D5549" t="str">
            <v>ml</v>
          </cell>
          <cell r="E5549">
            <v>1.2</v>
          </cell>
          <cell r="F5549">
            <v>581.4</v>
          </cell>
          <cell r="G5549">
            <v>697.68</v>
          </cell>
          <cell r="H5549">
            <v>44155</v>
          </cell>
          <cell r="I5549" t="str">
            <v>20% accesorios</v>
          </cell>
        </row>
        <row r="5551">
          <cell r="A5551" t="str">
            <v>T1926</v>
          </cell>
          <cell r="C5551" t="str">
            <v xml:space="preserve">3.3.3 - Provisión Y Colocación De Cáncamos Sobre Tímpanos Para Permitir Lavado Con Silletas. </v>
          </cell>
          <cell r="D5551" t="str">
            <v>u</v>
          </cell>
          <cell r="G5551">
            <v>121630.41594774026</v>
          </cell>
          <cell r="H5551">
            <v>42948</v>
          </cell>
          <cell r="I5551" t="str">
            <v>LA PLATA</v>
          </cell>
        </row>
        <row r="5552">
          <cell r="B5552" t="str">
            <v>I1004</v>
          </cell>
          <cell r="C5552" t="str">
            <v>Oficial</v>
          </cell>
          <cell r="D5552" t="str">
            <v>hs</v>
          </cell>
          <cell r="E5552">
            <v>8</v>
          </cell>
          <cell r="F5552">
            <v>604.80605423376619</v>
          </cell>
          <cell r="G5552">
            <v>4838.4484338701295</v>
          </cell>
          <cell r="H5552">
            <v>44136</v>
          </cell>
        </row>
        <row r="5553">
          <cell r="B5553" t="str">
            <v>I1005</v>
          </cell>
          <cell r="C5553" t="str">
            <v>Ayudante</v>
          </cell>
          <cell r="D5553" t="str">
            <v>hs</v>
          </cell>
          <cell r="E5553">
            <v>8</v>
          </cell>
          <cell r="F5553">
            <v>522.10781423376613</v>
          </cell>
          <cell r="G5553">
            <v>4176.8625138701291</v>
          </cell>
          <cell r="H5553">
            <v>44136</v>
          </cell>
        </row>
        <row r="5554">
          <cell r="B5554" t="str">
            <v>I1206</v>
          </cell>
          <cell r="C5554" t="str">
            <v>Perfil L 2 X 1/8 (2,52 Kg/Ml)</v>
          </cell>
          <cell r="D5554" t="str">
            <v>kg</v>
          </cell>
          <cell r="E5554">
            <v>500</v>
          </cell>
          <cell r="F5554">
            <v>27.62</v>
          </cell>
          <cell r="G5554">
            <v>13810</v>
          </cell>
          <cell r="H5554">
            <v>42948</v>
          </cell>
        </row>
        <row r="5555">
          <cell r="B5555" t="str">
            <v>I1507</v>
          </cell>
          <cell r="C5555" t="str">
            <v>Fabricación De Estructuras Metálicas En Taller Pintado</v>
          </cell>
          <cell r="D5555" t="str">
            <v>kg</v>
          </cell>
          <cell r="E5555">
            <v>500</v>
          </cell>
          <cell r="F5555">
            <v>187.03125</v>
          </cell>
          <cell r="G5555">
            <v>93515.625</v>
          </cell>
          <cell r="H5555">
            <v>44155</v>
          </cell>
        </row>
        <row r="5556">
          <cell r="B5556" t="str">
            <v>I1313</v>
          </cell>
          <cell r="C5556" t="str">
            <v>Camion Con Hidrogrua</v>
          </cell>
          <cell r="D5556" t="str">
            <v>hs</v>
          </cell>
          <cell r="E5556">
            <v>2</v>
          </cell>
          <cell r="F5556">
            <v>2446.7400000000002</v>
          </cell>
          <cell r="G5556">
            <v>4893.4800000000005</v>
          </cell>
          <cell r="H5556">
            <v>44155</v>
          </cell>
        </row>
        <row r="5557">
          <cell r="B5557" t="str">
            <v>I1263</v>
          </cell>
          <cell r="C5557" t="str">
            <v>Esmalte Sintetico Sobre Metal, Materiales</v>
          </cell>
          <cell r="D5557" t="str">
            <v>m2</v>
          </cell>
          <cell r="E5557">
            <v>2</v>
          </cell>
          <cell r="F5557">
            <v>198</v>
          </cell>
          <cell r="G5557">
            <v>396</v>
          </cell>
          <cell r="H5557">
            <v>42948</v>
          </cell>
        </row>
        <row r="5559">
          <cell r="A5559" t="str">
            <v>T1927</v>
          </cell>
          <cell r="C5559" t="str">
            <v>3.3.4 - Provisión Y Colocación De Zinguería Perimetral De Cierre- Chapa Galvanizada Calibre 18 (Desarrollo??????????)</v>
          </cell>
          <cell r="D5559" t="str">
            <v>ml</v>
          </cell>
          <cell r="G5559">
            <v>0</v>
          </cell>
          <cell r="H5559">
            <v>44136</v>
          </cell>
          <cell r="I5559" t="str">
            <v>LA PLATA</v>
          </cell>
        </row>
        <row r="5560">
          <cell r="B5560" t="str">
            <v>I1004</v>
          </cell>
          <cell r="C5560" t="str">
            <v>Oficial</v>
          </cell>
          <cell r="D5560" t="str">
            <v>hs</v>
          </cell>
          <cell r="E5560">
            <v>0</v>
          </cell>
          <cell r="F5560">
            <v>604.80605423376619</v>
          </cell>
          <cell r="G5560">
            <v>0</v>
          </cell>
          <cell r="H5560">
            <v>44136</v>
          </cell>
        </row>
        <row r="5561">
          <cell r="B5561" t="str">
            <v>I1005</v>
          </cell>
          <cell r="C5561" t="str">
            <v>Ayudante</v>
          </cell>
          <cell r="D5561" t="str">
            <v>hs</v>
          </cell>
          <cell r="E5561">
            <v>0</v>
          </cell>
          <cell r="F5561">
            <v>522.10781423376613</v>
          </cell>
          <cell r="G5561">
            <v>0</v>
          </cell>
          <cell r="H5561">
            <v>44136</v>
          </cell>
        </row>
        <row r="5563">
          <cell r="A5563" t="str">
            <v>T1928</v>
          </cell>
          <cell r="C5563" t="str">
            <v>5.1.6 - Dren Entre Vías 4 Y 7 Y El Borde De Andén ???????????</v>
          </cell>
          <cell r="D5563" t="str">
            <v>u</v>
          </cell>
          <cell r="G5563">
            <v>0</v>
          </cell>
          <cell r="H5563">
            <v>44136</v>
          </cell>
          <cell r="I5563" t="str">
            <v>LA PLATA</v>
          </cell>
        </row>
        <row r="5564">
          <cell r="B5564" t="str">
            <v>I1004</v>
          </cell>
          <cell r="C5564" t="str">
            <v>Oficial</v>
          </cell>
          <cell r="D5564" t="str">
            <v>hs</v>
          </cell>
          <cell r="E5564">
            <v>0</v>
          </cell>
          <cell r="F5564">
            <v>604.80605423376619</v>
          </cell>
          <cell r="G5564">
            <v>0</v>
          </cell>
          <cell r="H5564">
            <v>44136</v>
          </cell>
        </row>
        <row r="5565">
          <cell r="B5565" t="str">
            <v>I1005</v>
          </cell>
          <cell r="C5565" t="str">
            <v>Ayudante</v>
          </cell>
          <cell r="D5565" t="str">
            <v>hs</v>
          </cell>
          <cell r="E5565">
            <v>0</v>
          </cell>
          <cell r="F5565">
            <v>522.10781423376613</v>
          </cell>
          <cell r="G5565">
            <v>0</v>
          </cell>
          <cell r="H5565">
            <v>44136</v>
          </cell>
        </row>
        <row r="5567">
          <cell r="A5567" t="str">
            <v>T1929</v>
          </cell>
          <cell r="C5567" t="str">
            <v>5.1.7 - Tapas De Rejillas (Medidas ???????????)</v>
          </cell>
          <cell r="D5567" t="str">
            <v>u</v>
          </cell>
          <cell r="G5567">
            <v>1872.6509271168832</v>
          </cell>
          <cell r="H5567">
            <v>44110</v>
          </cell>
          <cell r="I5567" t="str">
            <v>LA PLATA</v>
          </cell>
        </row>
        <row r="5568">
          <cell r="B5568" t="str">
            <v>I1004</v>
          </cell>
          <cell r="C5568" t="str">
            <v>Oficial</v>
          </cell>
          <cell r="D5568" t="str">
            <v>hs</v>
          </cell>
          <cell r="E5568">
            <v>0.5</v>
          </cell>
          <cell r="F5568">
            <v>604.80605423376619</v>
          </cell>
          <cell r="G5568">
            <v>302.4030271168831</v>
          </cell>
          <cell r="H5568">
            <v>44136</v>
          </cell>
        </row>
        <row r="5569">
          <cell r="B5569" t="str">
            <v>I2086</v>
          </cell>
          <cell r="C5569" t="str">
            <v>Tapa De Rejilla De 20X20 Acero Inoxidable</v>
          </cell>
          <cell r="D5569" t="str">
            <v>u</v>
          </cell>
          <cell r="E5569">
            <v>1</v>
          </cell>
          <cell r="F5569">
            <v>1570.2479000000001</v>
          </cell>
          <cell r="G5569">
            <v>1570.2479000000001</v>
          </cell>
          <cell r="H5569">
            <v>44110</v>
          </cell>
        </row>
        <row r="5571">
          <cell r="A5571" t="str">
            <v>T1930</v>
          </cell>
          <cell r="C5571" t="str">
            <v>5.1.8 - Desborde Del Lavado De Andenes. (Que Es????????????)</v>
          </cell>
          <cell r="D5571" t="str">
            <v>m</v>
          </cell>
          <cell r="E5571" t="str">
            <v>110 ml / día</v>
          </cell>
          <cell r="G5571">
            <v>81.957372252184172</v>
          </cell>
          <cell r="H5571">
            <v>44136</v>
          </cell>
          <cell r="I5571" t="str">
            <v>LA PLATA</v>
          </cell>
        </row>
        <row r="5572">
          <cell r="B5572" t="str">
            <v>I1004</v>
          </cell>
          <cell r="C5572" t="str">
            <v>Oficial</v>
          </cell>
          <cell r="D5572" t="str">
            <v>hs</v>
          </cell>
          <cell r="E5572">
            <v>7.2727272727272724E-2</v>
          </cell>
          <cell r="F5572">
            <v>604.80605423376619</v>
          </cell>
          <cell r="G5572">
            <v>43.985894853364812</v>
          </cell>
          <cell r="H5572">
            <v>44136</v>
          </cell>
          <cell r="I5572" t="str">
            <v>1 Oficial</v>
          </cell>
        </row>
        <row r="5573">
          <cell r="B5573" t="str">
            <v>I1005</v>
          </cell>
          <cell r="C5573" t="str">
            <v>Ayudante</v>
          </cell>
          <cell r="D5573" t="str">
            <v>hs</v>
          </cell>
          <cell r="E5573">
            <v>7.2727272727272724E-2</v>
          </cell>
          <cell r="F5573">
            <v>522.10781423376613</v>
          </cell>
          <cell r="G5573">
            <v>37.971477398819353</v>
          </cell>
          <cell r="H5573">
            <v>44136</v>
          </cell>
          <cell r="I5573" t="str">
            <v>1 Ayudante</v>
          </cell>
        </row>
        <row r="5575">
          <cell r="A5575" t="str">
            <v>T1931</v>
          </cell>
          <cell r="C5575" t="str">
            <v>5.1.9 - Pileta De Piso 20X20Cm Con Rejilla Metálica Atornillarle En Andén Alto Nº 7 Y Conexión A Desagües Pluviales Existentes En El Bajo Andén</v>
          </cell>
          <cell r="D5575" t="str">
            <v>u</v>
          </cell>
          <cell r="G5575">
            <v>1771.5419684675321</v>
          </cell>
          <cell r="H5575">
            <v>44110</v>
          </cell>
          <cell r="I5575" t="str">
            <v>LA PLATA</v>
          </cell>
        </row>
        <row r="5576">
          <cell r="B5576" t="str">
            <v>I1004</v>
          </cell>
          <cell r="C5576" t="str">
            <v>Oficial</v>
          </cell>
          <cell r="D5576" t="str">
            <v>hs</v>
          </cell>
          <cell r="E5576">
            <v>1</v>
          </cell>
          <cell r="F5576">
            <v>604.80605423376619</v>
          </cell>
          <cell r="G5576">
            <v>604.80605423376619</v>
          </cell>
          <cell r="H5576">
            <v>44136</v>
          </cell>
        </row>
        <row r="5577">
          <cell r="B5577" t="str">
            <v>I1005</v>
          </cell>
          <cell r="C5577" t="str">
            <v>Ayudante</v>
          </cell>
          <cell r="D5577" t="str">
            <v>hs</v>
          </cell>
          <cell r="E5577">
            <v>1</v>
          </cell>
          <cell r="F5577">
            <v>522.10781423376613</v>
          </cell>
          <cell r="G5577">
            <v>522.10781423376613</v>
          </cell>
          <cell r="H5577">
            <v>44136</v>
          </cell>
        </row>
        <row r="5578">
          <cell r="B5578" t="str">
            <v>I1532</v>
          </cell>
          <cell r="C5578" t="str">
            <v>Pileta De Patio 20X20</v>
          </cell>
          <cell r="D5578" t="str">
            <v>u</v>
          </cell>
          <cell r="E5578">
            <v>1</v>
          </cell>
          <cell r="F5578">
            <v>644.62810000000002</v>
          </cell>
          <cell r="G5578">
            <v>644.62810000000002</v>
          </cell>
          <cell r="H5578">
            <v>44110</v>
          </cell>
        </row>
        <row r="5580">
          <cell r="A5580" t="str">
            <v>T1932</v>
          </cell>
          <cell r="C5580" t="str">
            <v>5.2.1 - Cañería Para El Lavado De La Cubierta, Caño Hierro Galvanizado ∅ 1½" (38.10 Mm)</v>
          </cell>
          <cell r="D5580" t="str">
            <v>ml</v>
          </cell>
          <cell r="E5580">
            <v>8</v>
          </cell>
          <cell r="G5580">
            <v>2340.2920178144477</v>
          </cell>
          <cell r="H5580">
            <v>44110</v>
          </cell>
          <cell r="I5580" t="str">
            <v>LA PLATA</v>
          </cell>
        </row>
        <row r="5581">
          <cell r="B5581" t="str">
            <v>I1069</v>
          </cell>
          <cell r="C5581" t="str">
            <v>Oficial Sanitarista, Gasista</v>
          </cell>
          <cell r="D5581" t="str">
            <v>hs</v>
          </cell>
          <cell r="E5581">
            <v>1</v>
          </cell>
          <cell r="F5581">
            <v>907.80197701818179</v>
          </cell>
          <cell r="G5581">
            <v>907.80197701818179</v>
          </cell>
          <cell r="H5581">
            <v>44136</v>
          </cell>
          <cell r="I5581">
            <v>1</v>
          </cell>
        </row>
        <row r="5582">
          <cell r="B5582" t="str">
            <v>I1005</v>
          </cell>
          <cell r="C5582" t="str">
            <v>Ayudante</v>
          </cell>
          <cell r="D5582" t="str">
            <v>hs</v>
          </cell>
          <cell r="E5582">
            <v>1</v>
          </cell>
          <cell r="F5582">
            <v>522.10781423376613</v>
          </cell>
          <cell r="G5582">
            <v>522.10781423376613</v>
          </cell>
          <cell r="H5582">
            <v>44136</v>
          </cell>
          <cell r="I5582">
            <v>1</v>
          </cell>
        </row>
        <row r="5583">
          <cell r="B5583" t="str">
            <v>I2051</v>
          </cell>
          <cell r="C5583" t="str">
            <v>Caño De Hierro Galvanizado Roscado 1 1/2" X 6,4 Mts</v>
          </cell>
          <cell r="D5583" t="str">
            <v>ml</v>
          </cell>
          <cell r="E5583">
            <v>1.5</v>
          </cell>
          <cell r="F5583">
            <v>606.92148437499998</v>
          </cell>
          <cell r="G5583">
            <v>910.38222656249991</v>
          </cell>
          <cell r="H5583">
            <v>44110</v>
          </cell>
          <cell r="I5583" t="str">
            <v>50% de accesorios</v>
          </cell>
        </row>
        <row r="5585">
          <cell r="A5585" t="str">
            <v>T1934</v>
          </cell>
          <cell r="C5585" t="str">
            <v>5.2.3 - Tanque Cisterna Para Lavado De Cubierta - Tanque Acero Inoxidable 3000 Lts. S/Cálculo</v>
          </cell>
          <cell r="D5585" t="str">
            <v xml:space="preserve">gl </v>
          </cell>
          <cell r="G5585">
            <v>105424.30381215113</v>
          </cell>
          <cell r="H5585">
            <v>44110</v>
          </cell>
          <cell r="I5585" t="str">
            <v>LA PLATA</v>
          </cell>
        </row>
        <row r="5586">
          <cell r="B5586" t="str">
            <v>I1069</v>
          </cell>
          <cell r="C5586" t="str">
            <v>Oficial Sanitarista, Gasista</v>
          </cell>
          <cell r="D5586" t="str">
            <v>hs</v>
          </cell>
          <cell r="E5586">
            <v>8</v>
          </cell>
          <cell r="F5586">
            <v>907.80197701818179</v>
          </cell>
          <cell r="G5586">
            <v>7262.4158161454543</v>
          </cell>
          <cell r="H5586">
            <v>44136</v>
          </cell>
        </row>
        <row r="5587">
          <cell r="B5587" t="str">
            <v>I1005</v>
          </cell>
          <cell r="C5587" t="str">
            <v>Ayudante</v>
          </cell>
          <cell r="D5587" t="str">
            <v>hs</v>
          </cell>
          <cell r="E5587">
            <v>8</v>
          </cell>
          <cell r="F5587">
            <v>522.10781423376613</v>
          </cell>
          <cell r="G5587">
            <v>4176.8625138701291</v>
          </cell>
          <cell r="H5587">
            <v>44136</v>
          </cell>
        </row>
        <row r="5588">
          <cell r="B5588" t="str">
            <v>I2087</v>
          </cell>
          <cell r="C5588" t="str">
            <v>Tanque De Acero Inoxidable De 3000 Litros</v>
          </cell>
          <cell r="D5588" t="str">
            <v>u</v>
          </cell>
          <cell r="E5588">
            <v>1</v>
          </cell>
          <cell r="F5588">
            <v>91782.64462809918</v>
          </cell>
          <cell r="G5588">
            <v>91782.64462809918</v>
          </cell>
          <cell r="H5588">
            <v>44155</v>
          </cell>
        </row>
        <row r="5589">
          <cell r="B5589" t="str">
            <v>I1551</v>
          </cell>
          <cell r="C5589" t="str">
            <v>Flotante Mecánico De Tanque</v>
          </cell>
          <cell r="D5589" t="str">
            <v>u</v>
          </cell>
          <cell r="E5589">
            <v>1</v>
          </cell>
          <cell r="F5589">
            <v>386.77690000000001</v>
          </cell>
          <cell r="G5589">
            <v>386.77690000000001</v>
          </cell>
          <cell r="H5589">
            <v>44110</v>
          </cell>
        </row>
        <row r="5590">
          <cell r="B5590" t="str">
            <v>I1936</v>
          </cell>
          <cell r="C5590" t="str">
            <v>Oficial Electricista</v>
          </cell>
          <cell r="D5590" t="str">
            <v>hs</v>
          </cell>
          <cell r="E5590">
            <v>2</v>
          </cell>
          <cell r="F5590">
            <v>907.80197701818179</v>
          </cell>
          <cell r="G5590">
            <v>1815.6039540363636</v>
          </cell>
          <cell r="H5590">
            <v>44136</v>
          </cell>
        </row>
        <row r="5592">
          <cell r="A5592" t="str">
            <v>T1935</v>
          </cell>
          <cell r="C5592" t="str">
            <v>5.2.4 - Bomba Presurizadora Para Sistema De Lavado De Cubierta S/Cálculo</v>
          </cell>
          <cell r="D5592" t="str">
            <v xml:space="preserve">u </v>
          </cell>
          <cell r="G5592">
            <v>130443.41591010548</v>
          </cell>
          <cell r="H5592">
            <v>44136</v>
          </cell>
          <cell r="I5592" t="str">
            <v>LA PLATA</v>
          </cell>
        </row>
        <row r="5593">
          <cell r="B5593" t="str">
            <v>I1069</v>
          </cell>
          <cell r="C5593" t="str">
            <v>Oficial Sanitarista, Gasista</v>
          </cell>
          <cell r="D5593" t="str">
            <v>hs</v>
          </cell>
          <cell r="E5593">
            <v>8</v>
          </cell>
          <cell r="F5593">
            <v>907.80197701818179</v>
          </cell>
          <cell r="G5593">
            <v>7262.4158161454543</v>
          </cell>
          <cell r="H5593">
            <v>44136</v>
          </cell>
        </row>
        <row r="5594">
          <cell r="B5594" t="str">
            <v>I1005</v>
          </cell>
          <cell r="C5594" t="str">
            <v>Ayudante</v>
          </cell>
          <cell r="D5594" t="str">
            <v>hs</v>
          </cell>
          <cell r="E5594">
            <v>8</v>
          </cell>
          <cell r="F5594">
            <v>522.10781423376613</v>
          </cell>
          <cell r="G5594">
            <v>4176.8625138701291</v>
          </cell>
          <cell r="H5594">
            <v>44136</v>
          </cell>
        </row>
        <row r="5595">
          <cell r="B5595" t="str">
            <v>I2088</v>
          </cell>
          <cell r="C5595" t="str">
            <v>Bomba Pedrollo 3 Hp</v>
          </cell>
          <cell r="D5595" t="str">
            <v>u</v>
          </cell>
          <cell r="E5595">
            <v>2</v>
          </cell>
          <cell r="F5595">
            <v>49214.876033057852</v>
          </cell>
          <cell r="G5595">
            <v>98429.752066115703</v>
          </cell>
          <cell r="H5595">
            <v>44155</v>
          </cell>
          <cell r="I5595" t="str">
            <v>puse cualquier bomba, indefinido</v>
          </cell>
        </row>
        <row r="5596">
          <cell r="B5596" t="str">
            <v>T1036</v>
          </cell>
          <cell r="C5596" t="str">
            <v>Platea De Hormigon Armado H30 Fe 80Kg/M2</v>
          </cell>
          <cell r="D5596" t="str">
            <v>m3</v>
          </cell>
          <cell r="E5596">
            <v>0.2</v>
          </cell>
          <cell r="F5596">
            <v>41115.729222763541</v>
          </cell>
          <cell r="G5596">
            <v>8223.1458445527078</v>
          </cell>
          <cell r="H5596">
            <v>44136</v>
          </cell>
        </row>
        <row r="5597">
          <cell r="B5597" t="str">
            <v>I2089</v>
          </cell>
          <cell r="C5597" t="str">
            <v>Presostato Hasta 4 Kg/Cm2</v>
          </cell>
          <cell r="D5597" t="str">
            <v>u</v>
          </cell>
          <cell r="E5597">
            <v>2</v>
          </cell>
          <cell r="F5597">
            <v>5950.4132231404965</v>
          </cell>
          <cell r="G5597">
            <v>11900.826446280993</v>
          </cell>
          <cell r="H5597">
            <v>44155</v>
          </cell>
        </row>
        <row r="5598">
          <cell r="B5598" t="str">
            <v>I2090</v>
          </cell>
          <cell r="C5598" t="str">
            <v>Manómetro Hasta 4 Kg/Cm2</v>
          </cell>
          <cell r="D5598" t="str">
            <v>u</v>
          </cell>
          <cell r="E5598">
            <v>1</v>
          </cell>
          <cell r="F5598">
            <v>450.41322314049586</v>
          </cell>
          <cell r="G5598">
            <v>450.41322314049586</v>
          </cell>
          <cell r="H5598">
            <v>44155</v>
          </cell>
        </row>
        <row r="5600">
          <cell r="A5600" t="str">
            <v>T1936</v>
          </cell>
          <cell r="C5600" t="str">
            <v>6.1.1 - Vidrio Laminado De Seguridad</v>
          </cell>
          <cell r="D5600" t="str">
            <v>m2</v>
          </cell>
          <cell r="G5600">
            <v>9453.9365102337651</v>
          </cell>
          <cell r="H5600">
            <v>44110</v>
          </cell>
          <cell r="I5600" t="str">
            <v>LA PLATA</v>
          </cell>
        </row>
        <row r="5601">
          <cell r="B5601" t="str">
            <v>I1004</v>
          </cell>
          <cell r="C5601" t="str">
            <v>Oficial</v>
          </cell>
          <cell r="D5601" t="str">
            <v>hs</v>
          </cell>
          <cell r="E5601">
            <v>4</v>
          </cell>
          <cell r="F5601">
            <v>604.80605423376619</v>
          </cell>
          <cell r="G5601">
            <v>2419.2242169350648</v>
          </cell>
          <cell r="H5601">
            <v>44136</v>
          </cell>
        </row>
        <row r="5602">
          <cell r="B5602" t="str">
            <v>I1005</v>
          </cell>
          <cell r="C5602" t="str">
            <v>Ayudante</v>
          </cell>
          <cell r="D5602" t="str">
            <v>hs</v>
          </cell>
          <cell r="E5602">
            <v>4</v>
          </cell>
          <cell r="F5602">
            <v>522.10781423376613</v>
          </cell>
          <cell r="G5602">
            <v>2088.4312569350645</v>
          </cell>
          <cell r="H5602">
            <v>44136</v>
          </cell>
        </row>
        <row r="5603">
          <cell r="B5603" t="str">
            <v>I2091</v>
          </cell>
          <cell r="C5603" t="str">
            <v>Vidrio Laminado Blindex 4+4Mm Inc. Pvb 0.76Mm</v>
          </cell>
          <cell r="D5603" t="str">
            <v>m2</v>
          </cell>
          <cell r="E5603">
            <v>1</v>
          </cell>
          <cell r="F5603">
            <v>4509.9174000000003</v>
          </cell>
          <cell r="G5603">
            <v>4509.9174000000003</v>
          </cell>
          <cell r="H5603">
            <v>44110</v>
          </cell>
          <cell r="I5603" t="str">
            <v>falta precio real</v>
          </cell>
        </row>
        <row r="5604">
          <cell r="B5604" t="str">
            <v>I2123</v>
          </cell>
          <cell r="C5604" t="str">
            <v>Sellador Sikasil E300 X 300 Cc</v>
          </cell>
          <cell r="D5604" t="str">
            <v>u</v>
          </cell>
          <cell r="E5604">
            <v>1</v>
          </cell>
          <cell r="F5604">
            <v>436.36363636363637</v>
          </cell>
          <cell r="G5604">
            <v>436.36363636363637</v>
          </cell>
          <cell r="H5604">
            <v>44155</v>
          </cell>
        </row>
        <row r="5606">
          <cell r="A5606" t="str">
            <v>T1937</v>
          </cell>
          <cell r="C5606" t="str">
            <v>Sueldos Personal De Obra (Parametrico)</v>
          </cell>
          <cell r="D5606" t="str">
            <v>gl</v>
          </cell>
          <cell r="E5606">
            <v>12</v>
          </cell>
          <cell r="F5606" t="str">
            <v>meses</v>
          </cell>
          <cell r="G5606">
            <v>7438500</v>
          </cell>
          <cell r="H5606">
            <v>44155</v>
          </cell>
          <cell r="I5606" t="str">
            <v>GASTOS GENERALES</v>
          </cell>
        </row>
        <row r="5607">
          <cell r="B5607" t="str">
            <v>I1409</v>
          </cell>
          <cell r="C5607" t="str">
            <v>Jefe De Obra</v>
          </cell>
          <cell r="D5607" t="str">
            <v>mes</v>
          </cell>
          <cell r="E5607">
            <v>12</v>
          </cell>
          <cell r="F5607">
            <v>171000</v>
          </cell>
          <cell r="G5607">
            <v>2052000</v>
          </cell>
          <cell r="H5607">
            <v>44155</v>
          </cell>
          <cell r="I5607">
            <v>1</v>
          </cell>
        </row>
        <row r="5608">
          <cell r="B5608" t="str">
            <v>I2093</v>
          </cell>
          <cell r="C5608" t="str">
            <v>Capataz</v>
          </cell>
          <cell r="D5608" t="str">
            <v>mes</v>
          </cell>
          <cell r="E5608">
            <v>12</v>
          </cell>
          <cell r="F5608">
            <v>188100</v>
          </cell>
          <cell r="G5608">
            <v>2257200</v>
          </cell>
          <cell r="H5608">
            <v>44155</v>
          </cell>
          <cell r="I5608">
            <v>1</v>
          </cell>
        </row>
        <row r="5609">
          <cell r="B5609" t="str">
            <v>I2094</v>
          </cell>
          <cell r="C5609" t="str">
            <v>Administrativo De Obra</v>
          </cell>
          <cell r="D5609" t="str">
            <v>mes</v>
          </cell>
          <cell r="E5609">
            <v>12</v>
          </cell>
          <cell r="F5609">
            <v>76950</v>
          </cell>
          <cell r="G5609">
            <v>923400</v>
          </cell>
          <cell r="H5609">
            <v>44155</v>
          </cell>
          <cell r="I5609">
            <v>1</v>
          </cell>
        </row>
        <row r="5610">
          <cell r="B5610" t="str">
            <v>I2095</v>
          </cell>
          <cell r="C5610" t="str">
            <v>Técnico Mmo</v>
          </cell>
          <cell r="D5610" t="str">
            <v>mes</v>
          </cell>
          <cell r="E5610">
            <v>12</v>
          </cell>
          <cell r="F5610">
            <v>81225</v>
          </cell>
          <cell r="G5610">
            <v>974700</v>
          </cell>
          <cell r="H5610">
            <v>44155</v>
          </cell>
          <cell r="I5610">
            <v>1</v>
          </cell>
        </row>
        <row r="5611">
          <cell r="B5611" t="str">
            <v>I2096</v>
          </cell>
          <cell r="C5611" t="str">
            <v>Arquitecto Jr.</v>
          </cell>
          <cell r="D5611" t="str">
            <v>mes</v>
          </cell>
          <cell r="E5611">
            <v>12</v>
          </cell>
          <cell r="F5611">
            <v>102600</v>
          </cell>
          <cell r="G5611">
            <v>1231200</v>
          </cell>
          <cell r="H5611">
            <v>44155</v>
          </cell>
          <cell r="I5611">
            <v>1</v>
          </cell>
        </row>
        <row r="5613">
          <cell r="A5613" t="str">
            <v>T1938</v>
          </cell>
          <cell r="C5613" t="str">
            <v>Servicios Para La Dirección De Obra</v>
          </cell>
          <cell r="D5613" t="str">
            <v>gl</v>
          </cell>
          <cell r="E5613">
            <v>12</v>
          </cell>
          <cell r="F5613" t="str">
            <v>meses</v>
          </cell>
          <cell r="G5613">
            <v>1941375.852320306</v>
          </cell>
          <cell r="H5613">
            <v>44009.838460648149</v>
          </cell>
          <cell r="I5613" t="str">
            <v>GASTOS GENERALES</v>
          </cell>
        </row>
        <row r="5614">
          <cell r="B5614" t="str">
            <v>I1607</v>
          </cell>
          <cell r="C5614" t="str">
            <v>Alquiler Habitáculo Móvil Ecosan - Modulo Oficina</v>
          </cell>
          <cell r="D5614" t="str">
            <v>mes</v>
          </cell>
          <cell r="E5614">
            <v>12</v>
          </cell>
          <cell r="F5614">
            <v>17100</v>
          </cell>
          <cell r="G5614">
            <v>205200</v>
          </cell>
          <cell r="H5614">
            <v>44155</v>
          </cell>
          <cell r="I5614">
            <v>1</v>
          </cell>
        </row>
        <row r="5615">
          <cell r="B5615" t="str">
            <v>I1405</v>
          </cell>
          <cell r="C5615" t="str">
            <v xml:space="preserve">Alquiler Baño Quimico Con Limpieza </v>
          </cell>
          <cell r="D5615" t="str">
            <v>mes</v>
          </cell>
          <cell r="E5615">
            <v>12</v>
          </cell>
          <cell r="F5615">
            <v>4900</v>
          </cell>
          <cell r="G5615">
            <v>58800</v>
          </cell>
          <cell r="H5615">
            <v>44155</v>
          </cell>
          <cell r="I5615">
            <v>1</v>
          </cell>
        </row>
        <row r="5616">
          <cell r="B5616" t="str">
            <v>I1406</v>
          </cell>
          <cell r="C5616" t="str">
            <v>Transporte De Baño Químico</v>
          </cell>
          <cell r="D5616" t="str">
            <v>u</v>
          </cell>
          <cell r="E5616">
            <v>2</v>
          </cell>
          <cell r="F5616">
            <v>4111.8881118881118</v>
          </cell>
          <cell r="G5616">
            <v>8223.7762237762236</v>
          </cell>
          <cell r="H5616">
            <v>44155</v>
          </cell>
        </row>
        <row r="5617">
          <cell r="B5617" t="str">
            <v>I2105</v>
          </cell>
          <cell r="C5617" t="str">
            <v>Flete Oficina Móvil</v>
          </cell>
          <cell r="D5617" t="str">
            <v>u</v>
          </cell>
          <cell r="E5617">
            <v>2</v>
          </cell>
          <cell r="F5617">
            <v>21375</v>
          </cell>
          <cell r="G5617">
            <v>42750</v>
          </cell>
          <cell r="H5617">
            <v>44155</v>
          </cell>
        </row>
        <row r="5618">
          <cell r="B5618" t="str">
            <v>I2097</v>
          </cell>
          <cell r="C5618" t="str">
            <v>Escritorio Para Oficina Móvil</v>
          </cell>
          <cell r="D5618" t="str">
            <v>u</v>
          </cell>
          <cell r="E5618">
            <v>1</v>
          </cell>
          <cell r="F5618">
            <v>3817.3553719008264</v>
          </cell>
          <cell r="G5618">
            <v>3817.3553719008264</v>
          </cell>
          <cell r="H5618">
            <v>44155</v>
          </cell>
          <cell r="I5618">
            <v>2</v>
          </cell>
        </row>
        <row r="5619">
          <cell r="B5619" t="str">
            <v>I2098</v>
          </cell>
          <cell r="C5619" t="str">
            <v>Silla Plástica Para Oficina Móvil</v>
          </cell>
          <cell r="D5619" t="str">
            <v>u</v>
          </cell>
          <cell r="E5619">
            <v>2</v>
          </cell>
          <cell r="F5619">
            <v>1975.206611570248</v>
          </cell>
          <cell r="G5619">
            <v>3950.413223140496</v>
          </cell>
          <cell r="H5619">
            <v>44155</v>
          </cell>
          <cell r="I5619">
            <v>4</v>
          </cell>
        </row>
        <row r="5620">
          <cell r="B5620" t="str">
            <v>I2099</v>
          </cell>
          <cell r="C5620" t="str">
            <v>Biblioteca Baja 1.20 Escritorio Mueble Oficina</v>
          </cell>
          <cell r="D5620" t="str">
            <v>u</v>
          </cell>
          <cell r="E5620">
            <v>1</v>
          </cell>
          <cell r="F5620">
            <v>6273.1404958677685</v>
          </cell>
          <cell r="G5620">
            <v>6273.1404958677685</v>
          </cell>
          <cell r="H5620">
            <v>44155</v>
          </cell>
          <cell r="I5620">
            <v>2</v>
          </cell>
        </row>
        <row r="5621">
          <cell r="B5621" t="str">
            <v>I2100</v>
          </cell>
          <cell r="C5621" t="str">
            <v>Toyota Hilux 2.8 Cd Srx 177Cv 4X4 At (Diesel) (300 Km/Día)</v>
          </cell>
          <cell r="D5621" t="str">
            <v>hs</v>
          </cell>
          <cell r="E5621">
            <v>2112</v>
          </cell>
          <cell r="F5621">
            <v>708.52022565438767</v>
          </cell>
          <cell r="G5621">
            <v>1496394.7165820668</v>
          </cell>
          <cell r="H5621">
            <v>44155</v>
          </cell>
          <cell r="I5621">
            <v>176</v>
          </cell>
        </row>
        <row r="5622">
          <cell r="B5622" t="str">
            <v>I2101</v>
          </cell>
          <cell r="C5622" t="str">
            <v>Notebook I7 Lenovo</v>
          </cell>
          <cell r="D5622" t="str">
            <v>u</v>
          </cell>
          <cell r="E5622">
            <v>0.5</v>
          </cell>
          <cell r="F5622">
            <v>123962.80991735538</v>
          </cell>
          <cell r="G5622">
            <v>61981.404958677689</v>
          </cell>
          <cell r="H5622">
            <v>44155</v>
          </cell>
          <cell r="I5622">
            <v>1</v>
          </cell>
        </row>
        <row r="5623">
          <cell r="B5623" t="str">
            <v>I2107</v>
          </cell>
          <cell r="C5623" t="str">
            <v>Impresora A3 Multifunción Hp Officejet 7740 Con Wifi 110V/220V Blanca Y Negra</v>
          </cell>
          <cell r="D5623" t="str">
            <v>u</v>
          </cell>
          <cell r="E5623">
            <v>0.5</v>
          </cell>
          <cell r="F5623">
            <v>24214.876033057852</v>
          </cell>
          <cell r="G5623">
            <v>12107.438016528926</v>
          </cell>
          <cell r="H5623">
            <v>44155</v>
          </cell>
          <cell r="I5623">
            <v>1</v>
          </cell>
        </row>
        <row r="5624">
          <cell r="B5624" t="str">
            <v>I2102</v>
          </cell>
          <cell r="C5624" t="str">
            <v>Dispenser De Agua</v>
          </cell>
          <cell r="D5624" t="str">
            <v>u</v>
          </cell>
          <cell r="E5624">
            <v>0.5</v>
          </cell>
          <cell r="F5624">
            <v>16115.702499999999</v>
          </cell>
          <cell r="G5624">
            <v>8057.8512499999997</v>
          </cell>
          <cell r="H5624">
            <v>44044</v>
          </cell>
          <cell r="I5624">
            <v>1</v>
          </cell>
        </row>
        <row r="5625">
          <cell r="B5625" t="str">
            <v>I2106</v>
          </cell>
          <cell r="C5625" t="str">
            <v>Bidón De Agua Potable 24 Litros</v>
          </cell>
          <cell r="D5625" t="str">
            <v>u</v>
          </cell>
          <cell r="E5625">
            <v>24</v>
          </cell>
          <cell r="F5625">
            <v>272.71900826446284</v>
          </cell>
          <cell r="G5625">
            <v>6545.2561983471078</v>
          </cell>
          <cell r="H5625">
            <v>44155</v>
          </cell>
          <cell r="I5625" t="str">
            <v>1 bidon por persona por mes</v>
          </cell>
        </row>
        <row r="5626">
          <cell r="B5626" t="str">
            <v>I2103</v>
          </cell>
          <cell r="C5626" t="str">
            <v>Celular Para Obrador</v>
          </cell>
          <cell r="D5626" t="str">
            <v>u</v>
          </cell>
          <cell r="E5626">
            <v>0.5</v>
          </cell>
          <cell r="F5626">
            <v>29925</v>
          </cell>
          <cell r="G5626">
            <v>14962.5</v>
          </cell>
          <cell r="H5626">
            <v>44009.838460648149</v>
          </cell>
          <cell r="I5626">
            <v>1</v>
          </cell>
        </row>
        <row r="5627">
          <cell r="B5627" t="str">
            <v>I2104</v>
          </cell>
          <cell r="C5627" t="str">
            <v>Línea Para Celular</v>
          </cell>
          <cell r="D5627" t="str">
            <v>mes</v>
          </cell>
          <cell r="E5627">
            <v>12</v>
          </cell>
          <cell r="F5627">
            <v>1026</v>
          </cell>
          <cell r="G5627">
            <v>12312</v>
          </cell>
          <cell r="H5627">
            <v>44009.838460648149</v>
          </cell>
          <cell r="I5627">
            <v>1</v>
          </cell>
        </row>
        <row r="5629">
          <cell r="A5629" t="str">
            <v>T1939</v>
          </cell>
          <cell r="C5629" t="str">
            <v>Colección De Pisos</v>
          </cell>
          <cell r="D5629" t="str">
            <v>gl</v>
          </cell>
          <cell r="G5629">
            <v>73054.378437614476</v>
          </cell>
          <cell r="H5629">
            <v>43990.706076388888</v>
          </cell>
          <cell r="I5629" t="str">
            <v>11 PISOS</v>
          </cell>
        </row>
        <row r="5630">
          <cell r="B5630" t="str">
            <v>T1751</v>
          </cell>
          <cell r="C5630" t="str">
            <v>Piso De Mosaico Pulido 30 X 30</v>
          </cell>
          <cell r="D5630" t="str">
            <v>m2</v>
          </cell>
          <cell r="E5630">
            <v>1</v>
          </cell>
          <cell r="F5630">
            <v>1786.6757228731994</v>
          </cell>
          <cell r="G5630">
            <v>1786.6757228731994</v>
          </cell>
          <cell r="H5630">
            <v>44130</v>
          </cell>
          <cell r="I5630">
            <v>1</v>
          </cell>
        </row>
        <row r="5631">
          <cell r="B5631" t="str">
            <v>T1888</v>
          </cell>
          <cell r="C5631" t="str">
            <v>Cerámica Antideslizante 30X30</v>
          </cell>
          <cell r="D5631" t="str">
            <v>m2</v>
          </cell>
          <cell r="E5631">
            <v>1</v>
          </cell>
          <cell r="F5631">
            <v>1295.6539426952468</v>
          </cell>
          <cell r="G5631">
            <v>1295.6539426952468</v>
          </cell>
          <cell r="H5631">
            <v>44107</v>
          </cell>
        </row>
        <row r="5632">
          <cell r="B5632" t="str">
            <v>T1537</v>
          </cell>
          <cell r="C5632" t="str">
            <v>Mosaicos Cementicios De 0,40 Mts X 0,40 Mts (Bastones Grises - Guía Ciego)</v>
          </cell>
          <cell r="D5632" t="str">
            <v>m2</v>
          </cell>
          <cell r="E5632">
            <v>1</v>
          </cell>
          <cell r="F5632">
            <v>2665.2695169370891</v>
          </cell>
          <cell r="G5632">
            <v>2665.2695169370891</v>
          </cell>
          <cell r="H5632">
            <v>44130</v>
          </cell>
        </row>
        <row r="5633">
          <cell r="B5633" t="str">
            <v>T1755</v>
          </cell>
          <cell r="C5633" t="str">
            <v>Mesada De Granito Sin Traforo</v>
          </cell>
          <cell r="D5633" t="str">
            <v>m2</v>
          </cell>
          <cell r="E5633">
            <v>1</v>
          </cell>
          <cell r="F5633">
            <v>25220.348610366662</v>
          </cell>
          <cell r="G5633">
            <v>25220.348610366662</v>
          </cell>
          <cell r="H5633">
            <v>44110</v>
          </cell>
        </row>
        <row r="5634">
          <cell r="B5634" t="str">
            <v>T1752</v>
          </cell>
          <cell r="C5634" t="str">
            <v xml:space="preserve">Piso Antiderrame Polietileno Alta Densidad De 0,80 X 1,20 Mts Código  (A 812 M5) </v>
          </cell>
          <cell r="D5634" t="str">
            <v>m2</v>
          </cell>
          <cell r="E5634">
            <v>1</v>
          </cell>
          <cell r="F5634">
            <v>9418.0506842337654</v>
          </cell>
          <cell r="G5634">
            <v>9418.0506842337654</v>
          </cell>
          <cell r="H5634">
            <v>43990.706076388888</v>
          </cell>
        </row>
        <row r="5635">
          <cell r="B5635" t="str">
            <v>T1087</v>
          </cell>
          <cell r="C5635" t="str">
            <v>Piso De Cemento Con Color</v>
          </cell>
          <cell r="D5635" t="str">
            <v>m2</v>
          </cell>
          <cell r="E5635">
            <v>1</v>
          </cell>
          <cell r="F5635">
            <v>1429.8769316310743</v>
          </cell>
          <cell r="G5635">
            <v>1429.8769316310743</v>
          </cell>
          <cell r="H5635">
            <v>44130</v>
          </cell>
        </row>
        <row r="5636">
          <cell r="B5636" t="str">
            <v>T1562</v>
          </cell>
          <cell r="C5636" t="str">
            <v>Tapas Para Cámaras</v>
          </cell>
          <cell r="D5636" t="str">
            <v>m2</v>
          </cell>
          <cell r="E5636">
            <v>1</v>
          </cell>
          <cell r="F5636">
            <v>30331.794316845338</v>
          </cell>
          <cell r="G5636">
            <v>30331.794316845338</v>
          </cell>
          <cell r="H5636">
            <v>44130</v>
          </cell>
        </row>
        <row r="5637">
          <cell r="B5637" t="str">
            <v>T1341</v>
          </cell>
          <cell r="C5637" t="str">
            <v>Topes Estacionamiento</v>
          </cell>
          <cell r="D5637" t="str">
            <v>un</v>
          </cell>
          <cell r="E5637">
            <v>1</v>
          </cell>
          <cell r="F5637">
            <v>906.70871203211334</v>
          </cell>
          <cell r="G5637">
            <v>906.70871203211334</v>
          </cell>
          <cell r="H5637">
            <v>44136</v>
          </cell>
        </row>
        <row r="5639">
          <cell r="A5639" t="str">
            <v>T1940</v>
          </cell>
          <cell r="C5639" t="str">
            <v>Listado De Tareas Adif</v>
          </cell>
          <cell r="D5639" t="str">
            <v>gl</v>
          </cell>
          <cell r="G5639">
            <v>1601585.7506900327</v>
          </cell>
          <cell r="H5639">
            <v>43990.706076388888</v>
          </cell>
          <cell r="I5639" t="str">
            <v>80 MODELO</v>
          </cell>
        </row>
        <row r="5640">
          <cell r="B5640" t="str">
            <v>T1003</v>
          </cell>
          <cell r="C5640" t="str">
            <v>Excavación Manual De Zanjas Y Relleno Hasta 1,50 Mts (Mo) (4Hs/M3)</v>
          </cell>
          <cell r="D5640" t="str">
            <v>m3</v>
          </cell>
          <cell r="E5640">
            <v>1</v>
          </cell>
          <cell r="F5640">
            <v>1670.7450055480517</v>
          </cell>
          <cell r="G5640">
            <v>1670.7450055480517</v>
          </cell>
          <cell r="H5640">
            <v>44136</v>
          </cell>
          <cell r="I5640" t="str">
            <v>Movimiento de suelos</v>
          </cell>
        </row>
        <row r="5641">
          <cell r="B5641" t="str">
            <v>T1004</v>
          </cell>
          <cell r="C5641" t="str">
            <v>Excavación De Sótanos (Mo) (5 Hs/M3)</v>
          </cell>
          <cell r="D5641" t="str">
            <v>m3</v>
          </cell>
          <cell r="E5641">
            <v>1</v>
          </cell>
          <cell r="F5641">
            <v>2088.4312569350645</v>
          </cell>
          <cell r="G5641">
            <v>2088.4312569350645</v>
          </cell>
          <cell r="H5641">
            <v>44136</v>
          </cell>
          <cell r="I5641" t="str">
            <v>Movimiento de suelos</v>
          </cell>
        </row>
        <row r="5642">
          <cell r="B5642" t="str">
            <v>T1006</v>
          </cell>
          <cell r="C5642" t="str">
            <v xml:space="preserve">Excavación De Pozos Entre 1,5 Y 5 Mts (Mo) </v>
          </cell>
          <cell r="D5642" t="str">
            <v>m3</v>
          </cell>
          <cell r="E5642">
            <v>1</v>
          </cell>
          <cell r="F5642">
            <v>2320.479174372294</v>
          </cell>
          <cell r="G5642">
            <v>2320.479174372294</v>
          </cell>
          <cell r="H5642">
            <v>44136</v>
          </cell>
          <cell r="I5642" t="str">
            <v>Movimiento de suelos</v>
          </cell>
        </row>
        <row r="5643">
          <cell r="B5643" t="str">
            <v>T1299</v>
          </cell>
          <cell r="C5643" t="str">
            <v>Excavacion Con Retropala Cat 416</v>
          </cell>
          <cell r="D5643" t="str">
            <v>m3</v>
          </cell>
          <cell r="E5643">
            <v>1</v>
          </cell>
          <cell r="F5643">
            <v>1270.664989075</v>
          </cell>
          <cell r="G5643">
            <v>1270.664989075</v>
          </cell>
          <cell r="H5643">
            <v>44155</v>
          </cell>
          <cell r="I5643" t="str">
            <v>Movimiento de suelos</v>
          </cell>
        </row>
        <row r="5644">
          <cell r="B5644" t="str">
            <v>T1522</v>
          </cell>
          <cell r="C5644" t="str">
            <v>Relleno Y Compactación Con Tosca, Con Compactador Manual Y Retroexcavadora De Apoyo</v>
          </cell>
          <cell r="D5644" t="str">
            <v>m3</v>
          </cell>
          <cell r="E5644">
            <v>1</v>
          </cell>
          <cell r="F5644">
            <v>1848.2092720770511</v>
          </cell>
          <cell r="G5644">
            <v>1848.2092720770511</v>
          </cell>
          <cell r="H5644">
            <v>44136</v>
          </cell>
          <cell r="I5644" t="str">
            <v>Movimiento de suelos</v>
          </cell>
        </row>
        <row r="5645">
          <cell r="B5645" t="str">
            <v>T1504</v>
          </cell>
          <cell r="C5645" t="str">
            <v>Relleno Y Compactación Manual (Mo)</v>
          </cell>
          <cell r="D5645" t="str">
            <v>m3</v>
          </cell>
          <cell r="E5645">
            <v>1</v>
          </cell>
          <cell r="F5645">
            <v>1518.8590959527742</v>
          </cell>
          <cell r="G5645">
            <v>1518.8590959527742</v>
          </cell>
          <cell r="H5645">
            <v>44136</v>
          </cell>
          <cell r="I5645" t="str">
            <v>Movimiento de suelos</v>
          </cell>
        </row>
        <row r="5646">
          <cell r="B5646" t="str">
            <v>T1666</v>
          </cell>
          <cell r="C5646" t="str">
            <v>Retiro De Excedentes Con Camión Tatoo, (Sin Carga)</v>
          </cell>
          <cell r="D5646" t="str">
            <v>m3</v>
          </cell>
          <cell r="E5646">
            <v>1</v>
          </cell>
          <cell r="F5646">
            <v>1002.7353461</v>
          </cell>
          <cell r="G5646">
            <v>1002.7353461</v>
          </cell>
          <cell r="H5646">
            <v>44155</v>
          </cell>
          <cell r="I5646" t="str">
            <v>Movimiento de suelos</v>
          </cell>
        </row>
        <row r="5647">
          <cell r="B5647" t="str">
            <v>T1716</v>
          </cell>
          <cell r="C5647" t="str">
            <v>Relleno Manual, Con Pala Y Ligero Apisonamiento</v>
          </cell>
          <cell r="D5647" t="str">
            <v>m3</v>
          </cell>
          <cell r="E5647">
            <v>1</v>
          </cell>
          <cell r="F5647">
            <v>1305.2695355844153</v>
          </cell>
          <cell r="G5647">
            <v>1305.2695355844153</v>
          </cell>
          <cell r="H5647">
            <v>44136</v>
          </cell>
          <cell r="I5647" t="str">
            <v>Movimiento de suelos</v>
          </cell>
        </row>
        <row r="5648">
          <cell r="B5648" t="str">
            <v>T1033</v>
          </cell>
          <cell r="C5648" t="str">
            <v>Bases De Hormigon Armado H30 Fe 50 Kg/M3</v>
          </cell>
          <cell r="D5648" t="str">
            <v>m3</v>
          </cell>
          <cell r="E5648">
            <v>1</v>
          </cell>
          <cell r="F5648">
            <v>34197.984246147462</v>
          </cell>
          <cell r="G5648">
            <v>34197.984246147462</v>
          </cell>
          <cell r="H5648">
            <v>44130</v>
          </cell>
          <cell r="I5648" t="str">
            <v>Estructuras</v>
          </cell>
        </row>
        <row r="5649">
          <cell r="B5649" t="str">
            <v>T1034</v>
          </cell>
          <cell r="C5649" t="str">
            <v>Vigas De Fundación H30 Fe 130 Kg/M3 Horm</v>
          </cell>
          <cell r="D5649" t="str">
            <v>m3</v>
          </cell>
          <cell r="E5649">
            <v>1</v>
          </cell>
          <cell r="F5649">
            <v>54322.682678333702</v>
          </cell>
          <cell r="G5649">
            <v>54322.682678333702</v>
          </cell>
          <cell r="H5649">
            <v>44130</v>
          </cell>
          <cell r="I5649" t="str">
            <v>Estructuras</v>
          </cell>
        </row>
        <row r="5650">
          <cell r="B5650" t="str">
            <v>T1035</v>
          </cell>
          <cell r="C5650" t="str">
            <v>Troncos De Columnas H30 Fe 85 Kg/M3</v>
          </cell>
          <cell r="D5650" t="str">
            <v>m3</v>
          </cell>
          <cell r="E5650">
            <v>1</v>
          </cell>
          <cell r="F5650">
            <v>55284.49492858431</v>
          </cell>
          <cell r="G5650">
            <v>55284.49492858431</v>
          </cell>
          <cell r="H5650">
            <v>44110</v>
          </cell>
          <cell r="I5650" t="str">
            <v>Estructuras</v>
          </cell>
        </row>
        <row r="5651">
          <cell r="B5651" t="str">
            <v>T1036</v>
          </cell>
          <cell r="C5651" t="str">
            <v>Platea De Hormigon Armado H30 Fe 80Kg/M2</v>
          </cell>
          <cell r="D5651" t="str">
            <v>m3</v>
          </cell>
          <cell r="E5651">
            <v>1</v>
          </cell>
          <cell r="F5651">
            <v>41115.729222763541</v>
          </cell>
          <cell r="G5651">
            <v>41115.729222763541</v>
          </cell>
          <cell r="H5651">
            <v>44136</v>
          </cell>
          <cell r="I5651" t="str">
            <v>Estructuras</v>
          </cell>
        </row>
        <row r="5652">
          <cell r="B5652" t="str">
            <v>T1037</v>
          </cell>
          <cell r="C5652" t="str">
            <v xml:space="preserve">Cabezales H30 Fe 100 Kg/M3 </v>
          </cell>
          <cell r="D5652" t="str">
            <v>m3</v>
          </cell>
          <cell r="E5652">
            <v>1</v>
          </cell>
          <cell r="F5652">
            <v>46554.902489745873</v>
          </cell>
          <cell r="G5652">
            <v>46554.902489745873</v>
          </cell>
          <cell r="H5652">
            <v>44130</v>
          </cell>
          <cell r="I5652" t="str">
            <v>Estructuras</v>
          </cell>
        </row>
        <row r="5653">
          <cell r="B5653" t="str">
            <v>T1038</v>
          </cell>
          <cell r="C5653" t="str">
            <v>Columna H30 Fe 90 Kg/M3</v>
          </cell>
          <cell r="D5653" t="str">
            <v>m3</v>
          </cell>
          <cell r="E5653">
            <v>1</v>
          </cell>
          <cell r="F5653">
            <v>53416.44692947001</v>
          </cell>
          <cell r="G5653">
            <v>53416.44692947001</v>
          </cell>
          <cell r="H5653">
            <v>44110</v>
          </cell>
          <cell r="I5653" t="str">
            <v>Estructuras</v>
          </cell>
        </row>
        <row r="5654">
          <cell r="B5654" t="str">
            <v>T1039</v>
          </cell>
          <cell r="C5654" t="str">
            <v>Tabiques H30 Fe 60 Kg/M3 (Bombeado)</v>
          </cell>
          <cell r="D5654" t="str">
            <v>m3</v>
          </cell>
          <cell r="E5654">
            <v>1</v>
          </cell>
          <cell r="F5654">
            <v>64137.085691934219</v>
          </cell>
          <cell r="G5654">
            <v>64137.085691934219</v>
          </cell>
          <cell r="H5654">
            <v>44110</v>
          </cell>
          <cell r="I5654" t="str">
            <v>Estructuras</v>
          </cell>
        </row>
        <row r="5655">
          <cell r="B5655" t="str">
            <v>T1040</v>
          </cell>
          <cell r="C5655" t="str">
            <v>Vigas H30 Fe 130 Kg/M3</v>
          </cell>
          <cell r="D5655" t="str">
            <v>m3</v>
          </cell>
          <cell r="E5655">
            <v>1</v>
          </cell>
          <cell r="F5655">
            <v>72139.10170591416</v>
          </cell>
          <cell r="G5655">
            <v>72139.10170591416</v>
          </cell>
          <cell r="H5655">
            <v>44110</v>
          </cell>
          <cell r="I5655" t="str">
            <v>Estructuras</v>
          </cell>
        </row>
        <row r="5656">
          <cell r="B5656" t="str">
            <v>T1041</v>
          </cell>
          <cell r="C5656" t="str">
            <v>Losas Macizas H30 Fe 50 Kg/M3</v>
          </cell>
          <cell r="D5656" t="str">
            <v>m3</v>
          </cell>
          <cell r="E5656">
            <v>1</v>
          </cell>
          <cell r="F5656">
            <v>51037.725798433028</v>
          </cell>
          <cell r="G5656">
            <v>51037.725798433028</v>
          </cell>
          <cell r="H5656">
            <v>44110</v>
          </cell>
          <cell r="I5656" t="str">
            <v>Estructuras</v>
          </cell>
        </row>
        <row r="5657">
          <cell r="B5657" t="str">
            <v>T1042</v>
          </cell>
          <cell r="C5657" t="str">
            <v>Escaleras H30 Fe 55 Kg/M3</v>
          </cell>
          <cell r="D5657" t="str">
            <v>m3</v>
          </cell>
          <cell r="E5657">
            <v>1</v>
          </cell>
          <cell r="F5657">
            <v>60621.017469004524</v>
          </cell>
          <cell r="G5657">
            <v>60621.017469004524</v>
          </cell>
          <cell r="H5657">
            <v>44110</v>
          </cell>
          <cell r="I5657" t="str">
            <v>Estructuras</v>
          </cell>
        </row>
        <row r="5658">
          <cell r="B5658" t="str">
            <v>T1043</v>
          </cell>
          <cell r="C5658" t="str">
            <v>Tanque Rectangular  H30 Fe 70 Kg/M3</v>
          </cell>
          <cell r="D5658" t="str">
            <v>m3</v>
          </cell>
          <cell r="E5658">
            <v>1</v>
          </cell>
          <cell r="F5658">
            <v>65903.68667027101</v>
          </cell>
          <cell r="G5658">
            <v>65903.68667027101</v>
          </cell>
          <cell r="H5658">
            <v>44110</v>
          </cell>
          <cell r="I5658" t="str">
            <v>Estructuras</v>
          </cell>
        </row>
        <row r="5659">
          <cell r="B5659" t="str">
            <v>T1451</v>
          </cell>
          <cell r="C5659" t="str">
            <v xml:space="preserve">Losa Para Andenes H30 Armadura 12 Cada 12,5 Y 6 Cada 20, Incluye En Borde De Anden </v>
          </cell>
          <cell r="D5659" t="str">
            <v>m2</v>
          </cell>
          <cell r="E5659">
            <v>1</v>
          </cell>
          <cell r="F5659">
            <v>8077.1972342348126</v>
          </cell>
          <cell r="G5659">
            <v>8077.1972342348126</v>
          </cell>
          <cell r="H5659">
            <v>44110</v>
          </cell>
          <cell r="I5659" t="str">
            <v>Estructuras</v>
          </cell>
        </row>
        <row r="5660">
          <cell r="B5660" t="str">
            <v>T1523</v>
          </cell>
          <cell r="C5660" t="str">
            <v>Losa De Plataformas De Hºaº H30 Con Naríz De Borde En Hº Visto Para Andenes</v>
          </cell>
          <cell r="D5660" t="str">
            <v>m3</v>
          </cell>
          <cell r="E5660">
            <v>1</v>
          </cell>
          <cell r="F5660">
            <v>53847.981561565422</v>
          </cell>
          <cell r="G5660">
            <v>53847.981561565422</v>
          </cell>
          <cell r="H5660">
            <v>44110</v>
          </cell>
          <cell r="I5660" t="str">
            <v>Estructuras</v>
          </cell>
        </row>
        <row r="5661">
          <cell r="B5661" t="str">
            <v>T1321</v>
          </cell>
          <cell r="C5661" t="str">
            <v>Ensayos De Probetas</v>
          </cell>
          <cell r="D5661" t="str">
            <v>u</v>
          </cell>
          <cell r="E5661">
            <v>1</v>
          </cell>
          <cell r="F5661">
            <v>600</v>
          </cell>
          <cell r="G5661">
            <v>600</v>
          </cell>
          <cell r="H5661">
            <v>44075</v>
          </cell>
          <cell r="I5661" t="str">
            <v>Estructuras</v>
          </cell>
        </row>
        <row r="5662">
          <cell r="B5662" t="str">
            <v>T1453</v>
          </cell>
          <cell r="C5662" t="str">
            <v>Hormigón De Limpieza Por M3 H21</v>
          </cell>
          <cell r="D5662" t="str">
            <v>m3</v>
          </cell>
          <cell r="E5662">
            <v>1</v>
          </cell>
          <cell r="F5662">
            <v>18316.77313728831</v>
          </cell>
          <cell r="G5662">
            <v>18316.77313728831</v>
          </cell>
          <cell r="H5662">
            <v>44136</v>
          </cell>
          <cell r="I5662" t="str">
            <v>Estructuras</v>
          </cell>
        </row>
        <row r="5663">
          <cell r="B5663" t="str">
            <v>T1047</v>
          </cell>
          <cell r="C5663" t="str">
            <v>Mampostería De Ladrillo Comun Esp 15 Cm En Elevacion</v>
          </cell>
          <cell r="D5663" t="str">
            <v>m3</v>
          </cell>
          <cell r="E5663">
            <v>1</v>
          </cell>
          <cell r="F5663">
            <v>16872.905097548995</v>
          </cell>
          <cell r="G5663">
            <v>16872.905097548995</v>
          </cell>
          <cell r="H5663">
            <v>44130</v>
          </cell>
          <cell r="I5663" t="str">
            <v>Mampostería</v>
          </cell>
        </row>
        <row r="5664">
          <cell r="B5664" t="str">
            <v>T1048</v>
          </cell>
          <cell r="C5664" t="str">
            <v>Mampostería De Ladrillo Hueco 8X18X33</v>
          </cell>
          <cell r="D5664" t="str">
            <v>m2</v>
          </cell>
          <cell r="E5664">
            <v>1</v>
          </cell>
          <cell r="F5664">
            <v>1500.7656551528094</v>
          </cell>
          <cell r="G5664">
            <v>1500.7656551528094</v>
          </cell>
          <cell r="H5664">
            <v>44130</v>
          </cell>
          <cell r="I5664" t="str">
            <v>Mampostería</v>
          </cell>
        </row>
        <row r="5665">
          <cell r="B5665" t="str">
            <v>T1049</v>
          </cell>
          <cell r="C5665" t="str">
            <v>Mampostería De Ladrillo Hueco 12X18X33</v>
          </cell>
          <cell r="D5665" t="str">
            <v>m2</v>
          </cell>
          <cell r="E5665">
            <v>1</v>
          </cell>
          <cell r="F5665">
            <v>1871.5694097418864</v>
          </cell>
          <cell r="G5665">
            <v>1871.5694097418864</v>
          </cell>
          <cell r="H5665">
            <v>44130</v>
          </cell>
          <cell r="I5665" t="str">
            <v>Mampostería</v>
          </cell>
        </row>
        <row r="5666">
          <cell r="B5666" t="str">
            <v>T1050</v>
          </cell>
          <cell r="C5666" t="str">
            <v>Mampostería De Ladrillo Hueco 18X18X33</v>
          </cell>
          <cell r="D5666" t="str">
            <v>m2</v>
          </cell>
          <cell r="E5666">
            <v>1</v>
          </cell>
          <cell r="F5666">
            <v>2452.1414855474222</v>
          </cell>
          <cell r="G5666">
            <v>2452.1414855474222</v>
          </cell>
          <cell r="H5666">
            <v>44130</v>
          </cell>
          <cell r="I5666" t="str">
            <v>Mampostería</v>
          </cell>
        </row>
        <row r="5667">
          <cell r="B5667" t="str">
            <v>T1284</v>
          </cell>
          <cell r="C5667" t="str">
            <v>Mampostería De Ladrillo Hueco Portante 12X19X33</v>
          </cell>
          <cell r="D5667" t="str">
            <v>m2</v>
          </cell>
          <cell r="E5667">
            <v>1</v>
          </cell>
          <cell r="F5667">
            <v>2436.0582073105074</v>
          </cell>
          <cell r="G5667">
            <v>2436.0582073105074</v>
          </cell>
          <cell r="H5667">
            <v>44130</v>
          </cell>
          <cell r="I5667" t="str">
            <v>Mampostería</v>
          </cell>
        </row>
        <row r="5668">
          <cell r="B5668" t="str">
            <v>T1285</v>
          </cell>
          <cell r="C5668" t="str">
            <v>Mampostería De Ladrillo Hueco Portante 18X19X33</v>
          </cell>
          <cell r="D5668" t="str">
            <v>m2</v>
          </cell>
          <cell r="E5668">
            <v>1</v>
          </cell>
          <cell r="F5668">
            <v>2650.8067338616293</v>
          </cell>
          <cell r="G5668">
            <v>2650.8067338616293</v>
          </cell>
          <cell r="H5668">
            <v>44130</v>
          </cell>
          <cell r="I5668" t="str">
            <v>Mampostería</v>
          </cell>
        </row>
        <row r="5669">
          <cell r="B5669" t="str">
            <v>T1110</v>
          </cell>
          <cell r="C5669" t="str">
            <v>Capa Aisladora Htal. En Muros Esp=2Cm Mci 1:3+H</v>
          </cell>
          <cell r="D5669" t="str">
            <v>m2</v>
          </cell>
          <cell r="E5669">
            <v>1</v>
          </cell>
          <cell r="F5669">
            <v>491.54026553199526</v>
          </cell>
          <cell r="G5669">
            <v>491.54026553199526</v>
          </cell>
          <cell r="H5669">
            <v>44130</v>
          </cell>
          <cell r="I5669" t="str">
            <v>Mampostería</v>
          </cell>
        </row>
        <row r="5670">
          <cell r="B5670" t="str">
            <v>T1322</v>
          </cell>
          <cell r="C5670" t="str">
            <v>Contrapiso Sobre Terreno Natural, Esp 10 Cm Con Malla 6 Mm 15X15</v>
          </cell>
          <cell r="D5670" t="str">
            <v>m2</v>
          </cell>
          <cell r="E5670">
            <v>1</v>
          </cell>
          <cell r="F5670">
            <v>1372.1149020797102</v>
          </cell>
          <cell r="G5670">
            <v>1372.1149020797102</v>
          </cell>
          <cell r="H5670">
            <v>44110</v>
          </cell>
          <cell r="I5670" t="str">
            <v>Contrapisos</v>
          </cell>
        </row>
        <row r="5671">
          <cell r="B5671" t="str">
            <v>T1467</v>
          </cell>
          <cell r="C5671" t="str">
            <v>Contrapiso Alivianado Con Perlas De Polietileno, Esp 4 Cm</v>
          </cell>
          <cell r="D5671" t="str">
            <v>m2</v>
          </cell>
          <cell r="E5671">
            <v>1</v>
          </cell>
          <cell r="F5671">
            <v>643.0739627445887</v>
          </cell>
          <cell r="G5671">
            <v>643.0739627445887</v>
          </cell>
          <cell r="H5671">
            <v>44110</v>
          </cell>
          <cell r="I5671" t="str">
            <v>Contrapisos</v>
          </cell>
        </row>
        <row r="5672">
          <cell r="B5672" t="str">
            <v>T1527</v>
          </cell>
          <cell r="C5672" t="str">
            <v>Relleno De Rdc Sobre Andenes Bajos</v>
          </cell>
          <cell r="D5672" t="str">
            <v>m3</v>
          </cell>
          <cell r="E5672">
            <v>1</v>
          </cell>
          <cell r="F5672">
            <v>12225.401897475323</v>
          </cell>
          <cell r="G5672">
            <v>12225.401897475323</v>
          </cell>
          <cell r="H5672">
            <v>44136</v>
          </cell>
          <cell r="I5672" t="str">
            <v>Contrapisos</v>
          </cell>
        </row>
        <row r="5673">
          <cell r="B5673" t="str">
            <v>T1528</v>
          </cell>
          <cell r="C5673" t="str">
            <v>Contrapiso De Rdc Esp 15 Cm</v>
          </cell>
          <cell r="D5673" t="str">
            <v>m2</v>
          </cell>
          <cell r="E5673">
            <v>1</v>
          </cell>
          <cell r="F5673">
            <v>2121.8374694687132</v>
          </cell>
          <cell r="G5673">
            <v>2121.8374694687132</v>
          </cell>
          <cell r="H5673">
            <v>44136</v>
          </cell>
          <cell r="I5673" t="str">
            <v>Contrapisos</v>
          </cell>
        </row>
        <row r="5674">
          <cell r="B5674" t="str">
            <v>T1529</v>
          </cell>
          <cell r="C5674" t="str">
            <v>Contrapiso De Rdc Bajo Solados De Mosaicos Graníticos En Acceso A Rampas</v>
          </cell>
          <cell r="D5674" t="str">
            <v>m3</v>
          </cell>
          <cell r="E5674">
            <v>1</v>
          </cell>
          <cell r="F5674">
            <v>10402.710510628571</v>
          </cell>
          <cell r="G5674">
            <v>10402.710510628571</v>
          </cell>
          <cell r="H5674">
            <v>44136</v>
          </cell>
          <cell r="I5674" t="str">
            <v>Contrapisos</v>
          </cell>
        </row>
        <row r="5675">
          <cell r="B5675" t="str">
            <v>T1590</v>
          </cell>
          <cell r="C5675" t="str">
            <v>Contrapiso Alivianado Con Perlas De Polietileno, Esp 5 Cm</v>
          </cell>
          <cell r="D5675" t="str">
            <v>m2</v>
          </cell>
          <cell r="E5675">
            <v>1</v>
          </cell>
          <cell r="F5675">
            <v>832.79807791617475</v>
          </cell>
          <cell r="G5675">
            <v>832.79807791617475</v>
          </cell>
          <cell r="H5675">
            <v>44110</v>
          </cell>
          <cell r="I5675" t="str">
            <v>Contrapisos</v>
          </cell>
        </row>
        <row r="5676">
          <cell r="B5676" t="str">
            <v>T1591</v>
          </cell>
          <cell r="C5676" t="str">
            <v>Contrapiso Alivianado Con Perlas De Polietileno, Esp 8 Cm</v>
          </cell>
          <cell r="D5676" t="str">
            <v>m2</v>
          </cell>
          <cell r="E5676">
            <v>1</v>
          </cell>
          <cell r="F5676">
            <v>1230.0302093506493</v>
          </cell>
          <cell r="G5676">
            <v>1230.0302093506493</v>
          </cell>
          <cell r="H5676">
            <v>44110</v>
          </cell>
          <cell r="I5676" t="str">
            <v>Contrapisos</v>
          </cell>
        </row>
        <row r="5677">
          <cell r="B5677" t="str">
            <v>T1592</v>
          </cell>
          <cell r="C5677" t="str">
            <v>Contrapiso Sobre Terreno Natural, Esp 10 Cm</v>
          </cell>
          <cell r="D5677" t="str">
            <v>m2</v>
          </cell>
          <cell r="E5677">
            <v>1</v>
          </cell>
          <cell r="F5677">
            <v>882.1281678658795</v>
          </cell>
          <cell r="G5677">
            <v>882.1281678658795</v>
          </cell>
          <cell r="H5677">
            <v>44130</v>
          </cell>
          <cell r="I5677" t="str">
            <v>Contrapisos</v>
          </cell>
        </row>
        <row r="5678">
          <cell r="B5678" t="str">
            <v>T1071</v>
          </cell>
          <cell r="C5678" t="str">
            <v>Carpeta De Cemento Impermeable 1:3 + Hidrófugo</v>
          </cell>
          <cell r="D5678" t="str">
            <v>m2</v>
          </cell>
          <cell r="E5678">
            <v>1</v>
          </cell>
          <cell r="F5678">
            <v>837.87907393813452</v>
          </cell>
          <cell r="G5678">
            <v>837.87907393813452</v>
          </cell>
          <cell r="H5678">
            <v>44130</v>
          </cell>
          <cell r="I5678" t="str">
            <v>Carpeta</v>
          </cell>
        </row>
        <row r="5679">
          <cell r="B5679" t="str">
            <v>T1072</v>
          </cell>
          <cell r="C5679" t="str">
            <v>Carpeta De Cal Reforzada 1/4:1:4</v>
          </cell>
          <cell r="D5679" t="str">
            <v>m2</v>
          </cell>
          <cell r="E5679">
            <v>1</v>
          </cell>
          <cell r="F5679">
            <v>685.94866977095614</v>
          </cell>
          <cell r="G5679">
            <v>685.94866977095614</v>
          </cell>
          <cell r="H5679">
            <v>44130</v>
          </cell>
          <cell r="I5679" t="str">
            <v>Carpeta</v>
          </cell>
        </row>
        <row r="5680">
          <cell r="B5680" t="str">
            <v>T1465</v>
          </cell>
          <cell r="C5680" t="str">
            <v>Carpeta De Nivelación Mortero 1:3,  Esp:2 Cm (Incluye Membrana De 200 Micrones)</v>
          </cell>
          <cell r="D5680" t="str">
            <v>m2</v>
          </cell>
          <cell r="E5680">
            <v>1</v>
          </cell>
          <cell r="F5680">
            <v>788.65017028080274</v>
          </cell>
          <cell r="G5680">
            <v>788.65017028080274</v>
          </cell>
          <cell r="H5680">
            <v>44130</v>
          </cell>
          <cell r="I5680" t="str">
            <v>Carpeta</v>
          </cell>
        </row>
        <row r="5681">
          <cell r="B5681" t="str">
            <v>T1531</v>
          </cell>
          <cell r="C5681" t="str">
            <v>Carpeta De Cemento Esp.3 Cm</v>
          </cell>
          <cell r="D5681" t="str">
            <v>m2</v>
          </cell>
          <cell r="E5681">
            <v>1</v>
          </cell>
          <cell r="F5681">
            <v>777.90941357260908</v>
          </cell>
          <cell r="G5681">
            <v>777.90941357260908</v>
          </cell>
          <cell r="H5681">
            <v>44130</v>
          </cell>
          <cell r="I5681" t="str">
            <v>Carpeta</v>
          </cell>
        </row>
        <row r="5682">
          <cell r="B5682" t="str">
            <v>T1751</v>
          </cell>
          <cell r="C5682" t="str">
            <v>Piso De Mosaico Pulido 30 X 30</v>
          </cell>
          <cell r="D5682" t="str">
            <v>m2</v>
          </cell>
          <cell r="E5682">
            <v>1</v>
          </cell>
          <cell r="F5682">
            <v>1786.6757228731994</v>
          </cell>
          <cell r="G5682">
            <v>1786.6757228731994</v>
          </cell>
          <cell r="H5682">
            <v>44130</v>
          </cell>
          <cell r="I5682" t="str">
            <v>Pisos</v>
          </cell>
        </row>
        <row r="5683">
          <cell r="B5683" t="str">
            <v>T1888</v>
          </cell>
          <cell r="C5683" t="str">
            <v>Cerámica Antideslizante 30X30</v>
          </cell>
          <cell r="D5683" t="str">
            <v>m2</v>
          </cell>
          <cell r="E5683">
            <v>1</v>
          </cell>
          <cell r="F5683">
            <v>1295.6539426952468</v>
          </cell>
          <cell r="G5683">
            <v>1295.6539426952468</v>
          </cell>
          <cell r="H5683">
            <v>44107</v>
          </cell>
          <cell r="I5683" t="str">
            <v>Pisos</v>
          </cell>
        </row>
        <row r="5684">
          <cell r="B5684" t="str">
            <v>T1537</v>
          </cell>
          <cell r="C5684" t="str">
            <v>Mosaicos Cementicios De 0,40 Mts X 0,40 Mts (Bastones Grises - Guía Ciego)</v>
          </cell>
          <cell r="D5684" t="str">
            <v>m2</v>
          </cell>
          <cell r="E5684">
            <v>1</v>
          </cell>
          <cell r="F5684">
            <v>2665.2695169370891</v>
          </cell>
          <cell r="G5684">
            <v>2665.2695169370891</v>
          </cell>
          <cell r="H5684">
            <v>44130</v>
          </cell>
          <cell r="I5684" t="str">
            <v>Pisos</v>
          </cell>
        </row>
        <row r="5685">
          <cell r="B5685" t="str">
            <v>T1755</v>
          </cell>
          <cell r="C5685" t="str">
            <v>Mesada De Granito Sin Traforo</v>
          </cell>
          <cell r="D5685" t="str">
            <v>m2</v>
          </cell>
          <cell r="E5685">
            <v>1</v>
          </cell>
          <cell r="F5685">
            <v>25220.348610366662</v>
          </cell>
          <cell r="G5685">
            <v>25220.348610366662</v>
          </cell>
          <cell r="H5685">
            <v>44110</v>
          </cell>
          <cell r="I5685" t="str">
            <v>Pisos</v>
          </cell>
        </row>
        <row r="5686">
          <cell r="B5686" t="str">
            <v>T1752</v>
          </cell>
          <cell r="C5686" t="str">
            <v xml:space="preserve">Piso Antiderrame Polietileno Alta Densidad De 0,80 X 1,20 Mts Código  (A 812 M5) </v>
          </cell>
          <cell r="D5686" t="str">
            <v>m2</v>
          </cell>
          <cell r="E5686">
            <v>1</v>
          </cell>
          <cell r="F5686">
            <v>9418.0506842337654</v>
          </cell>
          <cell r="G5686">
            <v>9418.0506842337654</v>
          </cell>
          <cell r="H5686">
            <v>43990.706076388888</v>
          </cell>
          <cell r="I5686" t="str">
            <v>Pisos</v>
          </cell>
        </row>
        <row r="5687">
          <cell r="B5687" t="str">
            <v>T1087</v>
          </cell>
          <cell r="C5687" t="str">
            <v>Piso De Cemento Con Color</v>
          </cell>
          <cell r="D5687" t="str">
            <v>m2</v>
          </cell>
          <cell r="E5687">
            <v>1</v>
          </cell>
          <cell r="F5687">
            <v>1429.8769316310743</v>
          </cell>
          <cell r="G5687">
            <v>1429.8769316310743</v>
          </cell>
          <cell r="H5687">
            <v>44130</v>
          </cell>
          <cell r="I5687" t="str">
            <v>Pisos</v>
          </cell>
        </row>
        <row r="5688">
          <cell r="B5688" t="str">
            <v>T1562</v>
          </cell>
          <cell r="C5688" t="str">
            <v>Tapas Para Cámaras</v>
          </cell>
          <cell r="D5688" t="str">
            <v>m2</v>
          </cell>
          <cell r="E5688">
            <v>1</v>
          </cell>
          <cell r="F5688">
            <v>30331.794316845338</v>
          </cell>
          <cell r="G5688">
            <v>30331.794316845338</v>
          </cell>
          <cell r="H5688">
            <v>44130</v>
          </cell>
          <cell r="I5688" t="str">
            <v>Pisos</v>
          </cell>
        </row>
        <row r="5689">
          <cell r="B5689" t="str">
            <v>T1341</v>
          </cell>
          <cell r="C5689" t="str">
            <v>Topes Estacionamiento</v>
          </cell>
          <cell r="D5689" t="str">
            <v>un</v>
          </cell>
          <cell r="E5689">
            <v>1</v>
          </cell>
          <cell r="F5689">
            <v>906.70871203211334</v>
          </cell>
          <cell r="G5689">
            <v>906.70871203211334</v>
          </cell>
          <cell r="H5689">
            <v>44136</v>
          </cell>
          <cell r="I5689" t="str">
            <v>Pisos</v>
          </cell>
        </row>
        <row r="5690">
          <cell r="B5690" t="str">
            <v>T1784</v>
          </cell>
          <cell r="C5690" t="str">
            <v>Pavimento De Hormigón Peinado De 10 Cm C/Malla Sima Fe 6 Mm 15 X 15 Cm. Incluye Base De Suelo Cemento.</v>
          </cell>
          <cell r="D5690" t="str">
            <v>m2</v>
          </cell>
          <cell r="E5690">
            <v>1</v>
          </cell>
          <cell r="F5690">
            <v>3092.2908609175347</v>
          </cell>
          <cell r="G5690">
            <v>3092.2908609175347</v>
          </cell>
          <cell r="H5690">
            <v>44110</v>
          </cell>
          <cell r="I5690" t="str">
            <v>Pisos</v>
          </cell>
        </row>
        <row r="5691">
          <cell r="B5691" t="str">
            <v>T1785</v>
          </cell>
          <cell r="C5691" t="str">
            <v>Pavimento De Hormigón  De 15 Cm C/Malla Sima Fe 8 Mm 15 X 15 Cm. Incluye Base De Suelo Cemento Y Terminación De Pavimento Asfáltico (En Caliente).</v>
          </cell>
          <cell r="D5691" t="str">
            <v>m2</v>
          </cell>
          <cell r="E5691">
            <v>1</v>
          </cell>
          <cell r="F5691">
            <v>3794.7701609175347</v>
          </cell>
          <cell r="G5691">
            <v>3794.7701609175347</v>
          </cell>
          <cell r="H5691">
            <v>44110</v>
          </cell>
          <cell r="I5691" t="str">
            <v>Pisos</v>
          </cell>
        </row>
        <row r="5692">
          <cell r="B5692" t="str">
            <v>T1092</v>
          </cell>
          <cell r="C5692" t="str">
            <v>Cielorraso Suspendido Durlock Placa Normal 9.5 Mm (Mat + Mo)</v>
          </cell>
          <cell r="D5692" t="str">
            <v>m2</v>
          </cell>
          <cell r="E5692">
            <v>1</v>
          </cell>
          <cell r="F5692">
            <v>1711.5625120954567</v>
          </cell>
          <cell r="G5692">
            <v>1711.5625120954567</v>
          </cell>
          <cell r="H5692">
            <v>44110</v>
          </cell>
          <cell r="I5692" t="str">
            <v>Cielorrasos</v>
          </cell>
        </row>
        <row r="5693">
          <cell r="B5693" t="str">
            <v>T1594</v>
          </cell>
          <cell r="C5693" t="str">
            <v>Cielorraso Suspendido Durlock Placa Verde 9.5 Mm (Mat + Mo)</v>
          </cell>
          <cell r="D5693" t="str">
            <v>m2</v>
          </cell>
          <cell r="E5693">
            <v>1</v>
          </cell>
          <cell r="F5693">
            <v>1857.6971425190106</v>
          </cell>
          <cell r="G5693">
            <v>1857.6971425190106</v>
          </cell>
          <cell r="H5693">
            <v>44110</v>
          </cell>
          <cell r="I5693" t="str">
            <v>Cielorrasos</v>
          </cell>
        </row>
        <row r="5694">
          <cell r="B5694" t="str">
            <v>T1595</v>
          </cell>
          <cell r="C5694" t="str">
            <v>Cielorraso Suspendido Durlock Placa Exterior 12,5 Mm (Mat + Mo)</v>
          </cell>
          <cell r="D5694" t="str">
            <v>m2</v>
          </cell>
          <cell r="E5694">
            <v>1</v>
          </cell>
          <cell r="F5694">
            <v>2525.095558496972</v>
          </cell>
          <cell r="G5694">
            <v>2525.095558496972</v>
          </cell>
          <cell r="H5694">
            <v>44105</v>
          </cell>
          <cell r="I5694" t="str">
            <v>Cielorrasos</v>
          </cell>
        </row>
        <row r="5695">
          <cell r="B5695" t="str">
            <v>T1659</v>
          </cell>
          <cell r="C5695" t="str">
            <v>Cielorraso Desmontable De Placas 60X60 Acustica</v>
          </cell>
          <cell r="D5695" t="str">
            <v>m2</v>
          </cell>
          <cell r="E5695">
            <v>1</v>
          </cell>
          <cell r="F5695">
            <v>2358.3183750480748</v>
          </cell>
          <cell r="G5695">
            <v>2358.3183750480748</v>
          </cell>
          <cell r="H5695">
            <v>44110</v>
          </cell>
          <cell r="I5695" t="str">
            <v>Cielorrasos</v>
          </cell>
        </row>
        <row r="5696">
          <cell r="B5696" t="str">
            <v>T1754</v>
          </cell>
          <cell r="C5696" t="str">
            <v>Cielorraso Desmontable Durlock, Placa Lisa Estándar</v>
          </cell>
          <cell r="D5696" t="str">
            <v>m2</v>
          </cell>
          <cell r="E5696">
            <v>1</v>
          </cell>
          <cell r="F5696">
            <v>2280.5745618249343</v>
          </cell>
          <cell r="G5696">
            <v>2280.5745618249343</v>
          </cell>
          <cell r="H5696">
            <v>44110</v>
          </cell>
          <cell r="I5696" t="str">
            <v>Cielorrasos</v>
          </cell>
        </row>
        <row r="5697">
          <cell r="B5697" t="str">
            <v>T1593</v>
          </cell>
          <cell r="C5697" t="str">
            <v>Cielorraso Aplicado De Yeso</v>
          </cell>
          <cell r="D5697" t="str">
            <v>m2</v>
          </cell>
          <cell r="E5697">
            <v>1</v>
          </cell>
          <cell r="F5697">
            <v>672.94556656844156</v>
          </cell>
          <cell r="G5697">
            <v>672.94556656844156</v>
          </cell>
          <cell r="H5697">
            <v>44110</v>
          </cell>
          <cell r="I5697" t="str">
            <v>Cielorrasos</v>
          </cell>
        </row>
        <row r="5698">
          <cell r="B5698" t="str">
            <v>T1181</v>
          </cell>
          <cell r="C5698" t="str">
            <v>Mesada De Granito Gris Mara Con Traforo</v>
          </cell>
          <cell r="D5698" t="str">
            <v>m2</v>
          </cell>
          <cell r="E5698">
            <v>1</v>
          </cell>
          <cell r="F5698">
            <v>27648.685927821207</v>
          </cell>
          <cell r="G5698">
            <v>27648.685927821207</v>
          </cell>
          <cell r="H5698">
            <v>44110</v>
          </cell>
          <cell r="I5698" t="str">
            <v>Mesadas</v>
          </cell>
        </row>
        <row r="5699">
          <cell r="B5699" t="str">
            <v>T1755</v>
          </cell>
          <cell r="C5699" t="str">
            <v>Mesada De Granito Sin Traforo</v>
          </cell>
          <cell r="D5699" t="str">
            <v>m2</v>
          </cell>
          <cell r="E5699">
            <v>1</v>
          </cell>
          <cell r="F5699">
            <v>25220.348610366662</v>
          </cell>
          <cell r="G5699">
            <v>25220.348610366662</v>
          </cell>
          <cell r="H5699">
            <v>44110</v>
          </cell>
          <cell r="I5699" t="str">
            <v>Mesadas</v>
          </cell>
        </row>
        <row r="5700">
          <cell r="B5700" t="str">
            <v>T1721</v>
          </cell>
          <cell r="C5700" t="str">
            <v>Zocalo De Granito H=50 Cm</v>
          </cell>
          <cell r="D5700" t="str">
            <v>ml</v>
          </cell>
          <cell r="E5700">
            <v>1</v>
          </cell>
          <cell r="F5700">
            <v>12745.000980816267</v>
          </cell>
          <cell r="G5700">
            <v>12745.000980816267</v>
          </cell>
          <cell r="H5700">
            <v>44110</v>
          </cell>
          <cell r="I5700" t="str">
            <v>Mesadas</v>
          </cell>
        </row>
        <row r="5701">
          <cell r="B5701" t="str">
            <v>T1723</v>
          </cell>
          <cell r="C5701" t="str">
            <v>Ménsula De Hierro Largo 50 Cm</v>
          </cell>
          <cell r="D5701" t="str">
            <v>u</v>
          </cell>
          <cell r="E5701">
            <v>1</v>
          </cell>
          <cell r="F5701">
            <v>1618.2258519386069</v>
          </cell>
          <cell r="G5701">
            <v>1618.2258519386069</v>
          </cell>
          <cell r="H5701">
            <v>44130</v>
          </cell>
          <cell r="I5701" t="str">
            <v>Mesadas</v>
          </cell>
        </row>
        <row r="5702">
          <cell r="B5702" t="str">
            <v>T1724</v>
          </cell>
          <cell r="C5702" t="str">
            <v>Ménsula De Hierro Largo 60 Cm</v>
          </cell>
          <cell r="D5702" t="str">
            <v>u</v>
          </cell>
          <cell r="E5702">
            <v>1</v>
          </cell>
          <cell r="F5702">
            <v>1680.2093230129867</v>
          </cell>
          <cell r="G5702">
            <v>1680.2093230129867</v>
          </cell>
          <cell r="H5702">
            <v>44130</v>
          </cell>
          <cell r="I5702" t="str">
            <v>Mesadas</v>
          </cell>
        </row>
        <row r="5703">
          <cell r="B5703" t="str">
            <v>T1725</v>
          </cell>
          <cell r="C5703" t="str">
            <v>Ménsula De Hierro Largo 35 Cm</v>
          </cell>
          <cell r="D5703" t="str">
            <v>u</v>
          </cell>
          <cell r="E5703">
            <v>1</v>
          </cell>
          <cell r="F5703">
            <v>1535.5812238394333</v>
          </cell>
          <cell r="G5703">
            <v>1535.5812238394333</v>
          </cell>
          <cell r="H5703">
            <v>44130</v>
          </cell>
          <cell r="I5703" t="str">
            <v>Mesadas</v>
          </cell>
        </row>
        <row r="5704">
          <cell r="B5704" t="str">
            <v>T1214</v>
          </cell>
          <cell r="C5704" t="str">
            <v>Inodoro, Mochila Y Asiento Plastico</v>
          </cell>
          <cell r="D5704" t="str">
            <v>u</v>
          </cell>
          <cell r="E5704">
            <v>1</v>
          </cell>
          <cell r="F5704">
            <v>19068.704509053128</v>
          </cell>
          <cell r="G5704">
            <v>19068.704509053128</v>
          </cell>
          <cell r="H5704">
            <v>44110</v>
          </cell>
          <cell r="I5704" t="str">
            <v>Equipamiento Sanitario</v>
          </cell>
        </row>
        <row r="5705">
          <cell r="B5705" t="str">
            <v>T1757</v>
          </cell>
          <cell r="C5705" t="str">
            <v>Inodoro Alto C/ Mochila Para Discapacitados</v>
          </cell>
          <cell r="D5705" t="str">
            <v>u</v>
          </cell>
          <cell r="E5705">
            <v>1</v>
          </cell>
          <cell r="F5705">
            <v>48196.927652854778</v>
          </cell>
          <cell r="G5705">
            <v>48196.927652854778</v>
          </cell>
          <cell r="H5705">
            <v>44136</v>
          </cell>
          <cell r="I5705" t="str">
            <v>Equipamiento Sanitario</v>
          </cell>
        </row>
        <row r="5706">
          <cell r="B5706" t="str">
            <v>T1673</v>
          </cell>
          <cell r="C5706" t="str">
            <v>Mingitorio Mural Corto</v>
          </cell>
          <cell r="D5706" t="str">
            <v>u</v>
          </cell>
          <cell r="E5706">
            <v>1</v>
          </cell>
          <cell r="F5706">
            <v>10351.468161960802</v>
          </cell>
          <cell r="G5706">
            <v>10351.468161960802</v>
          </cell>
          <cell r="H5706">
            <v>44136</v>
          </cell>
          <cell r="I5706" t="str">
            <v>Equipamiento Sanitario</v>
          </cell>
        </row>
        <row r="5707">
          <cell r="B5707" t="str">
            <v>T1676</v>
          </cell>
          <cell r="C5707" t="str">
            <v>Bacha De Acero Inoxidable Diam. 34 Cm</v>
          </cell>
          <cell r="D5707" t="str">
            <v>u</v>
          </cell>
          <cell r="E5707">
            <v>1</v>
          </cell>
          <cell r="F5707">
            <v>3118.2790601747342</v>
          </cell>
          <cell r="G5707">
            <v>3118.2790601747342</v>
          </cell>
          <cell r="H5707">
            <v>44136</v>
          </cell>
          <cell r="I5707" t="str">
            <v>Equipamiento Sanitario</v>
          </cell>
        </row>
        <row r="5708">
          <cell r="B5708" t="str">
            <v>T1676</v>
          </cell>
          <cell r="C5708" t="str">
            <v>Bacha De Acero Inoxidable Diam. 34 Cm</v>
          </cell>
          <cell r="D5708" t="str">
            <v>u</v>
          </cell>
          <cell r="E5708">
            <v>1</v>
          </cell>
          <cell r="F5708">
            <v>3118.2790601747342</v>
          </cell>
          <cell r="G5708">
            <v>3118.2790601747342</v>
          </cell>
          <cell r="H5708">
            <v>44136</v>
          </cell>
          <cell r="I5708" t="str">
            <v>Equipamiento Sanitario</v>
          </cell>
        </row>
        <row r="5709">
          <cell r="B5709" t="str">
            <v>T1677</v>
          </cell>
          <cell r="C5709" t="str">
            <v>Pileta De Cocina De Acero Inoxidable</v>
          </cell>
          <cell r="D5709" t="str">
            <v>u</v>
          </cell>
          <cell r="E5709">
            <v>1</v>
          </cell>
          <cell r="F5709">
            <v>4563.4837401841796</v>
          </cell>
          <cell r="G5709">
            <v>4563.4837401841796</v>
          </cell>
          <cell r="H5709">
            <v>44136</v>
          </cell>
          <cell r="I5709" t="str">
            <v>Equipamiento Sanitario</v>
          </cell>
        </row>
        <row r="5710">
          <cell r="B5710" t="str">
            <v>T1689</v>
          </cell>
          <cell r="C5710" t="str">
            <v>Soporte De Papel Higiénico</v>
          </cell>
          <cell r="D5710" t="str">
            <v>u</v>
          </cell>
          <cell r="E5710">
            <v>1</v>
          </cell>
          <cell r="F5710">
            <v>3595.7151451428572</v>
          </cell>
          <cell r="G5710">
            <v>3595.7151451428572</v>
          </cell>
          <cell r="H5710">
            <v>44136</v>
          </cell>
          <cell r="I5710" t="str">
            <v>Accesorios</v>
          </cell>
        </row>
        <row r="5711">
          <cell r="B5711" t="str">
            <v>T1691</v>
          </cell>
          <cell r="C5711" t="str">
            <v>Toallero Horizontal</v>
          </cell>
          <cell r="D5711" t="str">
            <v>u</v>
          </cell>
          <cell r="E5711">
            <v>1</v>
          </cell>
          <cell r="F5711">
            <v>1327.9465542337662</v>
          </cell>
          <cell r="G5711">
            <v>1327.9465542337662</v>
          </cell>
          <cell r="H5711">
            <v>44110</v>
          </cell>
          <cell r="I5711" t="str">
            <v>Accesorios</v>
          </cell>
        </row>
        <row r="5712">
          <cell r="B5712" t="str">
            <v>T1690</v>
          </cell>
          <cell r="C5712" t="str">
            <v>Dispenser De Papel Higiénico</v>
          </cell>
          <cell r="D5712" t="str">
            <v>u</v>
          </cell>
          <cell r="E5712">
            <v>1</v>
          </cell>
          <cell r="F5712">
            <v>2990.7564542337664</v>
          </cell>
          <cell r="G5712">
            <v>2990.7564542337664</v>
          </cell>
          <cell r="H5712">
            <v>44110</v>
          </cell>
          <cell r="I5712" t="str">
            <v>Accesorios</v>
          </cell>
        </row>
        <row r="5713">
          <cell r="B5713" t="str">
            <v>T1695</v>
          </cell>
          <cell r="C5713" t="str">
            <v>Perchas</v>
          </cell>
          <cell r="D5713" t="str">
            <v>u</v>
          </cell>
          <cell r="E5713">
            <v>1</v>
          </cell>
          <cell r="F5713">
            <v>935.38456663046043</v>
          </cell>
          <cell r="G5713">
            <v>935.38456663046043</v>
          </cell>
          <cell r="H5713">
            <v>44136</v>
          </cell>
          <cell r="I5713" t="str">
            <v>Accesorios</v>
          </cell>
        </row>
        <row r="5714">
          <cell r="B5714" t="str">
            <v>T1696</v>
          </cell>
          <cell r="C5714" t="str">
            <v>Mampara Separador Entre Mingitorios En Placa De Granito Gris Mara</v>
          </cell>
          <cell r="D5714" t="str">
            <v>u</v>
          </cell>
          <cell r="E5714">
            <v>1</v>
          </cell>
          <cell r="F5714">
            <v>12514.62129120399</v>
          </cell>
          <cell r="G5714">
            <v>12514.62129120399</v>
          </cell>
          <cell r="H5714">
            <v>44130</v>
          </cell>
          <cell r="I5714" t="str">
            <v>Accesorios</v>
          </cell>
        </row>
        <row r="5715">
          <cell r="B5715" t="str">
            <v>T1697</v>
          </cell>
          <cell r="C5715" t="str">
            <v>Barrales Para Duchas. Incluye Cortinas.</v>
          </cell>
          <cell r="D5715" t="str">
            <v>u</v>
          </cell>
          <cell r="E5715">
            <v>1</v>
          </cell>
          <cell r="F5715">
            <v>2394.0622410106257</v>
          </cell>
          <cell r="G5715">
            <v>2394.0622410106257</v>
          </cell>
          <cell r="H5715">
            <v>44110</v>
          </cell>
          <cell r="I5715" t="str">
            <v>Accesorios</v>
          </cell>
        </row>
        <row r="5716">
          <cell r="B5716" t="str">
            <v>T1698</v>
          </cell>
          <cell r="C5716" t="str">
            <v>Muebles Bajo Mesada</v>
          </cell>
          <cell r="D5716" t="str">
            <v>ml</v>
          </cell>
          <cell r="E5716">
            <v>1</v>
          </cell>
          <cell r="F5716">
            <v>4707.492380864227</v>
          </cell>
          <cell r="G5716">
            <v>4707.492380864227</v>
          </cell>
          <cell r="H5716">
            <v>44136</v>
          </cell>
          <cell r="I5716" t="str">
            <v>Accesorios</v>
          </cell>
        </row>
        <row r="5717">
          <cell r="B5717" t="str">
            <v>T1758</v>
          </cell>
          <cell r="C5717" t="str">
            <v>Barral Rebatible Para Sanitario Pmr</v>
          </cell>
          <cell r="D5717" t="str">
            <v>u</v>
          </cell>
          <cell r="E5717">
            <v>1</v>
          </cell>
          <cell r="F5717">
            <v>1981.3556770181817</v>
          </cell>
          <cell r="G5717">
            <v>1981.3556770181817</v>
          </cell>
          <cell r="H5717">
            <v>44110</v>
          </cell>
          <cell r="I5717" t="str">
            <v>Accesorios</v>
          </cell>
        </row>
        <row r="5718">
          <cell r="B5718" t="str">
            <v>T1759</v>
          </cell>
          <cell r="C5718" t="str">
            <v>Barral Fijo Para Sanitario Pmr</v>
          </cell>
          <cell r="D5718" t="str">
            <v>u</v>
          </cell>
          <cell r="E5718">
            <v>1</v>
          </cell>
          <cell r="F5718">
            <v>2311.9342084231403</v>
          </cell>
          <cell r="G5718">
            <v>2311.9342084231403</v>
          </cell>
          <cell r="H5718">
            <v>44136</v>
          </cell>
          <cell r="I5718" t="str">
            <v>Accesorios</v>
          </cell>
        </row>
        <row r="5719">
          <cell r="B5719" t="str">
            <v>T1760</v>
          </cell>
          <cell r="C5719" t="str">
            <v>Barra De Apoyo Para Sanitario Pmr</v>
          </cell>
          <cell r="D5719" t="str">
            <v>u</v>
          </cell>
          <cell r="E5719">
            <v>1</v>
          </cell>
          <cell r="F5719">
            <v>1229.2895803239669</v>
          </cell>
          <cell r="G5719">
            <v>1229.2895803239669</v>
          </cell>
          <cell r="H5719">
            <v>44136</v>
          </cell>
          <cell r="I5719" t="str">
            <v>Accesorios</v>
          </cell>
        </row>
        <row r="5720">
          <cell r="B5720" t="str">
            <v>T1682</v>
          </cell>
          <cell r="C5720" t="str">
            <v>Pintura Sobre Muro Revocado, 1 Mano De Base Y 2 Manos De Látex Antihongo</v>
          </cell>
          <cell r="D5720" t="str">
            <v>m2</v>
          </cell>
          <cell r="E5720">
            <v>1</v>
          </cell>
          <cell r="F5720">
            <v>754.74290278920103</v>
          </cell>
          <cell r="G5720">
            <v>754.74290278920103</v>
          </cell>
          <cell r="H5720">
            <v>44110</v>
          </cell>
          <cell r="I5720" t="str">
            <v>Pintura</v>
          </cell>
        </row>
        <row r="5721">
          <cell r="B5721" t="str">
            <v>T1684</v>
          </cell>
          <cell r="C5721" t="str">
            <v>Pintura Sobre Cielorraso Yeso Aplicado, 1 Mano De Base Y 2 Manos De Látex Antihongo</v>
          </cell>
          <cell r="D5721" t="str">
            <v>m2</v>
          </cell>
          <cell r="E5721">
            <v>1</v>
          </cell>
          <cell r="F5721">
            <v>783.14103511712392</v>
          </cell>
          <cell r="G5721">
            <v>783.14103511712392</v>
          </cell>
          <cell r="H5721">
            <v>44110</v>
          </cell>
          <cell r="I5721" t="str">
            <v>Pintura</v>
          </cell>
        </row>
        <row r="5722">
          <cell r="B5722" t="str">
            <v>T1683</v>
          </cell>
          <cell r="C5722" t="str">
            <v>Pintura Sobre Muro Yeso, 1 Mano De Base Y 2 Manos De Látex</v>
          </cell>
          <cell r="D5722" t="str">
            <v>m2</v>
          </cell>
          <cell r="E5722">
            <v>1</v>
          </cell>
          <cell r="F5722">
            <v>758.93298239663909</v>
          </cell>
          <cell r="G5722">
            <v>758.93298239663909</v>
          </cell>
          <cell r="H5722">
            <v>44110</v>
          </cell>
          <cell r="I5722" t="str">
            <v>Pintura</v>
          </cell>
        </row>
        <row r="5723">
          <cell r="B5723" t="str">
            <v>T1685</v>
          </cell>
          <cell r="C5723" t="str">
            <v>Pintura Sobre Cielorraso Placa De Roca De Yeso, 1 Mano De Base Y 2 Manos De Látex</v>
          </cell>
          <cell r="D5723" t="str">
            <v>m2</v>
          </cell>
          <cell r="E5723">
            <v>1</v>
          </cell>
          <cell r="F5723">
            <v>813.22026808893656</v>
          </cell>
          <cell r="G5723">
            <v>813.22026808893656</v>
          </cell>
          <cell r="H5723">
            <v>44110</v>
          </cell>
          <cell r="I5723" t="str">
            <v>Pintura</v>
          </cell>
        </row>
        <row r="5724">
          <cell r="B5724" t="str">
            <v>T1579</v>
          </cell>
          <cell r="C5724" t="str">
            <v>Pintura Poliuretánica Y Epoxi</v>
          </cell>
          <cell r="D5724" t="str">
            <v>m2</v>
          </cell>
          <cell r="E5724">
            <v>1</v>
          </cell>
          <cell r="F5724">
            <v>1707.5363472894765</v>
          </cell>
          <cell r="G5724">
            <v>1707.5363472894765</v>
          </cell>
          <cell r="H5724">
            <v>44110</v>
          </cell>
          <cell r="I5724" t="str">
            <v>Pintura</v>
          </cell>
        </row>
        <row r="5725">
          <cell r="B5725" t="str">
            <v>T1782</v>
          </cell>
          <cell r="C5725" t="str">
            <v>Señales De Identificación De Locales</v>
          </cell>
          <cell r="D5725" t="str">
            <v>u</v>
          </cell>
          <cell r="E5725">
            <v>1</v>
          </cell>
          <cell r="F5725">
            <v>4241.0207298493506</v>
          </cell>
          <cell r="G5725">
            <v>4241.0207298493506</v>
          </cell>
          <cell r="H5725">
            <v>43992.476909722223</v>
          </cell>
          <cell r="I5725" t="str">
            <v>Cartelería</v>
          </cell>
        </row>
        <row r="5726">
          <cell r="B5726" t="str">
            <v>T1783</v>
          </cell>
          <cell r="C5726" t="str">
            <v>Señales Para Puertas De Baño</v>
          </cell>
          <cell r="D5726" t="str">
            <v>u</v>
          </cell>
          <cell r="E5726">
            <v>1</v>
          </cell>
          <cell r="F5726">
            <v>2821.5310947740259</v>
          </cell>
          <cell r="G5726">
            <v>2821.5310947740259</v>
          </cell>
          <cell r="H5726">
            <v>43992.476909722223</v>
          </cell>
          <cell r="I5726" t="str">
            <v>Cartelería</v>
          </cell>
        </row>
        <row r="5727">
          <cell r="B5727" t="str">
            <v>T1222</v>
          </cell>
          <cell r="C5727" t="str">
            <v>Embudo De Hf 20X20 (Provision Y Colocación)</v>
          </cell>
          <cell r="D5727" t="str">
            <v>u</v>
          </cell>
          <cell r="E5727">
            <v>1</v>
          </cell>
          <cell r="F5727">
            <v>3477.2818049435655</v>
          </cell>
          <cell r="G5727">
            <v>3477.2818049435655</v>
          </cell>
          <cell r="H5727">
            <v>44130</v>
          </cell>
          <cell r="I5727" t="str">
            <v>Pluviales</v>
          </cell>
        </row>
        <row r="5728">
          <cell r="B5728" t="str">
            <v>T1222</v>
          </cell>
          <cell r="C5728" t="str">
            <v>Embudo De Hf 20X20 (Provision Y Colocación)</v>
          </cell>
          <cell r="D5728" t="str">
            <v>u</v>
          </cell>
          <cell r="E5728">
            <v>1</v>
          </cell>
          <cell r="F5728">
            <v>3477.2818049435655</v>
          </cell>
          <cell r="G5728">
            <v>3477.2818049435655</v>
          </cell>
          <cell r="H5728">
            <v>44130</v>
          </cell>
          <cell r="I5728" t="str">
            <v>Pluviales</v>
          </cell>
        </row>
        <row r="5729">
          <cell r="B5729" t="str">
            <v>T1167</v>
          </cell>
          <cell r="C5729" t="str">
            <v>Caño De Pvc 110 Mm Esp. 3,2Mm, (Con Excavación Y Relleno)</v>
          </cell>
          <cell r="D5729" t="str">
            <v>ml</v>
          </cell>
          <cell r="E5729">
            <v>1</v>
          </cell>
          <cell r="F5729">
            <v>3132.9073703297663</v>
          </cell>
          <cell r="G5729">
            <v>3132.9073703297663</v>
          </cell>
          <cell r="H5729">
            <v>44136</v>
          </cell>
          <cell r="I5729" t="str">
            <v>Pluviales</v>
          </cell>
        </row>
        <row r="5730">
          <cell r="B5730" t="str">
            <v>T1167</v>
          </cell>
          <cell r="C5730" t="str">
            <v>Caño De Pvc 110 Mm Esp. 3,2Mm, (Con Excavación Y Relleno)</v>
          </cell>
          <cell r="D5730" t="str">
            <v>ml</v>
          </cell>
          <cell r="E5730">
            <v>1</v>
          </cell>
          <cell r="F5730">
            <v>3132.9073703297663</v>
          </cell>
          <cell r="G5730">
            <v>3132.9073703297663</v>
          </cell>
          <cell r="H5730">
            <v>44136</v>
          </cell>
          <cell r="I5730" t="str">
            <v>Pluviales</v>
          </cell>
        </row>
        <row r="5731">
          <cell r="B5731" t="str">
            <v>T1780</v>
          </cell>
          <cell r="C5731" t="str">
            <v>Cañería Pvc 160 Mm, Esp. 3,2 Mm (Con Excavación Y Relleno)</v>
          </cell>
          <cell r="D5731" t="str">
            <v>ml</v>
          </cell>
          <cell r="E5731">
            <v>1</v>
          </cell>
          <cell r="F5731">
            <v>3378.7751389248069</v>
          </cell>
          <cell r="G5731">
            <v>3378.7751389248069</v>
          </cell>
          <cell r="H5731">
            <v>44136</v>
          </cell>
          <cell r="I5731" t="str">
            <v>Pluviales</v>
          </cell>
        </row>
        <row r="5732">
          <cell r="B5732" t="str">
            <v>T1778</v>
          </cell>
          <cell r="C5732" t="str">
            <v xml:space="preserve">Camaras De Inspección Y Desague Con Reja De 0,60 X 0,60 </v>
          </cell>
          <cell r="D5732" t="str">
            <v>u</v>
          </cell>
          <cell r="E5732">
            <v>1</v>
          </cell>
          <cell r="F5732">
            <v>19155.478894753371</v>
          </cell>
          <cell r="G5732">
            <v>19155.478894753371</v>
          </cell>
          <cell r="H5732">
            <v>44130</v>
          </cell>
          <cell r="I5732" t="str">
            <v>Pluviales</v>
          </cell>
        </row>
        <row r="5733">
          <cell r="B5733" t="str">
            <v>T1779</v>
          </cell>
          <cell r="C5733" t="str">
            <v>Camaras De Inspección Y Desague Con Reja De 0,60 X 1,00</v>
          </cell>
          <cell r="D5733" t="str">
            <v>u</v>
          </cell>
          <cell r="E5733">
            <v>1</v>
          </cell>
          <cell r="F5733">
            <v>25715.134368623494</v>
          </cell>
          <cell r="G5733">
            <v>25715.134368623494</v>
          </cell>
          <cell r="H5733">
            <v>44130</v>
          </cell>
          <cell r="I5733" t="str">
            <v>Pluviales</v>
          </cell>
        </row>
        <row r="5734">
          <cell r="B5734" t="str">
            <v>T1761</v>
          </cell>
          <cell r="C5734" t="str">
            <v>Canaleta Con Rejilla De Hormigón Armado</v>
          </cell>
          <cell r="D5734" t="str">
            <v>ml</v>
          </cell>
          <cell r="E5734">
            <v>1</v>
          </cell>
          <cell r="F5734">
            <v>1599.5258473870128</v>
          </cell>
          <cell r="G5734">
            <v>1599.5258473870128</v>
          </cell>
          <cell r="H5734">
            <v>44110</v>
          </cell>
          <cell r="I5734" t="str">
            <v>Pluviales</v>
          </cell>
        </row>
        <row r="5735">
          <cell r="B5735" t="str">
            <v>T1775</v>
          </cell>
          <cell r="C5735" t="str">
            <v>Desagues Cloacales Secundario De 50 Mm, Con Accesorio</v>
          </cell>
          <cell r="D5735" t="str">
            <v>ml</v>
          </cell>
          <cell r="E5735">
            <v>1</v>
          </cell>
          <cell r="F5735">
            <v>909.35652363031863</v>
          </cell>
          <cell r="G5735">
            <v>909.35652363031863</v>
          </cell>
          <cell r="H5735">
            <v>44110</v>
          </cell>
          <cell r="I5735" t="str">
            <v>Cloacales</v>
          </cell>
        </row>
        <row r="5736">
          <cell r="B5736" t="str">
            <v>T1776</v>
          </cell>
          <cell r="C5736" t="str">
            <v>Desagues Cloacales Primarios Pvc 110 Mm</v>
          </cell>
          <cell r="D5736" t="str">
            <v>ml</v>
          </cell>
          <cell r="E5736">
            <v>1</v>
          </cell>
          <cell r="F5736">
            <v>1327.7751999924437</v>
          </cell>
          <cell r="G5736">
            <v>1327.7751999924437</v>
          </cell>
          <cell r="H5736">
            <v>44136</v>
          </cell>
          <cell r="I5736" t="str">
            <v>Cloacales</v>
          </cell>
        </row>
        <row r="5737">
          <cell r="B5737" t="str">
            <v>T1501</v>
          </cell>
          <cell r="C5737" t="str">
            <v>Cámara De Inspección De 60X60</v>
          </cell>
          <cell r="D5737" t="str">
            <v>u</v>
          </cell>
          <cell r="E5737">
            <v>1</v>
          </cell>
          <cell r="F5737">
            <v>23486.200484325978</v>
          </cell>
          <cell r="G5737">
            <v>23486.200484325978</v>
          </cell>
          <cell r="H5737">
            <v>44130</v>
          </cell>
          <cell r="I5737" t="str">
            <v>Cloacales</v>
          </cell>
        </row>
        <row r="5738">
          <cell r="B5738" t="str">
            <v>T1777</v>
          </cell>
          <cell r="C5738" t="str">
            <v>Pileta De Patio</v>
          </cell>
          <cell r="D5738" t="str">
            <v>u</v>
          </cell>
          <cell r="E5738">
            <v>1</v>
          </cell>
          <cell r="F5738">
            <v>2231.1702355220777</v>
          </cell>
          <cell r="G5738">
            <v>2231.1702355220777</v>
          </cell>
          <cell r="H5738">
            <v>44110</v>
          </cell>
          <cell r="I5738" t="str">
            <v>Cloacales</v>
          </cell>
        </row>
        <row r="5739">
          <cell r="B5739" t="str">
            <v>T1777</v>
          </cell>
          <cell r="C5739" t="str">
            <v>Pileta De Patio</v>
          </cell>
          <cell r="D5739" t="str">
            <v>u</v>
          </cell>
          <cell r="E5739">
            <v>1</v>
          </cell>
          <cell r="F5739">
            <v>2231.1702355220777</v>
          </cell>
          <cell r="G5739">
            <v>2231.1702355220777</v>
          </cell>
          <cell r="H5739">
            <v>44110</v>
          </cell>
          <cell r="I5739" t="str">
            <v>Cloacales</v>
          </cell>
        </row>
        <row r="5740">
          <cell r="B5740" t="str">
            <v>T1763</v>
          </cell>
          <cell r="C5740" t="str">
            <v>Cañería De Agua Diam 40 Mm Con Excavación Y Relleno</v>
          </cell>
          <cell r="D5740" t="str">
            <v>ml</v>
          </cell>
          <cell r="E5740">
            <v>1</v>
          </cell>
          <cell r="F5740">
            <v>1702.4243936674</v>
          </cell>
          <cell r="G5740">
            <v>1702.4243936674</v>
          </cell>
          <cell r="H5740">
            <v>44136</v>
          </cell>
          <cell r="I5740" t="str">
            <v>Agua Corriente</v>
          </cell>
        </row>
        <row r="5741">
          <cell r="B5741" t="str">
            <v>T1699</v>
          </cell>
          <cell r="C5741" t="str">
            <v>Tanque De 2750 Litros Tricapa</v>
          </cell>
          <cell r="D5741" t="str">
            <v>u</v>
          </cell>
          <cell r="E5741">
            <v>1</v>
          </cell>
          <cell r="F5741">
            <v>27853.936465605668</v>
          </cell>
          <cell r="G5741">
            <v>27853.936465605668</v>
          </cell>
          <cell r="H5741">
            <v>44136</v>
          </cell>
          <cell r="I5741" t="str">
            <v>Agua Corriente</v>
          </cell>
        </row>
        <row r="5742">
          <cell r="B5742" t="str">
            <v>T1885</v>
          </cell>
          <cell r="C5742" t="str">
            <v>Tanque De Agua De 4000 Litros</v>
          </cell>
          <cell r="D5742" t="str">
            <v>u</v>
          </cell>
          <cell r="E5742">
            <v>1</v>
          </cell>
          <cell r="F5742">
            <v>36325.010845770958</v>
          </cell>
          <cell r="G5742">
            <v>36325.010845770958</v>
          </cell>
          <cell r="H5742">
            <v>44136</v>
          </cell>
          <cell r="I5742" t="str">
            <v>Agua Corriente</v>
          </cell>
        </row>
        <row r="5743">
          <cell r="B5743" t="str">
            <v>T1770</v>
          </cell>
          <cell r="C5743" t="str">
            <v>Bomba Presurizadora De 1 Hp</v>
          </cell>
          <cell r="D5743" t="str">
            <v>u</v>
          </cell>
          <cell r="E5743">
            <v>1</v>
          </cell>
          <cell r="F5743">
            <v>26164.585084252183</v>
          </cell>
          <cell r="G5743">
            <v>26164.585084252183</v>
          </cell>
          <cell r="H5743">
            <v>44136</v>
          </cell>
          <cell r="I5743" t="str">
            <v>Agua Corriente</v>
          </cell>
        </row>
        <row r="5744">
          <cell r="B5744" t="str">
            <v>T1770</v>
          </cell>
          <cell r="C5744" t="str">
            <v>Bomba Presurizadora De 1 Hp</v>
          </cell>
          <cell r="D5744" t="str">
            <v>u</v>
          </cell>
          <cell r="E5744">
            <v>1</v>
          </cell>
          <cell r="F5744">
            <v>26164.585084252183</v>
          </cell>
          <cell r="G5744">
            <v>26164.585084252183</v>
          </cell>
          <cell r="H5744">
            <v>44136</v>
          </cell>
          <cell r="I5744" t="str">
            <v>Agua Corriente</v>
          </cell>
        </row>
        <row r="5745">
          <cell r="B5745" t="str">
            <v>T1766</v>
          </cell>
          <cell r="C5745" t="str">
            <v>Cañería De Agua Diam 50 Mm Con Apertura De Canaleta</v>
          </cell>
          <cell r="D5745" t="str">
            <v>ml</v>
          </cell>
          <cell r="E5745">
            <v>1</v>
          </cell>
          <cell r="F5745">
            <v>1416.0400418858085</v>
          </cell>
          <cell r="G5745">
            <v>1416.0400418858085</v>
          </cell>
          <cell r="H5745">
            <v>44136</v>
          </cell>
          <cell r="I5745" t="str">
            <v>Agua Corriente</v>
          </cell>
        </row>
        <row r="5746">
          <cell r="B5746" t="str">
            <v>T1769</v>
          </cell>
          <cell r="C5746" t="str">
            <v>Colector Tanques Lls</v>
          </cell>
          <cell r="D5746" t="str">
            <v>gl</v>
          </cell>
          <cell r="E5746">
            <v>1</v>
          </cell>
          <cell r="F5746">
            <v>34665.310947740261</v>
          </cell>
          <cell r="G5746">
            <v>34665.310947740261</v>
          </cell>
          <cell r="H5746">
            <v>43992.421770833331</v>
          </cell>
          <cell r="I5746" t="str">
            <v>Agua Corriente</v>
          </cell>
        </row>
        <row r="5747">
          <cell r="B5747" t="str">
            <v>T1767</v>
          </cell>
          <cell r="C5747" t="str">
            <v>Cañería De Agua Diam 40 Mm Con Apertura De Canaleta</v>
          </cell>
          <cell r="D5747" t="str">
            <v>ml</v>
          </cell>
          <cell r="E5747">
            <v>1</v>
          </cell>
          <cell r="F5747">
            <v>1197.0240294891144</v>
          </cell>
          <cell r="G5747">
            <v>1197.0240294891144</v>
          </cell>
          <cell r="H5747">
            <v>44136</v>
          </cell>
          <cell r="I5747" t="str">
            <v>Agua Corriente</v>
          </cell>
        </row>
        <row r="5748">
          <cell r="B5748" t="str">
            <v>T1768</v>
          </cell>
          <cell r="C5748" t="str">
            <v>Cañería De Agua Diam 25 Mm Con Apertura De Canaleta</v>
          </cell>
          <cell r="D5748" t="str">
            <v>ml</v>
          </cell>
          <cell r="E5748">
            <v>1</v>
          </cell>
          <cell r="F5748">
            <v>890.06653725871683</v>
          </cell>
          <cell r="G5748">
            <v>890.06653725871683</v>
          </cell>
          <cell r="H5748">
            <v>44136</v>
          </cell>
          <cell r="I5748" t="str">
            <v>Agua Corriente</v>
          </cell>
        </row>
        <row r="5749">
          <cell r="B5749" t="str">
            <v>T1701</v>
          </cell>
          <cell r="C5749" t="str">
            <v>Válvula Automática Fv Ecomatic P/Mingitorio</v>
          </cell>
          <cell r="D5749" t="str">
            <v>u</v>
          </cell>
          <cell r="E5749">
            <v>1</v>
          </cell>
          <cell r="F5749">
            <v>11518.859990320661</v>
          </cell>
          <cell r="G5749">
            <v>11518.859990320661</v>
          </cell>
          <cell r="H5749">
            <v>44136</v>
          </cell>
          <cell r="I5749" t="str">
            <v>Agua Corriente</v>
          </cell>
        </row>
        <row r="5750">
          <cell r="B5750" t="str">
            <v>T1887</v>
          </cell>
          <cell r="C5750" t="str">
            <v>Grifería Monocomando El Lavatorio Fv Arizona</v>
          </cell>
          <cell r="D5750" t="str">
            <v>u</v>
          </cell>
          <cell r="E5750">
            <v>1</v>
          </cell>
          <cell r="F5750">
            <v>8925.1503867466345</v>
          </cell>
          <cell r="G5750">
            <v>8925.1503867466345</v>
          </cell>
          <cell r="H5750">
            <v>44136</v>
          </cell>
          <cell r="I5750" t="str">
            <v>Agua Corriente</v>
          </cell>
        </row>
        <row r="5751">
          <cell r="B5751" t="str">
            <v>T1602</v>
          </cell>
          <cell r="C5751" t="str">
            <v>Griferías Monocomando  En Piletas De Cocina</v>
          </cell>
          <cell r="D5751" t="str">
            <v>u</v>
          </cell>
          <cell r="E5751">
            <v>1</v>
          </cell>
          <cell r="F5751">
            <v>10204.877659473908</v>
          </cell>
          <cell r="G5751">
            <v>10204.877659473908</v>
          </cell>
          <cell r="H5751">
            <v>44136</v>
          </cell>
          <cell r="I5751" t="str">
            <v>Agua Corriente</v>
          </cell>
        </row>
        <row r="5752">
          <cell r="B5752" t="str">
            <v>T1603</v>
          </cell>
          <cell r="C5752" t="str">
            <v>Griferías Monocomando  En Duchas</v>
          </cell>
          <cell r="D5752" t="str">
            <v>u</v>
          </cell>
          <cell r="E5752">
            <v>1</v>
          </cell>
          <cell r="F5752">
            <v>10525.976871044155</v>
          </cell>
          <cell r="G5752">
            <v>10525.976871044155</v>
          </cell>
          <cell r="H5752">
            <v>44110</v>
          </cell>
          <cell r="I5752" t="str">
            <v>Agua Corriente</v>
          </cell>
        </row>
        <row r="5753">
          <cell r="B5753" t="str">
            <v>T1771</v>
          </cell>
          <cell r="C5753" t="str">
            <v>Grifería Monocomando Discapacitados</v>
          </cell>
          <cell r="D5753" t="str">
            <v>u</v>
          </cell>
          <cell r="E5753">
            <v>1</v>
          </cell>
          <cell r="F5753">
            <v>5944.752565527273</v>
          </cell>
          <cell r="G5753">
            <v>5944.752565527273</v>
          </cell>
          <cell r="H5753">
            <v>44110</v>
          </cell>
          <cell r="I5753" t="str">
            <v>Agua Corriente</v>
          </cell>
        </row>
        <row r="5754">
          <cell r="B5754" t="str">
            <v>T1401</v>
          </cell>
          <cell r="C5754" t="str">
            <v>Canillas De Servicio</v>
          </cell>
          <cell r="D5754" t="str">
            <v>un</v>
          </cell>
          <cell r="E5754">
            <v>1</v>
          </cell>
          <cell r="F5754">
            <v>1741.868254783471</v>
          </cell>
          <cell r="G5754">
            <v>1741.868254783471</v>
          </cell>
          <cell r="H5754">
            <v>44136</v>
          </cell>
          <cell r="I5754" t="str">
            <v>Agua Corriente</v>
          </cell>
        </row>
        <row r="5755">
          <cell r="B5755" t="str">
            <v>T1772</v>
          </cell>
          <cell r="C5755" t="str">
            <v>Termotanque Rheem 250L Eléctrico Alta Recuperación</v>
          </cell>
          <cell r="D5755" t="str">
            <v>u</v>
          </cell>
          <cell r="E5755">
            <v>1</v>
          </cell>
          <cell r="F5755">
            <v>140739.93483105456</v>
          </cell>
          <cell r="G5755">
            <v>140739.93483105456</v>
          </cell>
          <cell r="H5755">
            <v>44110</v>
          </cell>
          <cell r="I5755" t="str">
            <v>Agua Corriente</v>
          </cell>
        </row>
        <row r="5756">
          <cell r="B5756" t="str">
            <v>T1816</v>
          </cell>
          <cell r="C5756" t="str">
            <v>Cañerías Eléctricas Secundarias A La Vista Con Caño Hºgº 3/4"</v>
          </cell>
          <cell r="D5756" t="str">
            <v>ml</v>
          </cell>
          <cell r="E5756">
            <v>1</v>
          </cell>
          <cell r="F5756">
            <v>780.31535619393946</v>
          </cell>
          <cell r="G5756">
            <v>780.31535619393946</v>
          </cell>
          <cell r="H5756">
            <v>44110</v>
          </cell>
          <cell r="I5756" t="str">
            <v>Incendio</v>
          </cell>
        </row>
        <row r="5757">
          <cell r="B5757" t="str">
            <v>T1815</v>
          </cell>
          <cell r="C5757" t="str">
            <v>Caja Octogonal Grande Mop</v>
          </cell>
          <cell r="D5757" t="str">
            <v>u</v>
          </cell>
          <cell r="E5757">
            <v>1</v>
          </cell>
          <cell r="F5757">
            <v>330.69983255977962</v>
          </cell>
          <cell r="G5757">
            <v>330.69983255977962</v>
          </cell>
          <cell r="H5757">
            <v>44136</v>
          </cell>
          <cell r="I5757" t="str">
            <v>Incendio</v>
          </cell>
        </row>
        <row r="5758">
          <cell r="B5758" t="str">
            <v>T1879</v>
          </cell>
          <cell r="C5758" t="str">
            <v>Cable De Detección De Incendio 2X16Awg Twisteado Y Apantallado</v>
          </cell>
          <cell r="D5758" t="str">
            <v>ml</v>
          </cell>
          <cell r="E5758">
            <v>1</v>
          </cell>
          <cell r="F5758">
            <v>432.35913837774734</v>
          </cell>
          <cell r="G5758">
            <v>432.35913837774734</v>
          </cell>
          <cell r="H5758">
            <v>44136</v>
          </cell>
          <cell r="I5758" t="str">
            <v>Incendio</v>
          </cell>
        </row>
        <row r="5759">
          <cell r="B5759" t="str">
            <v>T1880</v>
          </cell>
          <cell r="C5759" t="str">
            <v>Avisador Manual</v>
          </cell>
          <cell r="D5759" t="str">
            <v>u</v>
          </cell>
          <cell r="E5759">
            <v>1</v>
          </cell>
          <cell r="F5759">
            <v>1733.4218117289256</v>
          </cell>
          <cell r="G5759">
            <v>1733.4218117289256</v>
          </cell>
          <cell r="H5759">
            <v>44136</v>
          </cell>
          <cell r="I5759" t="str">
            <v>Incendio</v>
          </cell>
        </row>
        <row r="5760">
          <cell r="B5760" t="str">
            <v>T1881</v>
          </cell>
          <cell r="C5760" t="str">
            <v>Detectores De Humo Óptico C/Base Intercambiable</v>
          </cell>
          <cell r="D5760" t="str">
            <v>u</v>
          </cell>
          <cell r="E5760">
            <v>1</v>
          </cell>
          <cell r="F5760">
            <v>3201.190406770248</v>
          </cell>
          <cell r="G5760">
            <v>3201.190406770248</v>
          </cell>
          <cell r="H5760">
            <v>44136</v>
          </cell>
          <cell r="I5760" t="str">
            <v>Incendio</v>
          </cell>
        </row>
        <row r="5761">
          <cell r="B5761" t="str">
            <v>T1882</v>
          </cell>
          <cell r="C5761" t="str">
            <v>Central De Incendio De 2 Zonas Y 60 Puntos</v>
          </cell>
          <cell r="D5761" t="str">
            <v>u</v>
          </cell>
          <cell r="E5761">
            <v>1</v>
          </cell>
          <cell r="F5761">
            <v>67100.286177745467</v>
          </cell>
          <cell r="G5761">
            <v>67100.286177745467</v>
          </cell>
          <cell r="H5761">
            <v>44136</v>
          </cell>
          <cell r="I5761" t="str">
            <v>Incendio</v>
          </cell>
        </row>
        <row r="5762">
          <cell r="B5762" t="str">
            <v>T1883</v>
          </cell>
          <cell r="C5762" t="str">
            <v>Sirena C/Luz Estroboscópica</v>
          </cell>
          <cell r="D5762" t="str">
            <v>u</v>
          </cell>
          <cell r="E5762">
            <v>1</v>
          </cell>
          <cell r="F5762">
            <v>3022.2155242842973</v>
          </cell>
          <cell r="G5762">
            <v>3022.2155242842973</v>
          </cell>
          <cell r="H5762">
            <v>44136</v>
          </cell>
          <cell r="I5762" t="str">
            <v>Incendio</v>
          </cell>
        </row>
        <row r="5763">
          <cell r="B5763" t="str">
            <v>T1773</v>
          </cell>
          <cell r="C5763" t="str">
            <v>Matafuego De Polvo Químico 5 Kg</v>
          </cell>
          <cell r="D5763" t="str">
            <v>u</v>
          </cell>
          <cell r="E5763">
            <v>1</v>
          </cell>
          <cell r="F5763">
            <v>4513.8969633246752</v>
          </cell>
          <cell r="G5763">
            <v>4513.8969633246752</v>
          </cell>
          <cell r="H5763">
            <v>44136</v>
          </cell>
          <cell r="I5763" t="str">
            <v>Incendio</v>
          </cell>
        </row>
        <row r="5764">
          <cell r="B5764" t="str">
            <v>T1774</v>
          </cell>
          <cell r="C5764" t="str">
            <v>Matafuego De Halotón 5 Kg</v>
          </cell>
          <cell r="D5764" t="str">
            <v>u</v>
          </cell>
          <cell r="E5764">
            <v>1</v>
          </cell>
          <cell r="F5764">
            <v>31480.012654233768</v>
          </cell>
          <cell r="G5764">
            <v>31480.012654233768</v>
          </cell>
          <cell r="H5764">
            <v>44110</v>
          </cell>
          <cell r="I5764" t="str">
            <v>Incendio</v>
          </cell>
        </row>
        <row r="5766">
          <cell r="A5766" t="str">
            <v>T1941</v>
          </cell>
          <cell r="C5766" t="str">
            <v>Excavación De 5000 M3</v>
          </cell>
          <cell r="D5766" t="str">
            <v>gl</v>
          </cell>
          <cell r="E5766">
            <v>10</v>
          </cell>
          <cell r="F5766" t="str">
            <v>días</v>
          </cell>
          <cell r="G5766">
            <v>3880219.8240240002</v>
          </cell>
          <cell r="H5766">
            <v>44009.848101851851</v>
          </cell>
          <cell r="I5766" t="str">
            <v>03 MOVIMIENTO DE SUELOS</v>
          </cell>
        </row>
        <row r="5767">
          <cell r="B5767" t="str">
            <v>I2109</v>
          </cell>
          <cell r="C5767" t="str">
            <v>Cat 320 200 Hp (Costo Fijo)</v>
          </cell>
          <cell r="D5767" t="str">
            <v>hs</v>
          </cell>
          <cell r="E5767">
            <v>160</v>
          </cell>
          <cell r="F5767">
            <v>1761.3</v>
          </cell>
          <cell r="G5767">
            <v>281808</v>
          </cell>
          <cell r="H5767">
            <v>44155</v>
          </cell>
          <cell r="I5767">
            <v>2</v>
          </cell>
        </row>
        <row r="5768">
          <cell r="B5768" t="str">
            <v>I2110</v>
          </cell>
          <cell r="C5768" t="str">
            <v>Cat 320 200 Hp (Costo Variable)</v>
          </cell>
          <cell r="D5768" t="str">
            <v>hs</v>
          </cell>
          <cell r="E5768">
            <v>120</v>
          </cell>
          <cell r="F5768">
            <v>2874.2035000000001</v>
          </cell>
          <cell r="G5768">
            <v>344904.42</v>
          </cell>
          <cell r="H5768">
            <v>44155</v>
          </cell>
          <cell r="I5768">
            <v>6</v>
          </cell>
        </row>
        <row r="5769">
          <cell r="B5769" t="str">
            <v>I2111</v>
          </cell>
          <cell r="C5769" t="str">
            <v>Camion Tatoo 15-18 M3 (Costo Fijo)</v>
          </cell>
          <cell r="D5769" t="str">
            <v>hs</v>
          </cell>
          <cell r="E5769">
            <v>800</v>
          </cell>
          <cell r="F5769">
            <v>1662.12</v>
          </cell>
          <cell r="G5769">
            <v>1329696</v>
          </cell>
          <cell r="H5769">
            <v>44155</v>
          </cell>
          <cell r="I5769">
            <v>10</v>
          </cell>
        </row>
        <row r="5770">
          <cell r="B5770" t="str">
            <v>I2112</v>
          </cell>
          <cell r="C5770" t="str">
            <v>Camion Tatoo 15-18 M3 (Costo Variable)</v>
          </cell>
          <cell r="D5770" t="str">
            <v>hs</v>
          </cell>
          <cell r="E5770">
            <v>700</v>
          </cell>
          <cell r="F5770">
            <v>1580.6812500000001</v>
          </cell>
          <cell r="G5770">
            <v>1106476.875</v>
          </cell>
          <cell r="H5770">
            <v>44155</v>
          </cell>
          <cell r="I5770">
            <v>7</v>
          </cell>
        </row>
        <row r="5771">
          <cell r="B5771" t="str">
            <v>I1311</v>
          </cell>
          <cell r="C5771" t="str">
            <v>Maquinista</v>
          </cell>
          <cell r="D5771" t="str">
            <v>hs</v>
          </cell>
          <cell r="E5771">
            <v>960</v>
          </cell>
          <cell r="F5771">
            <v>768.14013440000008</v>
          </cell>
          <cell r="G5771">
            <v>737414.52902400005</v>
          </cell>
          <cell r="H5771">
            <v>44155</v>
          </cell>
          <cell r="I5771">
            <v>8</v>
          </cell>
        </row>
        <row r="5772">
          <cell r="B5772" t="str">
            <v>I2108</v>
          </cell>
          <cell r="C5772" t="str">
            <v>Peaje Retiro De Suelos</v>
          </cell>
          <cell r="D5772" t="str">
            <v>u</v>
          </cell>
          <cell r="E5772">
            <v>666</v>
          </cell>
          <cell r="F5772">
            <v>120</v>
          </cell>
          <cell r="G5772">
            <v>79920</v>
          </cell>
          <cell r="H5772">
            <v>44009.848101851851</v>
          </cell>
          <cell r="I5772" t="str">
            <v>5000 m3 / 15 m3  x 2 peajes = 660</v>
          </cell>
        </row>
        <row r="5773">
          <cell r="I5773" t="str">
            <v>|</v>
          </cell>
        </row>
        <row r="5774">
          <cell r="A5774" t="str">
            <v>T1942</v>
          </cell>
          <cell r="C5774" t="str">
            <v>Cat 320 Fijo Y Variable Parametrizado</v>
          </cell>
          <cell r="D5774" t="str">
            <v>día</v>
          </cell>
          <cell r="G5774">
            <v>31335.620999999999</v>
          </cell>
          <cell r="H5774">
            <v>44155</v>
          </cell>
          <cell r="I5774" t="str">
            <v>80 MODELO</v>
          </cell>
        </row>
        <row r="5775">
          <cell r="B5775" t="str">
            <v>I2109</v>
          </cell>
          <cell r="C5775" t="str">
            <v>Cat 320 200 Hp (Costo Fijo)</v>
          </cell>
          <cell r="D5775" t="str">
            <v>hs</v>
          </cell>
          <cell r="E5775">
            <v>8</v>
          </cell>
          <cell r="F5775">
            <v>1761.3</v>
          </cell>
          <cell r="G5775">
            <v>14090.4</v>
          </cell>
          <cell r="H5775">
            <v>44155</v>
          </cell>
        </row>
        <row r="5776">
          <cell r="B5776" t="str">
            <v>I2110</v>
          </cell>
          <cell r="C5776" t="str">
            <v>Cat 320 200 Hp (Costo Variable)</v>
          </cell>
          <cell r="D5776" t="str">
            <v>hs</v>
          </cell>
          <cell r="E5776">
            <v>6</v>
          </cell>
          <cell r="F5776">
            <v>2874.2035000000001</v>
          </cell>
          <cell r="G5776">
            <v>17245.221000000001</v>
          </cell>
          <cell r="H5776">
            <v>44155</v>
          </cell>
        </row>
        <row r="5778">
          <cell r="A5778" t="str">
            <v>T1943</v>
          </cell>
          <cell r="C5778" t="str">
            <v>Camión Tatoo Fijo Y Variable Parametrizado</v>
          </cell>
          <cell r="D5778" t="str">
            <v>día</v>
          </cell>
          <cell r="G5778">
            <v>22781.047500000001</v>
          </cell>
          <cell r="H5778">
            <v>44155</v>
          </cell>
          <cell r="I5778" t="str">
            <v>80 MODELO</v>
          </cell>
        </row>
        <row r="5779">
          <cell r="B5779" t="str">
            <v>I2111</v>
          </cell>
          <cell r="C5779" t="str">
            <v>Camion Tatoo 15-18 M3 (Costo Fijo)</v>
          </cell>
          <cell r="D5779" t="str">
            <v>hs</v>
          </cell>
          <cell r="E5779">
            <v>8</v>
          </cell>
          <cell r="F5779">
            <v>1662.12</v>
          </cell>
          <cell r="G5779">
            <v>13296.96</v>
          </cell>
          <cell r="H5779">
            <v>44155</v>
          </cell>
        </row>
        <row r="5780">
          <cell r="B5780" t="str">
            <v>I2112</v>
          </cell>
          <cell r="C5780" t="str">
            <v>Camion Tatoo 15-18 M3 (Costo Variable)</v>
          </cell>
          <cell r="D5780" t="str">
            <v>hs</v>
          </cell>
          <cell r="E5780">
            <v>6</v>
          </cell>
          <cell r="F5780">
            <v>1580.6812500000001</v>
          </cell>
          <cell r="G5780">
            <v>9484.0875000000015</v>
          </cell>
          <cell r="H5780">
            <v>44155</v>
          </cell>
        </row>
        <row r="5784">
          <cell r="A5784" t="str">
            <v>T1946</v>
          </cell>
          <cell r="C5784" t="str">
            <v>Cyp Tp6 De Mampostería</v>
          </cell>
          <cell r="D5784" t="str">
            <v>gl</v>
          </cell>
          <cell r="E5784">
            <v>8</v>
          </cell>
          <cell r="F5784" t="str">
            <v>días</v>
          </cell>
          <cell r="G5784">
            <v>812654.00490383513</v>
          </cell>
          <cell r="H5784">
            <v>44130</v>
          </cell>
          <cell r="I5784" t="str">
            <v>06 MAMPOSTERÍA, Y OTROS CERRAMIENTOS</v>
          </cell>
        </row>
        <row r="5785">
          <cell r="B5785" t="str">
            <v>T1949</v>
          </cell>
          <cell r="C5785" t="str">
            <v>Materiales Para 1 M2 De Pared De Lc15</v>
          </cell>
          <cell r="D5785" t="str">
            <v>m2</v>
          </cell>
          <cell r="E5785">
            <v>114</v>
          </cell>
          <cell r="F5785">
            <v>894.31785123966949</v>
          </cell>
          <cell r="G5785">
            <v>101952.23504132232</v>
          </cell>
          <cell r="H5785">
            <v>44130</v>
          </cell>
          <cell r="I5785">
            <v>304.5</v>
          </cell>
        </row>
        <row r="5786">
          <cell r="B5786" t="str">
            <v>T1947</v>
          </cell>
          <cell r="C5786" t="str">
            <v>Materiales Para 1 M2 De Pared De Lh8</v>
          </cell>
          <cell r="D5786" t="str">
            <v>m2</v>
          </cell>
          <cell r="E5786">
            <v>108</v>
          </cell>
          <cell r="F5786">
            <v>769.30460055096421</v>
          </cell>
          <cell r="G5786">
            <v>83084.896859504137</v>
          </cell>
          <cell r="H5786">
            <v>44130</v>
          </cell>
          <cell r="I5786">
            <v>2.9425287356321839</v>
          </cell>
        </row>
        <row r="5787">
          <cell r="B5787" t="str">
            <v>T1950</v>
          </cell>
          <cell r="C5787" t="str">
            <v>Materiales Para 1 M2 De Pared De Lh18</v>
          </cell>
          <cell r="D5787" t="str">
            <v>m2</v>
          </cell>
          <cell r="E5787">
            <v>82.5</v>
          </cell>
          <cell r="F5787">
            <v>1309.7780733471075</v>
          </cell>
          <cell r="G5787">
            <v>108056.69105113637</v>
          </cell>
          <cell r="H5787">
            <v>44130</v>
          </cell>
        </row>
        <row r="5788">
          <cell r="B5788" t="str">
            <v>I1010</v>
          </cell>
          <cell r="C5788" t="str">
            <v>Acero  Adn420 Diam 6 Mm</v>
          </cell>
          <cell r="D5788" t="str">
            <v>ton</v>
          </cell>
          <cell r="E5788">
            <v>2.64E-2</v>
          </cell>
          <cell r="F5788">
            <v>216273.90549979807</v>
          </cell>
          <cell r="G5788">
            <v>5709.6311051946686</v>
          </cell>
          <cell r="H5788">
            <v>44155</v>
          </cell>
          <cell r="I5788" t="str">
            <v>60 ML DE DINTEL X 2 HIERROS = 120 ML</v>
          </cell>
        </row>
        <row r="5789">
          <cell r="B5789" t="str">
            <v>T1025</v>
          </cell>
          <cell r="C5789" t="str">
            <v>Mortero 1:3 (Mat)</v>
          </cell>
          <cell r="D5789" t="str">
            <v>m3</v>
          </cell>
          <cell r="E5789">
            <v>0.51</v>
          </cell>
          <cell r="F5789">
            <v>7255.7851239669426</v>
          </cell>
          <cell r="G5789">
            <v>3700.4504132231409</v>
          </cell>
          <cell r="H5789">
            <v>44130</v>
          </cell>
          <cell r="I5789" t="str">
            <v>0,10 ML*0,03ML*170 ML</v>
          </cell>
        </row>
        <row r="5790">
          <cell r="B5790" t="str">
            <v>I1004</v>
          </cell>
          <cell r="C5790" t="str">
            <v>Oficial</v>
          </cell>
          <cell r="D5790" t="str">
            <v>hs</v>
          </cell>
          <cell r="E5790">
            <v>512</v>
          </cell>
          <cell r="F5790">
            <v>604.80605423376619</v>
          </cell>
          <cell r="G5790">
            <v>309660.69976768829</v>
          </cell>
          <cell r="H5790">
            <v>44136</v>
          </cell>
          <cell r="I5790">
            <v>8</v>
          </cell>
        </row>
        <row r="5791">
          <cell r="B5791" t="str">
            <v>I1005</v>
          </cell>
          <cell r="C5791" t="str">
            <v>Ayudante</v>
          </cell>
          <cell r="D5791" t="str">
            <v>hs</v>
          </cell>
          <cell r="E5791">
            <v>384</v>
          </cell>
          <cell r="F5791">
            <v>522.10781423376613</v>
          </cell>
          <cell r="G5791">
            <v>200489.40066576621</v>
          </cell>
          <cell r="H5791">
            <v>44136</v>
          </cell>
          <cell r="I5791">
            <v>6</v>
          </cell>
        </row>
        <row r="5793">
          <cell r="A5793" t="str">
            <v>T1947</v>
          </cell>
          <cell r="C5793" t="str">
            <v>Materiales Para 1 M2 De Pared De Lh8</v>
          </cell>
          <cell r="D5793" t="str">
            <v>m2</v>
          </cell>
          <cell r="G5793">
            <v>769.30460055096421</v>
          </cell>
          <cell r="H5793">
            <v>44130</v>
          </cell>
          <cell r="I5793" t="str">
            <v>06 MAMPOSTERÍA, Y OTROS CERRAMIENTOS</v>
          </cell>
        </row>
        <row r="5794">
          <cell r="B5794" t="str">
            <v>I1006</v>
          </cell>
          <cell r="C5794" t="str">
            <v>Ladrillo Hueco 8X18X33</v>
          </cell>
          <cell r="D5794" t="str">
            <v>u</v>
          </cell>
          <cell r="E5794">
            <v>16.317</v>
          </cell>
          <cell r="F5794">
            <v>45.619069482705846</v>
          </cell>
          <cell r="G5794">
            <v>744.36635674931131</v>
          </cell>
          <cell r="H5794">
            <v>44155</v>
          </cell>
        </row>
        <row r="5795">
          <cell r="B5795" t="str">
            <v>T1022</v>
          </cell>
          <cell r="C5795" t="str">
            <v>Mortero 1/4:1:4 (Mat)</v>
          </cell>
          <cell r="D5795" t="str">
            <v>m3</v>
          </cell>
          <cell r="E5795">
            <v>6.4999999999999997E-3</v>
          </cell>
          <cell r="F5795">
            <v>3836.6528925619837</v>
          </cell>
          <cell r="G5795">
            <v>24.938243801652892</v>
          </cell>
          <cell r="H5795">
            <v>44130</v>
          </cell>
        </row>
        <row r="5797">
          <cell r="A5797" t="str">
            <v>T1948</v>
          </cell>
          <cell r="C5797" t="str">
            <v>Materiales Para 1 M2 De Pared De Lh12</v>
          </cell>
          <cell r="D5797" t="str">
            <v>m2</v>
          </cell>
          <cell r="G5797">
            <v>967.97456611570237</v>
          </cell>
          <cell r="H5797">
            <v>44130</v>
          </cell>
          <cell r="I5797" t="str">
            <v>06 MAMPOSTERÍA, Y OTROS CERRAMIENTOS</v>
          </cell>
        </row>
        <row r="5798">
          <cell r="B5798" t="str">
            <v>I1007</v>
          </cell>
          <cell r="C5798" t="str">
            <v>Ladrillo Hueco 12X18X33</v>
          </cell>
          <cell r="D5798" t="str">
            <v>u</v>
          </cell>
          <cell r="E5798">
            <v>16.317</v>
          </cell>
          <cell r="F5798">
            <v>57.030532598714416</v>
          </cell>
          <cell r="G5798">
            <v>930.56720041322308</v>
          </cell>
          <cell r="H5798">
            <v>44155</v>
          </cell>
        </row>
        <row r="5799">
          <cell r="B5799" t="str">
            <v>T1022</v>
          </cell>
          <cell r="C5799" t="str">
            <v>Mortero 1/4:1:4 (Mat)</v>
          </cell>
          <cell r="D5799" t="str">
            <v>m3</v>
          </cell>
          <cell r="E5799">
            <v>9.75E-3</v>
          </cell>
          <cell r="F5799">
            <v>3836.6528925619837</v>
          </cell>
          <cell r="G5799">
            <v>37.407365702479339</v>
          </cell>
          <cell r="H5799">
            <v>44130</v>
          </cell>
        </row>
        <row r="5801">
          <cell r="A5801" t="str">
            <v>T1949</v>
          </cell>
          <cell r="C5801" t="str">
            <v>Materiales Para 1 M2 De Pared De Lc15</v>
          </cell>
          <cell r="D5801" t="str">
            <v>m2</v>
          </cell>
          <cell r="G5801">
            <v>894.31785123966949</v>
          </cell>
          <cell r="H5801">
            <v>44130</v>
          </cell>
          <cell r="I5801" t="str">
            <v>06 MAMPOSTERÍA, Y OTROS CERRAMIENTOS</v>
          </cell>
        </row>
        <row r="5802">
          <cell r="B5802" t="str">
            <v>I1003</v>
          </cell>
          <cell r="C5802" t="str">
            <v>Ladrillo Comun</v>
          </cell>
          <cell r="D5802" t="str">
            <v>u</v>
          </cell>
          <cell r="E5802">
            <v>61</v>
          </cell>
          <cell r="F5802">
            <v>12.396694214876034</v>
          </cell>
          <cell r="G5802">
            <v>756.19834710743805</v>
          </cell>
          <cell r="H5802">
            <v>44130</v>
          </cell>
        </row>
        <row r="5803">
          <cell r="B5803" t="str">
            <v>T1022</v>
          </cell>
          <cell r="C5803" t="str">
            <v>Mortero 1/4:1:4 (Mat)</v>
          </cell>
          <cell r="D5803" t="str">
            <v>m3</v>
          </cell>
          <cell r="E5803">
            <v>3.5999999999999997E-2</v>
          </cell>
          <cell r="F5803">
            <v>3836.6528925619837</v>
          </cell>
          <cell r="G5803">
            <v>138.11950413223141</v>
          </cell>
          <cell r="H5803">
            <v>44130</v>
          </cell>
        </row>
        <row r="5805">
          <cell r="A5805" t="str">
            <v>T1950</v>
          </cell>
          <cell r="C5805" t="str">
            <v>Materiales Para 1 M2 De Pared De Lh18</v>
          </cell>
          <cell r="D5805" t="str">
            <v>m2</v>
          </cell>
          <cell r="G5805">
            <v>1309.7780733471075</v>
          </cell>
          <cell r="H5805">
            <v>44130</v>
          </cell>
          <cell r="I5805" t="str">
            <v>06 MAMPOSTERÍA, Y OTROS CERRAMIENTOS</v>
          </cell>
        </row>
        <row r="5806">
          <cell r="B5806" t="str">
            <v>I1021</v>
          </cell>
          <cell r="C5806" t="str">
            <v>Ladrillo Hueco 18X18X33</v>
          </cell>
          <cell r="D5806" t="str">
            <v>u</v>
          </cell>
          <cell r="E5806">
            <v>16.317</v>
          </cell>
          <cell r="F5806">
            <v>76.831955922865021</v>
          </cell>
          <cell r="G5806">
            <v>1253.6670247933885</v>
          </cell>
          <cell r="H5806">
            <v>44155</v>
          </cell>
        </row>
        <row r="5807">
          <cell r="B5807" t="str">
            <v>T1022</v>
          </cell>
          <cell r="C5807" t="str">
            <v>Mortero 1/4:1:4 (Mat)</v>
          </cell>
          <cell r="D5807" t="str">
            <v>m3</v>
          </cell>
          <cell r="E5807">
            <v>1.4624999999999999E-2</v>
          </cell>
          <cell r="F5807">
            <v>3836.6528925619837</v>
          </cell>
          <cell r="G5807">
            <v>56.111048553719009</v>
          </cell>
          <cell r="H5807">
            <v>44130</v>
          </cell>
        </row>
        <row r="5809">
          <cell r="A5809" t="str">
            <v>T1951</v>
          </cell>
          <cell r="C5809" t="str">
            <v>Colocación De Premarcos Para Carpinterías De Aluminio</v>
          </cell>
          <cell r="D5809" t="str">
            <v>m2</v>
          </cell>
          <cell r="G5809">
            <v>845.18540135064927</v>
          </cell>
          <cell r="H5809">
            <v>44136</v>
          </cell>
          <cell r="I5809" t="str">
            <v>17.1 CARPINTERIA DE ALUMINIO</v>
          </cell>
        </row>
        <row r="5810">
          <cell r="B5810" t="str">
            <v>I1004</v>
          </cell>
          <cell r="C5810" t="str">
            <v>Oficial</v>
          </cell>
          <cell r="D5810" t="str">
            <v>hs</v>
          </cell>
          <cell r="E5810">
            <v>0.75</v>
          </cell>
          <cell r="F5810">
            <v>604.80605423376619</v>
          </cell>
          <cell r="G5810">
            <v>453.60454067532464</v>
          </cell>
          <cell r="H5810">
            <v>44136</v>
          </cell>
          <cell r="I5810" t="str">
            <v>en 8 hs coloco 6 m2</v>
          </cell>
        </row>
        <row r="5811">
          <cell r="B5811" t="str">
            <v>I1005</v>
          </cell>
          <cell r="C5811" t="str">
            <v>Ayudante</v>
          </cell>
          <cell r="D5811" t="str">
            <v>hs</v>
          </cell>
          <cell r="E5811">
            <v>0.75</v>
          </cell>
          <cell r="F5811">
            <v>522.10781423376613</v>
          </cell>
          <cell r="G5811">
            <v>391.58086067532463</v>
          </cell>
          <cell r="H5811">
            <v>44136</v>
          </cell>
        </row>
        <row r="5813">
          <cell r="A5813" t="str">
            <v>T1952</v>
          </cell>
          <cell r="C5813" t="str">
            <v>Contrapiso Alivianado Esp 15 Cm</v>
          </cell>
          <cell r="D5813" t="str">
            <v>m2</v>
          </cell>
          <cell r="G5813">
            <v>2003.1596857822176</v>
          </cell>
          <cell r="H5813">
            <v>44110</v>
          </cell>
          <cell r="I5813" t="str">
            <v>09 CONTRAPISOS</v>
          </cell>
        </row>
        <row r="5814">
          <cell r="B5814" t="str">
            <v>I1470</v>
          </cell>
          <cell r="C5814" t="str">
            <v>Perlas Telgopor X 170 Lt (Rinde 0,2 M3)</v>
          </cell>
          <cell r="D5814" t="str">
            <v>u</v>
          </cell>
          <cell r="E5814">
            <v>0.75</v>
          </cell>
          <cell r="F5814">
            <v>892.56200000000001</v>
          </cell>
          <cell r="G5814">
            <v>669.42150000000004</v>
          </cell>
          <cell r="H5814">
            <v>44110</v>
          </cell>
          <cell r="I5814" t="str">
            <v>0,4 bolsa rinde 0,08 m3</v>
          </cell>
        </row>
        <row r="5815">
          <cell r="B5815" t="str">
            <v>I1001</v>
          </cell>
          <cell r="C5815" t="str">
            <v>Cemento Portland X 50 Kg</v>
          </cell>
          <cell r="D5815" t="str">
            <v>kg</v>
          </cell>
          <cell r="E5815">
            <v>37.5</v>
          </cell>
          <cell r="F5815">
            <v>10.90909090909091</v>
          </cell>
          <cell r="G5815">
            <v>409.09090909090912</v>
          </cell>
          <cell r="H5815">
            <v>44155</v>
          </cell>
          <cell r="I5815" t="str">
            <v>250 kg/m3</v>
          </cell>
        </row>
        <row r="5816">
          <cell r="B5816" t="str">
            <v>T1288</v>
          </cell>
          <cell r="C5816" t="str">
            <v>Ejecución De Contrapiso Esp 12 Cm (Mo)</v>
          </cell>
          <cell r="D5816" t="str">
            <v>m2</v>
          </cell>
          <cell r="E5816">
            <v>1.2</v>
          </cell>
          <cell r="F5816">
            <v>770.5393972427571</v>
          </cell>
          <cell r="G5816">
            <v>924.64727669130843</v>
          </cell>
          <cell r="H5816">
            <v>44136</v>
          </cell>
          <cell r="I5816">
            <v>0.4</v>
          </cell>
        </row>
        <row r="5818">
          <cell r="A5818" t="str">
            <v>T1953</v>
          </cell>
          <cell r="C5818" t="str">
            <v>Colección De Mezclas (Mat)</v>
          </cell>
          <cell r="D5818" t="str">
            <v>gl</v>
          </cell>
          <cell r="G5818">
            <v>30933.636363636368</v>
          </cell>
          <cell r="H5818">
            <v>44130</v>
          </cell>
          <cell r="I5818" t="str">
            <v>80 MODELO</v>
          </cell>
        </row>
        <row r="5819">
          <cell r="B5819" t="str">
            <v>T1021</v>
          </cell>
          <cell r="C5819" t="str">
            <v>Mortero 1/4:1:3 (Mat)</v>
          </cell>
          <cell r="D5819" t="str">
            <v>m3</v>
          </cell>
          <cell r="E5819">
            <v>1</v>
          </cell>
          <cell r="F5819">
            <v>3517.4380165289258</v>
          </cell>
          <cell r="G5819">
            <v>3517.4380165289258</v>
          </cell>
          <cell r="H5819">
            <v>44130</v>
          </cell>
        </row>
        <row r="5820">
          <cell r="B5820" t="str">
            <v>T1025</v>
          </cell>
          <cell r="C5820" t="str">
            <v>Mortero 1:3 (Mat)</v>
          </cell>
          <cell r="D5820" t="str">
            <v>m3</v>
          </cell>
          <cell r="E5820">
            <v>1</v>
          </cell>
          <cell r="F5820">
            <v>7255.7851239669426</v>
          </cell>
          <cell r="G5820">
            <v>7255.7851239669426</v>
          </cell>
          <cell r="H5820">
            <v>44130</v>
          </cell>
        </row>
        <row r="5821">
          <cell r="B5821" t="str">
            <v>T1028</v>
          </cell>
          <cell r="C5821" t="str">
            <v>Mortero 1/4:1:4 (Mat)</v>
          </cell>
          <cell r="D5821" t="str">
            <v>m3</v>
          </cell>
          <cell r="E5821">
            <v>1</v>
          </cell>
          <cell r="F5821">
            <v>3684.9586776859505</v>
          </cell>
          <cell r="G5821">
            <v>3684.9586776859505</v>
          </cell>
          <cell r="H5821">
            <v>44130</v>
          </cell>
        </row>
        <row r="5822">
          <cell r="B5822" t="str">
            <v>T1054</v>
          </cell>
          <cell r="C5822" t="str">
            <v xml:space="preserve"> Mortero 1/8:1:3 (Mat)</v>
          </cell>
          <cell r="D5822" t="str">
            <v>m3</v>
          </cell>
          <cell r="E5822">
            <v>1</v>
          </cell>
          <cell r="F5822">
            <v>6288.3471074380168</v>
          </cell>
          <cell r="G5822">
            <v>6288.3471074380168</v>
          </cell>
          <cell r="H5822">
            <v>44130</v>
          </cell>
        </row>
        <row r="5823">
          <cell r="B5823" t="str">
            <v>T1066</v>
          </cell>
          <cell r="C5823" t="str">
            <v>Hormigon Pobre 1/8:1:4:8  (Mat)</v>
          </cell>
          <cell r="D5823" t="str">
            <v>m3</v>
          </cell>
          <cell r="E5823">
            <v>1</v>
          </cell>
          <cell r="F5823">
            <v>2811.0743801652889</v>
          </cell>
          <cell r="G5823">
            <v>2811.0743801652889</v>
          </cell>
          <cell r="H5823">
            <v>44130</v>
          </cell>
        </row>
        <row r="5824">
          <cell r="B5824" t="str">
            <v>T1106</v>
          </cell>
          <cell r="C5824" t="str">
            <v>Hormigon 1:3:3 (Mat)</v>
          </cell>
          <cell r="D5824" t="str">
            <v>m3</v>
          </cell>
          <cell r="E5824">
            <v>1</v>
          </cell>
          <cell r="F5824">
            <v>7376.0330578512394</v>
          </cell>
          <cell r="G5824">
            <v>7376.0330578512394</v>
          </cell>
          <cell r="H5824">
            <v>44130</v>
          </cell>
        </row>
        <row r="5828">
          <cell r="A5828" t="str">
            <v>T1956</v>
          </cell>
          <cell r="C5828" t="str">
            <v>Caja De Toma De Agua De 0,30X0,45 M Con Canilla Con Válvula Tipo Esclusa De 3/4" C/30 M</v>
          </cell>
          <cell r="D5828" t="str">
            <v>u</v>
          </cell>
          <cell r="G5828">
            <v>7113.285473870129</v>
          </cell>
          <cell r="H5828">
            <v>42979</v>
          </cell>
          <cell r="I5828" t="str">
            <v>LA PLATA</v>
          </cell>
        </row>
        <row r="5829">
          <cell r="B5829" t="str">
            <v>I1004</v>
          </cell>
          <cell r="C5829" t="str">
            <v>Oficial</v>
          </cell>
          <cell r="D5829" t="str">
            <v>hs</v>
          </cell>
          <cell r="E5829">
            <v>4</v>
          </cell>
          <cell r="F5829">
            <v>604.80605423376619</v>
          </cell>
          <cell r="G5829">
            <v>2419.2242169350648</v>
          </cell>
          <cell r="H5829">
            <v>44136</v>
          </cell>
        </row>
        <row r="5830">
          <cell r="B5830" t="str">
            <v>I1005</v>
          </cell>
          <cell r="C5830" t="str">
            <v>Ayudante</v>
          </cell>
          <cell r="D5830" t="str">
            <v>hs</v>
          </cell>
          <cell r="E5830">
            <v>4</v>
          </cell>
          <cell r="F5830">
            <v>522.10781423376613</v>
          </cell>
          <cell r="G5830">
            <v>2088.4312569350645</v>
          </cell>
          <cell r="H5830">
            <v>44136</v>
          </cell>
        </row>
        <row r="5831">
          <cell r="B5831" t="str">
            <v>I2124</v>
          </cell>
          <cell r="C5831" t="str">
            <v>Caja Toma De Agua</v>
          </cell>
          <cell r="D5831" t="str">
            <v>u</v>
          </cell>
          <cell r="E5831">
            <v>1</v>
          </cell>
          <cell r="F5831">
            <v>1500</v>
          </cell>
          <cell r="G5831">
            <v>1500</v>
          </cell>
          <cell r="H5831">
            <v>44029.638009259259</v>
          </cell>
        </row>
        <row r="5832">
          <cell r="B5832" t="str">
            <v>I1123</v>
          </cell>
          <cell r="C5832" t="str">
            <v>Esferica 50 Mm P/Exterior Paso Total Acqua System</v>
          </cell>
          <cell r="D5832" t="str">
            <v>u</v>
          </cell>
          <cell r="E5832">
            <v>1</v>
          </cell>
          <cell r="F5832">
            <v>1105.6300000000001</v>
          </cell>
          <cell r="G5832">
            <v>1105.6300000000001</v>
          </cell>
          <cell r="H5832">
            <v>42979</v>
          </cell>
        </row>
        <row r="5834">
          <cell r="A5834" t="str">
            <v>T1957</v>
          </cell>
          <cell r="C5834" t="str">
            <v>Bocas De Desagüe Tapadas 40X40 Cm En Mampostería Con Tapa Metálica</v>
          </cell>
          <cell r="D5834" t="str">
            <v>u</v>
          </cell>
          <cell r="G5834">
            <v>7217.3023716105345</v>
          </cell>
          <cell r="H5834">
            <v>44026</v>
          </cell>
          <cell r="I5834" t="str">
            <v>LA PLATA</v>
          </cell>
        </row>
        <row r="5835">
          <cell r="B5835" t="str">
            <v>I1004</v>
          </cell>
          <cell r="C5835" t="str">
            <v>Oficial</v>
          </cell>
          <cell r="D5835" t="str">
            <v>hs</v>
          </cell>
          <cell r="E5835">
            <v>1</v>
          </cell>
          <cell r="F5835">
            <v>604.80605423376619</v>
          </cell>
          <cell r="G5835">
            <v>604.80605423376619</v>
          </cell>
          <cell r="H5835">
            <v>44136</v>
          </cell>
          <cell r="I5835" t="str">
            <v>ejecuta  u en 8 hs</v>
          </cell>
        </row>
        <row r="5836">
          <cell r="B5836" t="str">
            <v>I1005</v>
          </cell>
          <cell r="C5836" t="str">
            <v>Ayudante</v>
          </cell>
          <cell r="D5836" t="str">
            <v>hs</v>
          </cell>
          <cell r="E5836">
            <v>1</v>
          </cell>
          <cell r="F5836">
            <v>522.10781423376613</v>
          </cell>
          <cell r="G5836">
            <v>522.10781423376613</v>
          </cell>
          <cell r="H5836">
            <v>44136</v>
          </cell>
        </row>
        <row r="5837">
          <cell r="B5837" t="str">
            <v>T1047</v>
          </cell>
          <cell r="C5837" t="str">
            <v>Mampostería De Ladrillo Comun Esp 15 Cm En Elevacion</v>
          </cell>
          <cell r="D5837" t="str">
            <v>m3</v>
          </cell>
          <cell r="E5837">
            <v>0.15</v>
          </cell>
          <cell r="F5837">
            <v>16872.905097548995</v>
          </cell>
          <cell r="G5837">
            <v>2530.9357646323492</v>
          </cell>
          <cell r="H5837">
            <v>44130</v>
          </cell>
        </row>
        <row r="5838">
          <cell r="B5838" t="str">
            <v>I2128</v>
          </cell>
          <cell r="C5838" t="str">
            <v>Marco Y Tapa Boca De Desague 40X40</v>
          </cell>
          <cell r="D5838" t="str">
            <v>u</v>
          </cell>
          <cell r="E5838">
            <v>1</v>
          </cell>
          <cell r="F5838">
            <v>2500</v>
          </cell>
          <cell r="G5838">
            <v>2500</v>
          </cell>
          <cell r="H5838">
            <v>44026</v>
          </cell>
        </row>
        <row r="5839">
          <cell r="B5839" t="str">
            <v>T1068</v>
          </cell>
          <cell r="C5839" t="str">
            <v>Contrapiso De Hp Sobre Terreno Esp 12 Cm</v>
          </cell>
          <cell r="D5839" t="str">
            <v>m2</v>
          </cell>
          <cell r="E5839">
            <v>0.2</v>
          </cell>
          <cell r="F5839">
            <v>1107.8683228625919</v>
          </cell>
          <cell r="G5839">
            <v>221.5736645725184</v>
          </cell>
          <cell r="H5839">
            <v>44130</v>
          </cell>
        </row>
        <row r="5840">
          <cell r="B5840" t="str">
            <v>T1071</v>
          </cell>
          <cell r="C5840" t="str">
            <v>Carpeta De Cemento Impermeable 1:3 + Hidrófugo</v>
          </cell>
          <cell r="D5840" t="str">
            <v>m2</v>
          </cell>
          <cell r="E5840">
            <v>1</v>
          </cell>
          <cell r="F5840">
            <v>837.87907393813452</v>
          </cell>
          <cell r="G5840">
            <v>837.87907393813452</v>
          </cell>
          <cell r="H5840">
            <v>44130</v>
          </cell>
        </row>
        <row r="5842">
          <cell r="A5842" t="str">
            <v>T1958</v>
          </cell>
          <cell r="C5842" t="str">
            <v>Revestimiento De Azulejos 20X20</v>
          </cell>
          <cell r="D5842" t="str">
            <v>m2</v>
          </cell>
          <cell r="G5842">
            <v>1546.1744878573791</v>
          </cell>
          <cell r="H5842">
            <v>44110</v>
          </cell>
          <cell r="I5842" t="str">
            <v>14 REVESTIMIENTOS</v>
          </cell>
        </row>
        <row r="5843">
          <cell r="B5843" t="str">
            <v>I2129</v>
          </cell>
          <cell r="C5843" t="str">
            <v>Azulejos 20X20</v>
          </cell>
          <cell r="D5843" t="str">
            <v>m2</v>
          </cell>
          <cell r="E5843">
            <v>1.05</v>
          </cell>
          <cell r="F5843">
            <v>619.83471074380168</v>
          </cell>
          <cell r="G5843">
            <v>650.82644628099183</v>
          </cell>
          <cell r="H5843">
            <v>44155</v>
          </cell>
        </row>
        <row r="5844">
          <cell r="B5844" t="str">
            <v>I1084</v>
          </cell>
          <cell r="C5844" t="str">
            <v>Separadores 5.0 Mm Juntas Exactas Porcelanato Piso Ceramicos (100 Un)</v>
          </cell>
          <cell r="D5844" t="str">
            <v>u</v>
          </cell>
          <cell r="E5844">
            <v>3.3333333333333333E-2</v>
          </cell>
          <cell r="F5844">
            <v>0.78510000000000002</v>
          </cell>
          <cell r="G5844">
            <v>2.6169999999999999E-2</v>
          </cell>
          <cell r="H5844">
            <v>44110</v>
          </cell>
        </row>
        <row r="5845">
          <cell r="B5845" t="str">
            <v>I1041</v>
          </cell>
          <cell r="C5845" t="str">
            <v>Klaukol Pastina Mercurio X 5 Kg.</v>
          </cell>
          <cell r="D5845" t="str">
            <v>bolsa</v>
          </cell>
          <cell r="E5845">
            <v>0.1</v>
          </cell>
          <cell r="F5845">
            <v>1059.5041000000001</v>
          </cell>
          <cell r="G5845">
            <v>105.95041000000002</v>
          </cell>
          <cell r="H5845">
            <v>44110</v>
          </cell>
        </row>
        <row r="5846">
          <cell r="B5846" t="str">
            <v>T1100</v>
          </cell>
          <cell r="C5846" t="str">
            <v>Colocacion De Revestimiento (Incluye Pegamento Klaukol)</v>
          </cell>
          <cell r="D5846" t="str">
            <v>m2</v>
          </cell>
          <cell r="E5846">
            <v>1</v>
          </cell>
          <cell r="F5846">
            <v>789.37146157638722</v>
          </cell>
          <cell r="G5846">
            <v>789.37146157638722</v>
          </cell>
          <cell r="H5846">
            <v>44136</v>
          </cell>
        </row>
        <row r="5848">
          <cell r="A5848" t="str">
            <v>T1959</v>
          </cell>
          <cell r="C5848" t="str">
            <v>Revestimiento Vitrificado Blanco</v>
          </cell>
          <cell r="D5848" t="str">
            <v>m2</v>
          </cell>
          <cell r="G5848">
            <v>1732.7447357912633</v>
          </cell>
          <cell r="H5848">
            <v>44107</v>
          </cell>
          <cell r="I5848" t="str">
            <v>14 REVESTIMIENTOS</v>
          </cell>
        </row>
        <row r="5849">
          <cell r="B5849" t="str">
            <v>I2130</v>
          </cell>
          <cell r="C5849" t="str">
            <v>Revestimiento 28X45 Cm Blanco Vitrificado</v>
          </cell>
          <cell r="D5849" t="str">
            <v>m2</v>
          </cell>
          <cell r="E5849">
            <v>1.05</v>
          </cell>
          <cell r="F5849">
            <v>797.52066115702485</v>
          </cell>
          <cell r="G5849">
            <v>837.39669421487611</v>
          </cell>
          <cell r="H5849">
            <v>44107</v>
          </cell>
        </row>
        <row r="5850">
          <cell r="B5850" t="str">
            <v>I1084</v>
          </cell>
          <cell r="C5850" t="str">
            <v>Separadores 5.0 Mm Juntas Exactas Porcelanato Piso Ceramicos (100 Un)</v>
          </cell>
          <cell r="D5850" t="str">
            <v>u</v>
          </cell>
          <cell r="E5850">
            <v>3.3333333333333333E-2</v>
          </cell>
          <cell r="F5850">
            <v>0.78510000000000002</v>
          </cell>
          <cell r="G5850">
            <v>2.6169999999999999E-2</v>
          </cell>
          <cell r="H5850">
            <v>44110</v>
          </cell>
        </row>
        <row r="5851">
          <cell r="B5851" t="str">
            <v>I1041</v>
          </cell>
          <cell r="C5851" t="str">
            <v>Klaukol Pastina Mercurio X 5 Kg.</v>
          </cell>
          <cell r="D5851" t="str">
            <v>bolsa</v>
          </cell>
          <cell r="E5851">
            <v>0.1</v>
          </cell>
          <cell r="F5851">
            <v>1059.5041000000001</v>
          </cell>
          <cell r="G5851">
            <v>105.95041000000002</v>
          </cell>
          <cell r="H5851">
            <v>44110</v>
          </cell>
        </row>
        <row r="5852">
          <cell r="B5852" t="str">
            <v>T1100</v>
          </cell>
          <cell r="C5852" t="str">
            <v>Colocacion De Revestimiento (Incluye Pegamento Klaukol)</v>
          </cell>
          <cell r="D5852" t="str">
            <v>m2</v>
          </cell>
          <cell r="E5852">
            <v>1</v>
          </cell>
          <cell r="F5852">
            <v>789.37146157638722</v>
          </cell>
          <cell r="G5852">
            <v>789.37146157638722</v>
          </cell>
          <cell r="H5852">
            <v>44136</v>
          </cell>
        </row>
        <row r="5854">
          <cell r="A5854" t="str">
            <v>T1960</v>
          </cell>
          <cell r="C5854" t="str">
            <v>Basamento De Columna Con Sikagrout</v>
          </cell>
          <cell r="D5854" t="str">
            <v>u</v>
          </cell>
          <cell r="G5854">
            <v>2227.3008861382846</v>
          </cell>
          <cell r="H5854">
            <v>44130</v>
          </cell>
          <cell r="I5854" t="str">
            <v>05 ESTRUCTURAS RESISTENTES</v>
          </cell>
        </row>
        <row r="5855">
          <cell r="B5855" t="str">
            <v>I1473</v>
          </cell>
          <cell r="C5855" t="str">
            <v>Sika Grout 212 X 25 Kg Mortero Fluido Anclaje Y Nivelación</v>
          </cell>
          <cell r="D5855" t="str">
            <v>u</v>
          </cell>
          <cell r="E5855">
            <v>1</v>
          </cell>
          <cell r="F5855">
            <v>992.69421487603313</v>
          </cell>
          <cell r="G5855">
            <v>992.69421487603313</v>
          </cell>
          <cell r="H5855">
            <v>44155</v>
          </cell>
        </row>
        <row r="5856">
          <cell r="B5856" t="str">
            <v>I1012</v>
          </cell>
          <cell r="C5856" t="str">
            <v>Tabla De 1" Saligna Bruto</v>
          </cell>
          <cell r="D5856" t="str">
            <v>m2</v>
          </cell>
          <cell r="E5856">
            <v>0.2</v>
          </cell>
          <cell r="F5856">
            <v>421.38412416643285</v>
          </cell>
          <cell r="G5856">
            <v>84.276824833286582</v>
          </cell>
          <cell r="H5856">
            <v>44155</v>
          </cell>
        </row>
        <row r="5857">
          <cell r="B5857" t="str">
            <v>I1015</v>
          </cell>
          <cell r="C5857" t="str">
            <v>Clavos De 2"</v>
          </cell>
          <cell r="D5857" t="str">
            <v>kg</v>
          </cell>
          <cell r="E5857">
            <v>0.1</v>
          </cell>
          <cell r="F5857">
            <v>234.15977961432509</v>
          </cell>
          <cell r="G5857">
            <v>23.41597796143251</v>
          </cell>
          <cell r="H5857">
            <v>44130</v>
          </cell>
        </row>
        <row r="5858">
          <cell r="B5858" t="str">
            <v>I1004</v>
          </cell>
          <cell r="C5858" t="str">
            <v>Oficial</v>
          </cell>
          <cell r="D5858" t="str">
            <v>hs</v>
          </cell>
          <cell r="E5858">
            <v>1</v>
          </cell>
          <cell r="F5858">
            <v>604.80605423376619</v>
          </cell>
          <cell r="G5858">
            <v>604.80605423376619</v>
          </cell>
          <cell r="H5858">
            <v>44136</v>
          </cell>
        </row>
        <row r="5859">
          <cell r="B5859" t="str">
            <v>I1005</v>
          </cell>
          <cell r="C5859" t="str">
            <v>Ayudante</v>
          </cell>
          <cell r="D5859" t="str">
            <v>hs</v>
          </cell>
          <cell r="E5859">
            <v>1</v>
          </cell>
          <cell r="F5859">
            <v>522.10781423376613</v>
          </cell>
          <cell r="G5859">
            <v>522.10781423376613</v>
          </cell>
          <cell r="H5859">
            <v>44136</v>
          </cell>
        </row>
        <row r="5861">
          <cell r="A5861" t="str">
            <v>T1961</v>
          </cell>
          <cell r="C5861" t="str">
            <v>Losetas Premoldeadas En Pasos A Nivel (Falta Precio Insumo)</v>
          </cell>
          <cell r="D5861" t="str">
            <v>m2</v>
          </cell>
          <cell r="E5861">
            <v>15</v>
          </cell>
          <cell r="G5861">
            <v>24813.158149248287</v>
          </cell>
          <cell r="H5861">
            <v>44032.380277777775</v>
          </cell>
          <cell r="I5861" t="str">
            <v>05 ESTRUCTURAS RESISTENTES</v>
          </cell>
        </row>
        <row r="5862">
          <cell r="B5862" t="str">
            <v>I1004</v>
          </cell>
          <cell r="C5862" t="str">
            <v>Oficial</v>
          </cell>
          <cell r="D5862" t="str">
            <v>hs</v>
          </cell>
          <cell r="E5862">
            <v>2</v>
          </cell>
          <cell r="F5862">
            <v>604.80605423376619</v>
          </cell>
          <cell r="G5862">
            <v>1209.6121084675324</v>
          </cell>
          <cell r="H5862">
            <v>44136</v>
          </cell>
          <cell r="I5862" t="str">
            <v>ejecuta 15 m2 en 8 hs</v>
          </cell>
        </row>
        <row r="5863">
          <cell r="B5863" t="str">
            <v>I1005</v>
          </cell>
          <cell r="C5863" t="str">
            <v>Ayudante</v>
          </cell>
          <cell r="D5863" t="str">
            <v>hs</v>
          </cell>
          <cell r="E5863">
            <v>2</v>
          </cell>
          <cell r="F5863">
            <v>522.10781423376613</v>
          </cell>
          <cell r="G5863">
            <v>1044.2156284675323</v>
          </cell>
          <cell r="H5863">
            <v>44136</v>
          </cell>
        </row>
        <row r="5864">
          <cell r="B5864" t="str">
            <v>I2131</v>
          </cell>
          <cell r="C5864" t="str">
            <v>Loseta Premoldeada En Paso A Nivel 774 X 1150</v>
          </cell>
          <cell r="D5864" t="str">
            <v>m2</v>
          </cell>
          <cell r="E5864">
            <v>1</v>
          </cell>
          <cell r="F5864">
            <v>22559.330412313222</v>
          </cell>
          <cell r="G5864">
            <v>22559.330412313222</v>
          </cell>
          <cell r="H5864">
            <v>44032.380277777775</v>
          </cell>
        </row>
        <row r="5866">
          <cell r="A5866" t="str">
            <v>T1963</v>
          </cell>
          <cell r="C5866" t="str">
            <v>Losa Con Vigueta Pretensada Y Ladrillos De Eps Con Capa De Compresión</v>
          </cell>
          <cell r="D5866" t="str">
            <v>m2</v>
          </cell>
          <cell r="G5866">
            <v>3157.5607993955136</v>
          </cell>
          <cell r="H5866">
            <v>44110</v>
          </cell>
          <cell r="I5866" t="str">
            <v>05 ESTRUCTURAS RESISTENTES</v>
          </cell>
        </row>
        <row r="5867">
          <cell r="B5867" t="str">
            <v>I1004</v>
          </cell>
          <cell r="C5867" t="str">
            <v>Oficial</v>
          </cell>
          <cell r="D5867" t="str">
            <v>hs</v>
          </cell>
          <cell r="E5867">
            <v>1.5</v>
          </cell>
          <cell r="F5867">
            <v>604.80605423376619</v>
          </cell>
          <cell r="G5867">
            <v>907.20908135064929</v>
          </cell>
          <cell r="H5867">
            <v>44136</v>
          </cell>
          <cell r="I5867" t="str">
            <v>3  operarios hacen 35 m2 en 3 días, son 72 hs / 35 m2</v>
          </cell>
        </row>
        <row r="5868">
          <cell r="B5868" t="str">
            <v>I1005</v>
          </cell>
          <cell r="C5868" t="str">
            <v>Ayudante</v>
          </cell>
          <cell r="D5868" t="str">
            <v>hs</v>
          </cell>
          <cell r="E5868">
            <v>1.5</v>
          </cell>
          <cell r="F5868">
            <v>522.10781423376613</v>
          </cell>
          <cell r="G5868">
            <v>783.16172135064926</v>
          </cell>
          <cell r="H5868">
            <v>44136</v>
          </cell>
        </row>
        <row r="5869">
          <cell r="B5869" t="str">
            <v>I2132</v>
          </cell>
          <cell r="C5869" t="str">
            <v>Vigueta Pretensada X 4 Ml</v>
          </cell>
          <cell r="D5869" t="str">
            <v>ml</v>
          </cell>
          <cell r="E5869">
            <v>2</v>
          </cell>
          <cell r="F5869">
            <v>279.33879999999999</v>
          </cell>
          <cell r="G5869">
            <v>558.67759999999998</v>
          </cell>
          <cell r="H5869">
            <v>44110</v>
          </cell>
        </row>
        <row r="5870">
          <cell r="B5870" t="str">
            <v>I2133</v>
          </cell>
          <cell r="C5870" t="str">
            <v>Ladrillo De Telgopor 12 X 42 X 100 Cm</v>
          </cell>
          <cell r="D5870" t="str">
            <v>u</v>
          </cell>
          <cell r="E5870">
            <v>2</v>
          </cell>
          <cell r="F5870">
            <v>194.21487603305786</v>
          </cell>
          <cell r="G5870">
            <v>388.42975206611573</v>
          </cell>
          <cell r="H5870">
            <v>44155</v>
          </cell>
        </row>
        <row r="5871">
          <cell r="B5871" t="str">
            <v>I1019</v>
          </cell>
          <cell r="C5871" t="str">
            <v>Hormigon Elaborado H30</v>
          </cell>
          <cell r="D5871" t="str">
            <v>m3</v>
          </cell>
          <cell r="E5871">
            <v>7.0000000000000007E-2</v>
          </cell>
          <cell r="F5871">
            <v>7429.7520661157023</v>
          </cell>
          <cell r="G5871">
            <v>520.08264462809916</v>
          </cell>
          <cell r="H5871">
            <v>44155</v>
          </cell>
        </row>
        <row r="5873">
          <cell r="A5873" t="str">
            <v>T1964</v>
          </cell>
          <cell r="C5873" t="str">
            <v>Paquete De Aislación (Aislación Hidrófuga, Aislación Térmica Y Barrera De Vapor)</v>
          </cell>
          <cell r="D5873" t="str">
            <v>m2</v>
          </cell>
          <cell r="G5873">
            <v>4024.6254492845337</v>
          </cell>
          <cell r="H5873">
            <v>44110</v>
          </cell>
          <cell r="I5873" t="str">
            <v>16 CUBIERTAS</v>
          </cell>
        </row>
        <row r="5874">
          <cell r="B5874" t="str">
            <v>T1071</v>
          </cell>
          <cell r="C5874" t="str">
            <v>Carpeta De Cemento Impermeable 1:3 + Hidrófugo</v>
          </cell>
          <cell r="D5874" t="str">
            <v>m2</v>
          </cell>
          <cell r="E5874">
            <v>1</v>
          </cell>
          <cell r="F5874">
            <v>837.87907393813452</v>
          </cell>
          <cell r="G5874">
            <v>837.87907393813452</v>
          </cell>
          <cell r="H5874">
            <v>44130</v>
          </cell>
        </row>
        <row r="5875">
          <cell r="B5875" t="str">
            <v>T1155</v>
          </cell>
          <cell r="C5875" t="str">
            <v>Barrera De Vapor</v>
          </cell>
          <cell r="D5875" t="str">
            <v>m2</v>
          </cell>
          <cell r="E5875">
            <v>1</v>
          </cell>
          <cell r="F5875">
            <v>187.27816370625737</v>
          </cell>
          <cell r="G5875">
            <v>187.27816370625737</v>
          </cell>
          <cell r="H5875">
            <v>44136</v>
          </cell>
        </row>
        <row r="5876">
          <cell r="B5876" t="str">
            <v>T1156</v>
          </cell>
          <cell r="C5876" t="str">
            <v>Poliestireno Expandido Esp 20 Mm Sobre Asfalto En Cubiertas</v>
          </cell>
          <cell r="D5876" t="str">
            <v>m2</v>
          </cell>
          <cell r="E5876">
            <v>1</v>
          </cell>
          <cell r="F5876">
            <v>338.31118684675323</v>
          </cell>
          <cell r="G5876">
            <v>338.31118684675323</v>
          </cell>
          <cell r="H5876">
            <v>44110</v>
          </cell>
        </row>
        <row r="5877">
          <cell r="B5877" t="str">
            <v>I1321</v>
          </cell>
          <cell r="C5877" t="str">
            <v>Membrana Asfaltica Aluminio Emapi Max Flexible 40Kg W450 - Prestigio (10 M2)</v>
          </cell>
          <cell r="D5877" t="str">
            <v>u</v>
          </cell>
          <cell r="E5877">
            <v>1</v>
          </cell>
          <cell r="F5877">
            <v>2661.1570247933887</v>
          </cell>
          <cell r="G5877">
            <v>2661.1570247933887</v>
          </cell>
          <cell r="H5877">
            <v>44155</v>
          </cell>
        </row>
        <row r="5879">
          <cell r="A5879" t="str">
            <v>T1965</v>
          </cell>
          <cell r="C5879" t="str">
            <v>Inodoro Antivandálico Con Asiento</v>
          </cell>
          <cell r="D5879" t="str">
            <v>u</v>
          </cell>
          <cell r="G5879">
            <v>118896.34182854314</v>
          </cell>
          <cell r="H5879">
            <v>44136</v>
          </cell>
          <cell r="I5879" t="str">
            <v>23.4 ARTEFACTOS SANITARIOS</v>
          </cell>
        </row>
        <row r="5880">
          <cell r="B5880" t="str">
            <v>I1004</v>
          </cell>
          <cell r="C5880" t="str">
            <v>Oficial</v>
          </cell>
          <cell r="D5880" t="str">
            <v>hs</v>
          </cell>
          <cell r="E5880">
            <v>1.5</v>
          </cell>
          <cell r="F5880">
            <v>604.80605423376619</v>
          </cell>
          <cell r="G5880">
            <v>907.20908135064929</v>
          </cell>
          <cell r="H5880">
            <v>44136</v>
          </cell>
          <cell r="I5880" t="str">
            <v>ejecuta  u en 8 hs</v>
          </cell>
        </row>
        <row r="5881">
          <cell r="B5881" t="str">
            <v>I1005</v>
          </cell>
          <cell r="C5881" t="str">
            <v>Ayudante</v>
          </cell>
          <cell r="D5881" t="str">
            <v>hs</v>
          </cell>
          <cell r="E5881">
            <v>1.5</v>
          </cell>
          <cell r="F5881">
            <v>522.10781423376613</v>
          </cell>
          <cell r="G5881">
            <v>783.16172135064926</v>
          </cell>
          <cell r="H5881">
            <v>44136</v>
          </cell>
        </row>
        <row r="5882">
          <cell r="B5882" t="str">
            <v>I2134</v>
          </cell>
          <cell r="C5882" t="str">
            <v>Inodoro Antivandálico Caguazú</v>
          </cell>
          <cell r="D5882" t="str">
            <v>u</v>
          </cell>
          <cell r="E5882">
            <v>1</v>
          </cell>
          <cell r="F5882">
            <v>103209.27956147221</v>
          </cell>
          <cell r="G5882">
            <v>103209.27956147221</v>
          </cell>
          <cell r="H5882">
            <v>44155</v>
          </cell>
        </row>
        <row r="5883">
          <cell r="B5883" t="str">
            <v>I2136</v>
          </cell>
          <cell r="C5883" t="str">
            <v>Asiento Inodoro Antivandálico Caguazú</v>
          </cell>
          <cell r="D5883" t="str">
            <v>u</v>
          </cell>
          <cell r="E5883">
            <v>1</v>
          </cell>
          <cell r="F5883">
            <v>13996.691464369616</v>
          </cell>
          <cell r="G5883">
            <v>13996.691464369616</v>
          </cell>
          <cell r="H5883">
            <v>44155</v>
          </cell>
        </row>
        <row r="5885">
          <cell r="A5885" t="str">
            <v>T1966</v>
          </cell>
          <cell r="C5885" t="str">
            <v>Mingitorio Antivandálico</v>
          </cell>
          <cell r="D5885" t="str">
            <v>u</v>
          </cell>
          <cell r="G5885">
            <v>38089.803065817978</v>
          </cell>
          <cell r="H5885">
            <v>44136</v>
          </cell>
          <cell r="I5885" t="str">
            <v>23.4 ARTEFACTOS SANITARIOS</v>
          </cell>
        </row>
        <row r="5886">
          <cell r="B5886" t="str">
            <v>I1004</v>
          </cell>
          <cell r="C5886" t="str">
            <v>Oficial</v>
          </cell>
          <cell r="D5886" t="str">
            <v>hs</v>
          </cell>
          <cell r="E5886">
            <v>1.5</v>
          </cell>
          <cell r="F5886">
            <v>604.80605423376619</v>
          </cell>
          <cell r="G5886">
            <v>907.20908135064929</v>
          </cell>
          <cell r="H5886">
            <v>44136</v>
          </cell>
          <cell r="I5886" t="str">
            <v>ejecuta  u en 8 hs</v>
          </cell>
        </row>
        <row r="5887">
          <cell r="B5887" t="str">
            <v>I1005</v>
          </cell>
          <cell r="C5887" t="str">
            <v>Ayudante</v>
          </cell>
          <cell r="D5887" t="str">
            <v>hs</v>
          </cell>
          <cell r="E5887">
            <v>1.5</v>
          </cell>
          <cell r="F5887">
            <v>522.10781423376613</v>
          </cell>
          <cell r="G5887">
            <v>783.16172135064926</v>
          </cell>
          <cell r="H5887">
            <v>44136</v>
          </cell>
        </row>
        <row r="5888">
          <cell r="B5888" t="str">
            <v>I2135</v>
          </cell>
          <cell r="C5888" t="str">
            <v>Mingitorio Antivandálico Caguazú</v>
          </cell>
          <cell r="D5888" t="str">
            <v>u</v>
          </cell>
          <cell r="E5888">
            <v>1</v>
          </cell>
          <cell r="F5888">
            <v>36399.43226311668</v>
          </cell>
          <cell r="G5888">
            <v>36399.43226311668</v>
          </cell>
          <cell r="H5888">
            <v>44155</v>
          </cell>
        </row>
        <row r="5890">
          <cell r="A5890" t="str">
            <v>T1967</v>
          </cell>
          <cell r="C5890" t="str">
            <v>Lavatorio Para Discapacitado</v>
          </cell>
          <cell r="D5890" t="str">
            <v>u</v>
          </cell>
          <cell r="G5890">
            <v>32361.486505180641</v>
          </cell>
          <cell r="H5890">
            <v>44136</v>
          </cell>
          <cell r="I5890" t="str">
            <v>23.4 ARTEFACTOS SANITARIOS</v>
          </cell>
        </row>
        <row r="5891">
          <cell r="B5891" t="str">
            <v>I1004</v>
          </cell>
          <cell r="C5891" t="str">
            <v>Oficial</v>
          </cell>
          <cell r="D5891" t="str">
            <v>hs</v>
          </cell>
          <cell r="E5891">
            <v>1.5</v>
          </cell>
          <cell r="F5891">
            <v>604.80605423376619</v>
          </cell>
          <cell r="G5891">
            <v>907.20908135064929</v>
          </cell>
          <cell r="H5891">
            <v>44136</v>
          </cell>
          <cell r="I5891" t="str">
            <v>ejecuta  u en 8 hs</v>
          </cell>
        </row>
        <row r="5892">
          <cell r="B5892" t="str">
            <v>I1005</v>
          </cell>
          <cell r="C5892" t="str">
            <v>Ayudante</v>
          </cell>
          <cell r="D5892" t="str">
            <v>hs</v>
          </cell>
          <cell r="E5892">
            <v>1.5</v>
          </cell>
          <cell r="F5892">
            <v>522.10781423376613</v>
          </cell>
          <cell r="G5892">
            <v>783.16172135064926</v>
          </cell>
          <cell r="H5892">
            <v>44136</v>
          </cell>
        </row>
        <row r="5893">
          <cell r="B5893" t="str">
            <v>I2139</v>
          </cell>
          <cell r="C5893" t="str">
            <v>Lavatorio Para Discapacitado</v>
          </cell>
          <cell r="D5893" t="str">
            <v>u</v>
          </cell>
          <cell r="E5893">
            <v>1</v>
          </cell>
          <cell r="F5893">
            <v>30671.115702479343</v>
          </cell>
          <cell r="G5893">
            <v>30671.115702479343</v>
          </cell>
          <cell r="H5893">
            <v>44155</v>
          </cell>
        </row>
        <row r="5895">
          <cell r="A5895" t="str">
            <v>T1968</v>
          </cell>
          <cell r="C5895" t="str">
            <v>Conexión A Red Sanitaria Ituzaingó</v>
          </cell>
          <cell r="D5895" t="str">
            <v>gl</v>
          </cell>
          <cell r="G5895">
            <v>34301.219674837921</v>
          </cell>
          <cell r="H5895">
            <v>44110</v>
          </cell>
          <cell r="I5895" t="str">
            <v>23 INSTALACIÓN SANITARIA</v>
          </cell>
        </row>
        <row r="5896">
          <cell r="B5896" t="str">
            <v>I1004</v>
          </cell>
          <cell r="C5896" t="str">
            <v>Oficial</v>
          </cell>
          <cell r="D5896" t="str">
            <v>hs</v>
          </cell>
          <cell r="E5896">
            <v>8</v>
          </cell>
          <cell r="F5896">
            <v>604.80605423376619</v>
          </cell>
          <cell r="G5896">
            <v>4838.4484338701295</v>
          </cell>
          <cell r="H5896">
            <v>44136</v>
          </cell>
          <cell r="I5896" t="str">
            <v>ejecuta  gl en 8 hs</v>
          </cell>
        </row>
        <row r="5897">
          <cell r="B5897" t="str">
            <v>I1005</v>
          </cell>
          <cell r="C5897" t="str">
            <v>Ayudante</v>
          </cell>
          <cell r="D5897" t="str">
            <v>hs</v>
          </cell>
          <cell r="E5897">
            <v>8</v>
          </cell>
          <cell r="F5897">
            <v>522.10781423376613</v>
          </cell>
          <cell r="G5897">
            <v>4176.8625138701291</v>
          </cell>
          <cell r="H5897">
            <v>44136</v>
          </cell>
        </row>
        <row r="5898">
          <cell r="B5898" t="str">
            <v>I1069</v>
          </cell>
          <cell r="C5898" t="str">
            <v>Oficial Sanitarista, Gasista</v>
          </cell>
          <cell r="D5898" t="str">
            <v>hs</v>
          </cell>
          <cell r="E5898">
            <v>8</v>
          </cell>
          <cell r="F5898">
            <v>907.80197701818179</v>
          </cell>
          <cell r="G5898">
            <v>7262.4158161454543</v>
          </cell>
          <cell r="H5898">
            <v>44136</v>
          </cell>
        </row>
        <row r="5899">
          <cell r="B5899" t="str">
            <v>I1556</v>
          </cell>
          <cell r="C5899" t="str">
            <v>Caño Acqua System Pn20 50 Mm X 4 Metros</v>
          </cell>
          <cell r="D5899" t="str">
            <v>u</v>
          </cell>
          <cell r="E5899">
            <v>2</v>
          </cell>
          <cell r="F5899">
            <v>1832.2561983471076</v>
          </cell>
          <cell r="G5899">
            <v>3664.5123966942151</v>
          </cell>
          <cell r="H5899">
            <v>44155</v>
          </cell>
        </row>
        <row r="5900">
          <cell r="B5900" t="str">
            <v>T1068</v>
          </cell>
          <cell r="C5900" t="str">
            <v>Contrapiso De Hp Sobre Terreno Esp 12 Cm</v>
          </cell>
          <cell r="D5900" t="str">
            <v>m2</v>
          </cell>
          <cell r="E5900">
            <v>4</v>
          </cell>
          <cell r="F5900">
            <v>1107.8683228625919</v>
          </cell>
          <cell r="G5900">
            <v>4431.4732914503675</v>
          </cell>
          <cell r="H5900">
            <v>44130</v>
          </cell>
        </row>
        <row r="5901">
          <cell r="B5901" t="str">
            <v>T1662</v>
          </cell>
          <cell r="C5901" t="str">
            <v>Vereda De Losetas 60 X 40</v>
          </cell>
          <cell r="D5901" t="str">
            <v>m2</v>
          </cell>
          <cell r="E5901">
            <v>4</v>
          </cell>
          <cell r="F5901">
            <v>2481.8768057019061</v>
          </cell>
          <cell r="G5901">
            <v>9927.5072228076242</v>
          </cell>
          <cell r="H5901">
            <v>44110</v>
          </cell>
        </row>
        <row r="5903">
          <cell r="A5903" t="str">
            <v>T1969</v>
          </cell>
          <cell r="C5903" t="str">
            <v>Pozo De Bombeo Cloacal</v>
          </cell>
          <cell r="D5903" t="str">
            <v>gl</v>
          </cell>
          <cell r="G5903">
            <v>192904.6130676599</v>
          </cell>
          <cell r="H5903">
            <v>44110</v>
          </cell>
          <cell r="I5903" t="str">
            <v>23.2 DESAGUES CLOACALES</v>
          </cell>
        </row>
        <row r="5904">
          <cell r="B5904" t="str">
            <v>T1003</v>
          </cell>
          <cell r="C5904" t="str">
            <v>Excavación Manual De Zanjas Y Relleno Hasta 1,50 Mts (Mo) (4Hs/M3)</v>
          </cell>
          <cell r="D5904" t="str">
            <v>m3</v>
          </cell>
          <cell r="E5904">
            <v>5</v>
          </cell>
          <cell r="F5904">
            <v>1670.7450055480517</v>
          </cell>
          <cell r="G5904">
            <v>8353.7250277402582</v>
          </cell>
          <cell r="H5904">
            <v>44136</v>
          </cell>
        </row>
        <row r="5905">
          <cell r="B5905" t="str">
            <v>T1666</v>
          </cell>
          <cell r="C5905" t="str">
            <v>Retiro De Excedentes Con Camión Tatoo, (Sin Carga)</v>
          </cell>
          <cell r="D5905" t="str">
            <v>m3</v>
          </cell>
          <cell r="E5905">
            <v>6</v>
          </cell>
          <cell r="F5905">
            <v>1002.7353461</v>
          </cell>
          <cell r="G5905">
            <v>6016.4120765999996</v>
          </cell>
          <cell r="H5905">
            <v>44155</v>
          </cell>
        </row>
        <row r="5906">
          <cell r="B5906" t="str">
            <v>T1036</v>
          </cell>
          <cell r="C5906" t="str">
            <v>Platea De Hormigon Armado H30 Fe 80Kg/M2</v>
          </cell>
          <cell r="D5906" t="str">
            <v>m3</v>
          </cell>
          <cell r="E5906">
            <v>0.25</v>
          </cell>
          <cell r="F5906">
            <v>41115.729222763541</v>
          </cell>
          <cell r="G5906">
            <v>10278.932305690885</v>
          </cell>
          <cell r="H5906">
            <v>44136</v>
          </cell>
        </row>
        <row r="5907">
          <cell r="B5907" t="str">
            <v>T1039</v>
          </cell>
          <cell r="C5907" t="str">
            <v>Tabiques H30 Fe 60 Kg/M3 (Bombeado)</v>
          </cell>
          <cell r="D5907" t="str">
            <v>m3</v>
          </cell>
          <cell r="E5907">
            <v>2.5120000000000005</v>
          </cell>
          <cell r="F5907">
            <v>64137.085691934219</v>
          </cell>
          <cell r="G5907">
            <v>161112.35925813878</v>
          </cell>
          <cell r="H5907">
            <v>44110</v>
          </cell>
        </row>
        <row r="5908">
          <cell r="B5908" t="str">
            <v>I1531</v>
          </cell>
          <cell r="C5908" t="str">
            <v>Marco Y Tapa De Cámara De Inspección 60X60</v>
          </cell>
          <cell r="D5908" t="str">
            <v>u</v>
          </cell>
          <cell r="E5908">
            <v>1</v>
          </cell>
          <cell r="F5908">
            <v>2635.5289256198348</v>
          </cell>
          <cell r="G5908">
            <v>2635.5289256198348</v>
          </cell>
          <cell r="H5908">
            <v>44155</v>
          </cell>
        </row>
        <row r="5909">
          <cell r="B5909" t="str">
            <v>I1004</v>
          </cell>
          <cell r="C5909" t="str">
            <v>Oficial</v>
          </cell>
          <cell r="D5909" t="str">
            <v>hs</v>
          </cell>
          <cell r="E5909">
            <v>4</v>
          </cell>
          <cell r="F5909">
            <v>604.80605423376619</v>
          </cell>
          <cell r="G5909">
            <v>2419.2242169350648</v>
          </cell>
          <cell r="H5909">
            <v>44136</v>
          </cell>
        </row>
        <row r="5910">
          <cell r="B5910" t="str">
            <v>I1005</v>
          </cell>
          <cell r="C5910" t="str">
            <v>Ayudante</v>
          </cell>
          <cell r="D5910" t="str">
            <v>hs</v>
          </cell>
          <cell r="E5910">
            <v>4</v>
          </cell>
          <cell r="F5910">
            <v>522.10781423376613</v>
          </cell>
          <cell r="G5910">
            <v>2088.4312569350645</v>
          </cell>
          <cell r="H5910">
            <v>44136</v>
          </cell>
        </row>
        <row r="5912">
          <cell r="A5912" t="str">
            <v>T1970</v>
          </cell>
          <cell r="C5912" t="str">
            <v>Badén Con Mortero Hidrófugo Ancho 0,15 Ml</v>
          </cell>
          <cell r="D5912" t="str">
            <v>ml</v>
          </cell>
          <cell r="E5912">
            <v>16</v>
          </cell>
          <cell r="F5912" t="str">
            <v>ml/día</v>
          </cell>
          <cell r="G5912">
            <v>602.63817390318764</v>
          </cell>
          <cell r="H5912">
            <v>44130</v>
          </cell>
          <cell r="I5912" t="str">
            <v>11 PISOS</v>
          </cell>
        </row>
        <row r="5913">
          <cell r="B5913" t="str">
            <v>I1004</v>
          </cell>
          <cell r="C5913" t="str">
            <v>Oficial</v>
          </cell>
          <cell r="D5913" t="str">
            <v>hs</v>
          </cell>
          <cell r="E5913">
            <v>0.5</v>
          </cell>
          <cell r="F5913">
            <v>604.80605423376619</v>
          </cell>
          <cell r="G5913">
            <v>302.4030271168831</v>
          </cell>
          <cell r="H5913">
            <v>44136</v>
          </cell>
        </row>
        <row r="5914">
          <cell r="B5914" t="str">
            <v>I1005</v>
          </cell>
          <cell r="C5914" t="str">
            <v>Ayudante</v>
          </cell>
          <cell r="D5914" t="str">
            <v>hs</v>
          </cell>
          <cell r="E5914">
            <v>0.5</v>
          </cell>
          <cell r="F5914">
            <v>522.10781423376613</v>
          </cell>
          <cell r="G5914">
            <v>261.05390711688307</v>
          </cell>
          <cell r="H5914">
            <v>44136</v>
          </cell>
        </row>
        <row r="5915">
          <cell r="B5915" t="str">
            <v>T1025</v>
          </cell>
          <cell r="C5915" t="str">
            <v>Mortero 1:3 (Mat)</v>
          </cell>
          <cell r="D5915" t="str">
            <v>m3</v>
          </cell>
          <cell r="E5915">
            <v>5.3999999999999994E-3</v>
          </cell>
          <cell r="F5915">
            <v>7255.7851239669426</v>
          </cell>
          <cell r="G5915">
            <v>39.181239669421487</v>
          </cell>
          <cell r="H5915">
            <v>44130</v>
          </cell>
        </row>
        <row r="5917">
          <cell r="A5917" t="str">
            <v>T1971</v>
          </cell>
          <cell r="C5917" t="str">
            <v>Dren De Tubo De Pvc 110 Ranurado</v>
          </cell>
          <cell r="D5917" t="str">
            <v>ml</v>
          </cell>
          <cell r="E5917">
            <v>16</v>
          </cell>
          <cell r="F5917" t="str">
            <v>ml/día</v>
          </cell>
          <cell r="G5917">
            <v>1136.2462677610388</v>
          </cell>
          <cell r="H5917">
            <v>44110</v>
          </cell>
          <cell r="I5917" t="str">
            <v>23.3 DESAGUES PLUVIALES</v>
          </cell>
        </row>
        <row r="5918">
          <cell r="B5918" t="str">
            <v>I2140</v>
          </cell>
          <cell r="C5918" t="str">
            <v>Tubos Ranurados -110 Mm</v>
          </cell>
          <cell r="D5918" t="str">
            <v>ml</v>
          </cell>
          <cell r="E5918">
            <v>1</v>
          </cell>
          <cell r="F5918">
            <v>342.97519999999997</v>
          </cell>
          <cell r="G5918">
            <v>342.97519999999997</v>
          </cell>
          <cell r="H5918">
            <v>44110</v>
          </cell>
        </row>
        <row r="5919">
          <cell r="B5919" t="str">
            <v>I1069</v>
          </cell>
          <cell r="C5919" t="str">
            <v>Oficial Sanitarista, Gasista</v>
          </cell>
          <cell r="D5919" t="str">
            <v>hs</v>
          </cell>
          <cell r="E5919">
            <v>0.5</v>
          </cell>
          <cell r="F5919">
            <v>907.80197701818179</v>
          </cell>
          <cell r="G5919">
            <v>453.90098850909089</v>
          </cell>
          <cell r="H5919">
            <v>44136</v>
          </cell>
        </row>
        <row r="5920">
          <cell r="B5920" t="str">
            <v>I1070</v>
          </cell>
          <cell r="C5920" t="str">
            <v>Ayudante Sanitarista, Gasista</v>
          </cell>
          <cell r="D5920" t="str">
            <v>hs</v>
          </cell>
          <cell r="E5920">
            <v>0.5</v>
          </cell>
          <cell r="F5920">
            <v>678.74015850389594</v>
          </cell>
          <cell r="G5920">
            <v>339.37007925194797</v>
          </cell>
          <cell r="H5920">
            <v>44136</v>
          </cell>
        </row>
        <row r="5922">
          <cell r="A5922" t="str">
            <v>T1972</v>
          </cell>
          <cell r="C5922" t="str">
            <v>Tanque De Acero Inoxidable De 2000 Litros</v>
          </cell>
          <cell r="D5922" t="str">
            <v>u</v>
          </cell>
          <cell r="G5922">
            <v>59707.655473870131</v>
          </cell>
          <cell r="H5922">
            <v>44136</v>
          </cell>
          <cell r="I5922" t="str">
            <v>23 INSTALACIÓN SANITARIA</v>
          </cell>
        </row>
        <row r="5923">
          <cell r="B5923" t="str">
            <v>I2141</v>
          </cell>
          <cell r="C5923" t="str">
            <v>Tanque De Acero Inoxidable De 2000 Litros</v>
          </cell>
          <cell r="D5923" t="str">
            <v>u</v>
          </cell>
          <cell r="E5923">
            <v>1</v>
          </cell>
          <cell r="F5923">
            <v>55200</v>
          </cell>
          <cell r="G5923">
            <v>55200</v>
          </cell>
          <cell r="H5923">
            <v>44155</v>
          </cell>
        </row>
        <row r="5924">
          <cell r="B5924" t="str">
            <v>I1004</v>
          </cell>
          <cell r="C5924" t="str">
            <v>Oficial</v>
          </cell>
          <cell r="D5924" t="str">
            <v>hs</v>
          </cell>
          <cell r="E5924">
            <v>4</v>
          </cell>
          <cell r="F5924">
            <v>604.80605423376619</v>
          </cell>
          <cell r="G5924">
            <v>2419.2242169350648</v>
          </cell>
          <cell r="H5924">
            <v>44136</v>
          </cell>
        </row>
        <row r="5925">
          <cell r="B5925" t="str">
            <v>I1005</v>
          </cell>
          <cell r="C5925" t="str">
            <v>Ayudante</v>
          </cell>
          <cell r="D5925" t="str">
            <v>hs</v>
          </cell>
          <cell r="E5925">
            <v>4</v>
          </cell>
          <cell r="F5925">
            <v>522.10781423376613</v>
          </cell>
          <cell r="G5925">
            <v>2088.4312569350645</v>
          </cell>
          <cell r="H5925">
            <v>44136</v>
          </cell>
        </row>
        <row r="5927">
          <cell r="A5927" t="str">
            <v>T1973</v>
          </cell>
          <cell r="C5927" t="str">
            <v>Griferías Automáticas En Lavatorios</v>
          </cell>
          <cell r="D5927" t="str">
            <v>u</v>
          </cell>
          <cell r="G5927">
            <v>5618.5388164987016</v>
          </cell>
          <cell r="H5927">
            <v>44136</v>
          </cell>
          <cell r="I5927" t="str">
            <v>23.5 GRIFERIAS</v>
          </cell>
        </row>
        <row r="5928">
          <cell r="B5928" t="str">
            <v>I1069</v>
          </cell>
          <cell r="C5928" t="str">
            <v>Oficial Sanitarista, Gasista</v>
          </cell>
          <cell r="D5928" t="str">
            <v>hs</v>
          </cell>
          <cell r="E5928">
            <v>2</v>
          </cell>
          <cell r="F5928">
            <v>907.80197701818179</v>
          </cell>
          <cell r="G5928">
            <v>1815.6039540363636</v>
          </cell>
          <cell r="H5928">
            <v>44136</v>
          </cell>
          <cell r="I5928" t="str">
            <v>COLOCACION</v>
          </cell>
        </row>
        <row r="5929">
          <cell r="B5929" t="str">
            <v>I1070</v>
          </cell>
          <cell r="C5929" t="str">
            <v>Ayudante Sanitarista, Gasista</v>
          </cell>
          <cell r="D5929" t="str">
            <v>hs</v>
          </cell>
          <cell r="E5929">
            <v>2</v>
          </cell>
          <cell r="F5929">
            <v>678.74015850389594</v>
          </cell>
          <cell r="G5929">
            <v>1357.4803170077919</v>
          </cell>
          <cell r="H5929">
            <v>44136</v>
          </cell>
        </row>
        <row r="5930">
          <cell r="B5930" t="str">
            <v>I2142</v>
          </cell>
          <cell r="C5930" t="str">
            <v>Grifería Automática De Lavamanos</v>
          </cell>
          <cell r="D5930" t="str">
            <v>u</v>
          </cell>
          <cell r="E5930">
            <v>1</v>
          </cell>
          <cell r="F5930">
            <v>2445.4545454545455</v>
          </cell>
          <cell r="G5930">
            <v>2445.4545454545455</v>
          </cell>
          <cell r="H5930">
            <v>44155</v>
          </cell>
        </row>
        <row r="5932">
          <cell r="A5932" t="str">
            <v>T1974</v>
          </cell>
          <cell r="C5932" t="str">
            <v>Termotanque Eléctrico De 50 Litros</v>
          </cell>
          <cell r="D5932" t="str">
            <v>u</v>
          </cell>
          <cell r="G5932">
            <v>23383.736531054547</v>
          </cell>
          <cell r="H5932">
            <v>44110</v>
          </cell>
          <cell r="I5932" t="str">
            <v>23 INSTALACIÓN SANITARIA</v>
          </cell>
        </row>
        <row r="5933">
          <cell r="B5933" t="str">
            <v>I2143</v>
          </cell>
          <cell r="C5933" t="str">
            <v>Termotanque Eléctrico De 50 Litros</v>
          </cell>
          <cell r="D5933" t="str">
            <v>u</v>
          </cell>
          <cell r="E5933">
            <v>1</v>
          </cell>
          <cell r="F5933">
            <v>20660.330600000001</v>
          </cell>
          <cell r="G5933">
            <v>20660.330600000001</v>
          </cell>
          <cell r="H5933">
            <v>44110</v>
          </cell>
        </row>
        <row r="5934">
          <cell r="B5934" t="str">
            <v>I1069</v>
          </cell>
          <cell r="C5934" t="str">
            <v>Oficial Sanitarista, Gasista</v>
          </cell>
          <cell r="D5934" t="str">
            <v>hs</v>
          </cell>
          <cell r="E5934">
            <v>3</v>
          </cell>
          <cell r="F5934">
            <v>907.80197701818179</v>
          </cell>
          <cell r="G5934">
            <v>2723.4059310545454</v>
          </cell>
          <cell r="H5934">
            <v>44136</v>
          </cell>
        </row>
        <row r="5936">
          <cell r="A5936" t="str">
            <v>T1975</v>
          </cell>
          <cell r="C5936" t="str">
            <v>Termotanque Eléctrico De 120 Litros</v>
          </cell>
          <cell r="D5936" t="str">
            <v>u</v>
          </cell>
          <cell r="G5936">
            <v>30813.488575682644</v>
          </cell>
          <cell r="H5936">
            <v>44136</v>
          </cell>
          <cell r="I5936" t="str">
            <v>23 INSTALACIÓN SANITARIA</v>
          </cell>
        </row>
        <row r="5937">
          <cell r="B5937" t="str">
            <v>I2144</v>
          </cell>
          <cell r="C5937" t="str">
            <v>Termotanque Eléctrico De 120 Litros</v>
          </cell>
          <cell r="D5937" t="str">
            <v>u</v>
          </cell>
          <cell r="E5937">
            <v>1</v>
          </cell>
          <cell r="F5937">
            <v>28090.082644628099</v>
          </cell>
          <cell r="G5937">
            <v>28090.082644628099</v>
          </cell>
          <cell r="H5937">
            <v>44155</v>
          </cell>
        </row>
        <row r="5938">
          <cell r="B5938" t="str">
            <v>I1069</v>
          </cell>
          <cell r="C5938" t="str">
            <v>Oficial Sanitarista, Gasista</v>
          </cell>
          <cell r="D5938" t="str">
            <v>hs</v>
          </cell>
          <cell r="E5938">
            <v>3</v>
          </cell>
          <cell r="F5938">
            <v>907.80197701818179</v>
          </cell>
          <cell r="G5938">
            <v>2723.4059310545454</v>
          </cell>
          <cell r="H5938">
            <v>44136</v>
          </cell>
        </row>
        <row r="5940">
          <cell r="A5940" t="str">
            <v>T1976</v>
          </cell>
          <cell r="C5940" t="str">
            <v>Desarme Y Retiro De Aa Y Unidad Exterior De Boletería Actual</v>
          </cell>
          <cell r="D5940" t="str">
            <v>u</v>
          </cell>
          <cell r="G5940">
            <v>5634.5693423376615</v>
          </cell>
          <cell r="H5940">
            <v>44136</v>
          </cell>
          <cell r="I5940" t="str">
            <v>01 DEMOLICIONES</v>
          </cell>
        </row>
        <row r="5941">
          <cell r="B5941" t="str">
            <v>I1004</v>
          </cell>
          <cell r="C5941" t="str">
            <v>Oficial</v>
          </cell>
          <cell r="D5941" t="str">
            <v>hs</v>
          </cell>
          <cell r="E5941">
            <v>5</v>
          </cell>
          <cell r="F5941">
            <v>604.80605423376619</v>
          </cell>
          <cell r="G5941">
            <v>3024.030271168831</v>
          </cell>
          <cell r="H5941">
            <v>44136</v>
          </cell>
        </row>
        <row r="5942">
          <cell r="B5942" t="str">
            <v>I1005</v>
          </cell>
          <cell r="C5942" t="str">
            <v>Ayudante</v>
          </cell>
          <cell r="D5942" t="str">
            <v>hs</v>
          </cell>
          <cell r="E5942">
            <v>5</v>
          </cell>
          <cell r="F5942">
            <v>522.10781423376613</v>
          </cell>
          <cell r="G5942">
            <v>2610.5390711688306</v>
          </cell>
          <cell r="H5942">
            <v>44136</v>
          </cell>
        </row>
        <row r="5944">
          <cell r="A5944" t="str">
            <v>T1977</v>
          </cell>
          <cell r="C5944" t="str">
            <v>Equipo De Aire Acondicionado De 3000 Frigorías</v>
          </cell>
          <cell r="D5944" t="str">
            <v>u</v>
          </cell>
          <cell r="G5944">
            <v>56197.520661157032</v>
          </cell>
          <cell r="H5944">
            <v>44155</v>
          </cell>
          <cell r="I5944" t="str">
            <v>29 AIRE ACONDICIONADO</v>
          </cell>
        </row>
        <row r="5945">
          <cell r="B5945" t="str">
            <v>I1949</v>
          </cell>
          <cell r="C5945" t="str">
            <v>Aire Split Bgh 3000 F/C 3500W Calor Bsh35Wcp</v>
          </cell>
          <cell r="D5945" t="str">
            <v>u</v>
          </cell>
          <cell r="E5945">
            <v>1</v>
          </cell>
          <cell r="F5945">
            <v>49585.950413223145</v>
          </cell>
          <cell r="G5945">
            <v>49585.950413223145</v>
          </cell>
          <cell r="H5945">
            <v>44155</v>
          </cell>
        </row>
        <row r="5946">
          <cell r="B5946" t="str">
            <v>I2145</v>
          </cell>
          <cell r="C5946" t="str">
            <v>Instalación De Aire Acondicionado (Servicio)</v>
          </cell>
          <cell r="D5946" t="str">
            <v>u</v>
          </cell>
          <cell r="E5946">
            <v>1</v>
          </cell>
          <cell r="F5946">
            <v>6611.5702479338843</v>
          </cell>
          <cell r="G5946">
            <v>6611.5702479338843</v>
          </cell>
          <cell r="H5946">
            <v>44155</v>
          </cell>
        </row>
        <row r="5948">
          <cell r="A5948" t="str">
            <v>T1978</v>
          </cell>
          <cell r="C5948" t="str">
            <v>Piso De Mosaicos 40 X 40 De 64 Panes</v>
          </cell>
          <cell r="D5948" t="str">
            <v>m2</v>
          </cell>
          <cell r="G5948">
            <v>2361.8583675012987</v>
          </cell>
          <cell r="H5948">
            <v>44130</v>
          </cell>
          <cell r="I5948" t="str">
            <v>11 PISOS</v>
          </cell>
        </row>
        <row r="5949">
          <cell r="B5949" t="str">
            <v>I2146</v>
          </cell>
          <cell r="C5949" t="str">
            <v>Mosaico De 40 X 40,  64 Panes</v>
          </cell>
          <cell r="D5949" t="str">
            <v>m2</v>
          </cell>
          <cell r="E5949">
            <v>1.03</v>
          </cell>
          <cell r="F5949">
            <v>1219.5867768595042</v>
          </cell>
          <cell r="G5949">
            <v>1256.1743801652894</v>
          </cell>
          <cell r="H5949">
            <v>44155</v>
          </cell>
        </row>
        <row r="5950">
          <cell r="B5950" t="str">
            <v>T1015</v>
          </cell>
          <cell r="C5950" t="str">
            <v xml:space="preserve"> Mortero Mhmr 1/4:1:4 (Mat)</v>
          </cell>
          <cell r="D5950" t="str">
            <v>m3</v>
          </cell>
          <cell r="E5950">
            <v>0.05</v>
          </cell>
          <cell r="F5950">
            <v>4083.0578512396696</v>
          </cell>
          <cell r="G5950">
            <v>204.15289256198349</v>
          </cell>
          <cell r="H5950">
            <v>44130</v>
          </cell>
        </row>
        <row r="5951">
          <cell r="B5951" t="str">
            <v>T1534</v>
          </cell>
          <cell r="C5951" t="str">
            <v>Colocación De Mosaicos De 30X30 (Mo)</v>
          </cell>
          <cell r="D5951" t="str">
            <v>m2</v>
          </cell>
          <cell r="E5951">
            <v>1</v>
          </cell>
          <cell r="F5951">
            <v>901.53109477402586</v>
          </cell>
          <cell r="G5951">
            <v>901.53109477402586</v>
          </cell>
          <cell r="H5951">
            <v>44136</v>
          </cell>
        </row>
        <row r="5953">
          <cell r="A5953" t="str">
            <v>T1979</v>
          </cell>
          <cell r="C5953" t="str">
            <v>Reemplazo De Solado Preventivo</v>
          </cell>
          <cell r="D5953" t="str">
            <v>m2</v>
          </cell>
          <cell r="E5953">
            <v>15</v>
          </cell>
          <cell r="G5953">
            <v>3863.6229146050027</v>
          </cell>
          <cell r="H5953">
            <v>44076</v>
          </cell>
          <cell r="I5953" t="str">
            <v>11 PISOS</v>
          </cell>
        </row>
        <row r="5954">
          <cell r="B5954" t="str">
            <v>I1004</v>
          </cell>
          <cell r="C5954" t="str">
            <v>Oficial</v>
          </cell>
          <cell r="D5954" t="str">
            <v>hs</v>
          </cell>
          <cell r="E5954">
            <v>0.53333333333333333</v>
          </cell>
          <cell r="F5954">
            <v>604.80605423376619</v>
          </cell>
          <cell r="G5954">
            <v>322.56322892467529</v>
          </cell>
          <cell r="H5954">
            <v>44136</v>
          </cell>
          <cell r="I5954" t="str">
            <v>ejecuta 15 m2 en 8 hs</v>
          </cell>
        </row>
        <row r="5955">
          <cell r="B5955" t="str">
            <v>I1005</v>
          </cell>
          <cell r="C5955" t="str">
            <v>Ayudante</v>
          </cell>
          <cell r="D5955" t="str">
            <v>hs</v>
          </cell>
          <cell r="E5955">
            <v>0.53333333333333333</v>
          </cell>
          <cell r="F5955">
            <v>522.10781423376613</v>
          </cell>
          <cell r="G5955">
            <v>278.45750092467529</v>
          </cell>
          <cell r="H5955">
            <v>44136</v>
          </cell>
        </row>
        <row r="5956">
          <cell r="B5956" t="str">
            <v>I1402</v>
          </cell>
          <cell r="C5956" t="str">
            <v>Alquiler De Volquete</v>
          </cell>
          <cell r="D5956" t="str">
            <v>dia</v>
          </cell>
          <cell r="E5956">
            <v>0.02</v>
          </cell>
          <cell r="F5956">
            <v>3471.0743801652893</v>
          </cell>
          <cell r="G5956">
            <v>69.421487603305792</v>
          </cell>
          <cell r="H5956">
            <v>44155</v>
          </cell>
        </row>
        <row r="5957">
          <cell r="B5957" t="str">
            <v>T1473</v>
          </cell>
          <cell r="C5957" t="str">
            <v>Mosaicos Cementicios De 0,30 Mts X 0,30 Mts (Botoners Amarillos - Precaución)</v>
          </cell>
          <cell r="D5957" t="str">
            <v>m2</v>
          </cell>
          <cell r="E5957">
            <v>1</v>
          </cell>
          <cell r="F5957">
            <v>3193.1806971523465</v>
          </cell>
          <cell r="G5957">
            <v>3193.1806971523465</v>
          </cell>
          <cell r="H5957">
            <v>44076</v>
          </cell>
        </row>
        <row r="5959">
          <cell r="A5959" t="str">
            <v>T1980</v>
          </cell>
          <cell r="C5959" t="str">
            <v>Señalización Completa Contra Incendio</v>
          </cell>
          <cell r="D5959" t="str">
            <v>gl</v>
          </cell>
          <cell r="G5959">
            <v>50000</v>
          </cell>
          <cell r="H5959">
            <v>44032.53466435185</v>
          </cell>
          <cell r="I5959" t="str">
            <v>ITUZAINGÓ</v>
          </cell>
        </row>
        <row r="5960">
          <cell r="B5960" t="str">
            <v>I2147</v>
          </cell>
          <cell r="C5960" t="str">
            <v>Señalización Reglamentaria De Incendio Ituzaingó</v>
          </cell>
          <cell r="D5960" t="str">
            <v>gl</v>
          </cell>
          <cell r="E5960">
            <v>1</v>
          </cell>
          <cell r="F5960">
            <v>50000</v>
          </cell>
          <cell r="G5960">
            <v>50000</v>
          </cell>
          <cell r="H5960">
            <v>44032.53466435185</v>
          </cell>
        </row>
        <row r="5962">
          <cell r="A5962" t="str">
            <v>T1981</v>
          </cell>
          <cell r="C5962" t="str">
            <v>Limpieza Desagües Pluviales (90M) Y Reemplazo De Bomba De Achique(Incluye Sistema Electrico Ts)</v>
          </cell>
          <cell r="D5962" t="str">
            <v>gl</v>
          </cell>
          <cell r="G5962">
            <v>66481.513416387243</v>
          </cell>
          <cell r="H5962">
            <v>44136</v>
          </cell>
          <cell r="I5962" t="str">
            <v>ITUZAINGÓ</v>
          </cell>
        </row>
        <row r="5963">
          <cell r="B5963" t="str">
            <v>I1004</v>
          </cell>
          <cell r="C5963" t="str">
            <v>Oficial</v>
          </cell>
          <cell r="D5963" t="str">
            <v>hs</v>
          </cell>
          <cell r="E5963">
            <v>40</v>
          </cell>
          <cell r="F5963">
            <v>604.80605423376619</v>
          </cell>
          <cell r="G5963">
            <v>24192.242169350648</v>
          </cell>
          <cell r="H5963">
            <v>44136</v>
          </cell>
        </row>
        <row r="5964">
          <cell r="B5964" t="str">
            <v>I1005</v>
          </cell>
          <cell r="C5964" t="str">
            <v>Ayudante</v>
          </cell>
          <cell r="D5964" t="str">
            <v>hs</v>
          </cell>
          <cell r="E5964">
            <v>40</v>
          </cell>
          <cell r="F5964">
            <v>522.10781423376613</v>
          </cell>
          <cell r="G5964">
            <v>20884.312569350644</v>
          </cell>
          <cell r="H5964">
            <v>44136</v>
          </cell>
        </row>
        <row r="5965">
          <cell r="B5965" t="str">
            <v>I1901</v>
          </cell>
          <cell r="C5965" t="str">
            <v>Bomba Pedrollo 1 Hp</v>
          </cell>
          <cell r="D5965" t="str">
            <v>u</v>
          </cell>
          <cell r="E5965">
            <v>1</v>
          </cell>
          <cell r="F5965">
            <v>21404.958677685951</v>
          </cell>
          <cell r="G5965">
            <v>21404.958677685951</v>
          </cell>
          <cell r="H5965">
            <v>44155</v>
          </cell>
        </row>
        <row r="5967">
          <cell r="A5967" t="str">
            <v>T1982</v>
          </cell>
          <cell r="C5967" t="str">
            <v>Perfil C 160X50X3.2</v>
          </cell>
          <cell r="D5967" t="str">
            <v>ml</v>
          </cell>
          <cell r="G5967">
            <v>2110.9775953907911</v>
          </cell>
          <cell r="H5967">
            <v>44136</v>
          </cell>
          <cell r="I5967" t="str">
            <v>05 ESTRUCTURAS RESISTENTES</v>
          </cell>
        </row>
        <row r="5968">
          <cell r="B5968" t="str">
            <v>I1004</v>
          </cell>
          <cell r="C5968" t="str">
            <v>Oficial</v>
          </cell>
          <cell r="D5968" t="str">
            <v>hs</v>
          </cell>
          <cell r="E5968">
            <v>0.5</v>
          </cell>
          <cell r="F5968">
            <v>604.80605423376619</v>
          </cell>
          <cell r="G5968">
            <v>302.4030271168831</v>
          </cell>
          <cell r="H5968">
            <v>44136</v>
          </cell>
          <cell r="I5968">
            <v>1</v>
          </cell>
        </row>
        <row r="5969">
          <cell r="B5969" t="str">
            <v>I1005</v>
          </cell>
          <cell r="C5969" t="str">
            <v>Ayudante</v>
          </cell>
          <cell r="D5969" t="str">
            <v>hs</v>
          </cell>
          <cell r="E5969">
            <v>0.5</v>
          </cell>
          <cell r="F5969">
            <v>522.10781423376613</v>
          </cell>
          <cell r="G5969">
            <v>261.05390711688307</v>
          </cell>
          <cell r="H5969">
            <v>44136</v>
          </cell>
          <cell r="I5969">
            <v>1</v>
          </cell>
        </row>
        <row r="5970">
          <cell r="B5970" t="str">
            <v>I2149</v>
          </cell>
          <cell r="C5970" t="str">
            <v>Perfil C Chapa Galvanizada De 160 X 60 X 20 X 2,5 Mm 12 Mt</v>
          </cell>
          <cell r="D5970" t="str">
            <v>ml</v>
          </cell>
          <cell r="E5970">
            <v>1</v>
          </cell>
          <cell r="F5970">
            <v>1547.5206611570247</v>
          </cell>
          <cell r="G5970">
            <v>1547.5206611570247</v>
          </cell>
          <cell r="H5970">
            <v>44155</v>
          </cell>
        </row>
        <row r="5972">
          <cell r="A5972" t="str">
            <v>T1983</v>
          </cell>
          <cell r="C5972" t="str">
            <v>Perfil C 120X50X2.5.(Doble Perfil Para Columna)</v>
          </cell>
          <cell r="D5972" t="str">
            <v>ml</v>
          </cell>
          <cell r="G5972">
            <v>1491.8315898811491</v>
          </cell>
          <cell r="H5972">
            <v>44136</v>
          </cell>
          <cell r="I5972" t="str">
            <v>05 ESTRUCTURAS RESISTENTES</v>
          </cell>
        </row>
        <row r="5973">
          <cell r="B5973" t="str">
            <v>I1004</v>
          </cell>
          <cell r="C5973" t="str">
            <v>Oficial</v>
          </cell>
          <cell r="D5973" t="str">
            <v>hs</v>
          </cell>
          <cell r="E5973">
            <v>0.5</v>
          </cell>
          <cell r="F5973">
            <v>604.80605423376619</v>
          </cell>
          <cell r="G5973">
            <v>302.4030271168831</v>
          </cell>
          <cell r="H5973">
            <v>44136</v>
          </cell>
          <cell r="I5973">
            <v>1</v>
          </cell>
        </row>
        <row r="5974">
          <cell r="B5974" t="str">
            <v>I1005</v>
          </cell>
          <cell r="C5974" t="str">
            <v>Ayudante</v>
          </cell>
          <cell r="D5974" t="str">
            <v>hs</v>
          </cell>
          <cell r="E5974">
            <v>0.5</v>
          </cell>
          <cell r="F5974">
            <v>522.10781423376613</v>
          </cell>
          <cell r="G5974">
            <v>261.05390711688307</v>
          </cell>
          <cell r="H5974">
            <v>44136</v>
          </cell>
          <cell r="I5974">
            <v>1</v>
          </cell>
        </row>
        <row r="5975">
          <cell r="B5975" t="str">
            <v>I2148</v>
          </cell>
          <cell r="C5975" t="str">
            <v>Perfil C Chapa Negra De 120 X 50 X 15 X 2,5 Mm 12 Mt</v>
          </cell>
          <cell r="D5975" t="str">
            <v>ml</v>
          </cell>
          <cell r="E5975">
            <v>1</v>
          </cell>
          <cell r="F5975">
            <v>928.37465564738295</v>
          </cell>
          <cell r="G5975">
            <v>928.37465564738295</v>
          </cell>
          <cell r="H5975">
            <v>44155</v>
          </cell>
        </row>
        <row r="5977">
          <cell r="A5977" t="str">
            <v>T1984</v>
          </cell>
          <cell r="C5977" t="str">
            <v>Tubo Estructural 30X30X 2 Mm</v>
          </cell>
          <cell r="D5977" t="str">
            <v>ml</v>
          </cell>
          <cell r="G5977">
            <v>615.06180045021642</v>
          </cell>
          <cell r="H5977">
            <v>44136</v>
          </cell>
          <cell r="I5977" t="str">
            <v>05 ESTRUCTURAS RESISTENTES</v>
          </cell>
        </row>
        <row r="5978">
          <cell r="B5978" t="str">
            <v>I1004</v>
          </cell>
          <cell r="C5978" t="str">
            <v>Oficial</v>
          </cell>
          <cell r="D5978" t="str">
            <v>hs</v>
          </cell>
          <cell r="E5978">
            <v>0.25</v>
          </cell>
          <cell r="F5978">
            <v>604.80605423376619</v>
          </cell>
          <cell r="G5978">
            <v>151.20151355844155</v>
          </cell>
          <cell r="H5978">
            <v>44136</v>
          </cell>
          <cell r="I5978">
            <v>1</v>
          </cell>
        </row>
        <row r="5979">
          <cell r="B5979" t="str">
            <v>I1005</v>
          </cell>
          <cell r="C5979" t="str">
            <v>Ayudante</v>
          </cell>
          <cell r="D5979" t="str">
            <v>hs</v>
          </cell>
          <cell r="E5979">
            <v>0.25</v>
          </cell>
          <cell r="F5979">
            <v>522.10781423376613</v>
          </cell>
          <cell r="G5979">
            <v>130.52695355844153</v>
          </cell>
          <cell r="H5979">
            <v>44136</v>
          </cell>
          <cell r="I5979">
            <v>1</v>
          </cell>
        </row>
        <row r="5980">
          <cell r="B5980" t="str">
            <v>I2150</v>
          </cell>
          <cell r="C5980" t="str">
            <v>Tubo Estructural 30 X 30 X 2 Mm (10,69 Kg/ Barra De 6 Mts)</v>
          </cell>
          <cell r="D5980" t="str">
            <v>ml</v>
          </cell>
          <cell r="E5980">
            <v>1</v>
          </cell>
          <cell r="F5980">
            <v>333.33333333333331</v>
          </cell>
          <cell r="G5980">
            <v>333.33333333333331</v>
          </cell>
          <cell r="H5980">
            <v>44155</v>
          </cell>
        </row>
        <row r="5982">
          <cell r="A5982" t="str">
            <v>T1985</v>
          </cell>
          <cell r="C5982" t="str">
            <v>Cesped En Panes</v>
          </cell>
          <cell r="D5982" t="str">
            <v>m2</v>
          </cell>
          <cell r="G5982">
            <v>413.22314049586777</v>
          </cell>
          <cell r="H5982">
            <v>44155</v>
          </cell>
          <cell r="I5982" t="str">
            <v>35 OBRAS EXTERIORES</v>
          </cell>
        </row>
        <row r="5983">
          <cell r="B5983" t="str">
            <v>I2151</v>
          </cell>
          <cell r="C5983" t="str">
            <v>Cesped En Panes Colocado</v>
          </cell>
          <cell r="D5983" t="str">
            <v>m2</v>
          </cell>
          <cell r="E5983">
            <v>1</v>
          </cell>
          <cell r="F5983">
            <v>413.22314049586777</v>
          </cell>
          <cell r="G5983">
            <v>413.22314049586777</v>
          </cell>
          <cell r="H5983">
            <v>44155</v>
          </cell>
          <cell r="I5983">
            <v>1</v>
          </cell>
        </row>
        <row r="5985">
          <cell r="A5985" t="str">
            <v>T1986</v>
          </cell>
          <cell r="C5985" t="str">
            <v>Liquidambar</v>
          </cell>
          <cell r="D5985" t="str">
            <v>u</v>
          </cell>
          <cell r="G5985">
            <v>3688.9509084675324</v>
          </cell>
          <cell r="H5985">
            <v>44110</v>
          </cell>
          <cell r="I5985" t="str">
            <v>35 OBRAS EXTERIORES</v>
          </cell>
        </row>
        <row r="5986">
          <cell r="B5986" t="str">
            <v>I2152</v>
          </cell>
          <cell r="C5986" t="str">
            <v>Liquidambar</v>
          </cell>
          <cell r="D5986" t="str">
            <v>u</v>
          </cell>
          <cell r="E5986">
            <v>1</v>
          </cell>
          <cell r="F5986">
            <v>2479.3388</v>
          </cell>
          <cell r="G5986">
            <v>2479.3388</v>
          </cell>
          <cell r="H5986">
            <v>44110</v>
          </cell>
          <cell r="I5986">
            <v>1</v>
          </cell>
        </row>
        <row r="5987">
          <cell r="B5987" t="str">
            <v>I1004</v>
          </cell>
          <cell r="C5987" t="str">
            <v>Oficial</v>
          </cell>
          <cell r="D5987" t="str">
            <v>hs</v>
          </cell>
          <cell r="E5987">
            <v>2</v>
          </cell>
          <cell r="F5987">
            <v>604.80605423376619</v>
          </cell>
          <cell r="G5987">
            <v>1209.6121084675324</v>
          </cell>
          <cell r="H5987">
            <v>44136</v>
          </cell>
        </row>
        <row r="5989">
          <cell r="A5989" t="str">
            <v>T1987</v>
          </cell>
          <cell r="C5989" t="str">
            <v>Brachichito</v>
          </cell>
          <cell r="D5989" t="str">
            <v>u</v>
          </cell>
          <cell r="G5989">
            <v>3523.6617084675322</v>
          </cell>
          <cell r="H5989">
            <v>44110</v>
          </cell>
          <cell r="I5989" t="str">
            <v>35 OBRAS EXTERIORES</v>
          </cell>
        </row>
        <row r="5990">
          <cell r="B5990" t="str">
            <v>I2153</v>
          </cell>
          <cell r="C5990" t="str">
            <v>Brachichito</v>
          </cell>
          <cell r="D5990" t="str">
            <v>u</v>
          </cell>
          <cell r="E5990">
            <v>1</v>
          </cell>
          <cell r="F5990">
            <v>2314.0495999999998</v>
          </cell>
          <cell r="G5990">
            <v>2314.0495999999998</v>
          </cell>
          <cell r="H5990">
            <v>44110</v>
          </cell>
          <cell r="I5990">
            <v>1</v>
          </cell>
        </row>
        <row r="5991">
          <cell r="B5991" t="str">
            <v>I1004</v>
          </cell>
          <cell r="C5991" t="str">
            <v>Oficial</v>
          </cell>
          <cell r="D5991" t="str">
            <v>hs</v>
          </cell>
          <cell r="E5991">
            <v>2</v>
          </cell>
          <cell r="F5991">
            <v>604.80605423376619</v>
          </cell>
          <cell r="G5991">
            <v>1209.6121084675324</v>
          </cell>
          <cell r="H5991">
            <v>44136</v>
          </cell>
        </row>
        <row r="5993">
          <cell r="A5993" t="str">
            <v>T1988</v>
          </cell>
          <cell r="C5993" t="str">
            <v>Jacarandá</v>
          </cell>
          <cell r="D5993" t="str">
            <v>u</v>
          </cell>
          <cell r="G5993">
            <v>4680.6864886328221</v>
          </cell>
          <cell r="H5993">
            <v>44136</v>
          </cell>
          <cell r="I5993" t="str">
            <v>35 OBRAS EXTERIORES</v>
          </cell>
        </row>
        <row r="5994">
          <cell r="B5994" t="str">
            <v>I2154</v>
          </cell>
          <cell r="C5994" t="str">
            <v>Jacarandá</v>
          </cell>
          <cell r="D5994" t="str">
            <v>u</v>
          </cell>
          <cell r="E5994">
            <v>1</v>
          </cell>
          <cell r="F5994">
            <v>3471.0743801652893</v>
          </cell>
          <cell r="G5994">
            <v>3471.0743801652893</v>
          </cell>
          <cell r="H5994">
            <v>44155</v>
          </cell>
          <cell r="I5994">
            <v>1</v>
          </cell>
        </row>
        <row r="5995">
          <cell r="B5995" t="str">
            <v>I1004</v>
          </cell>
          <cell r="C5995" t="str">
            <v>Oficial</v>
          </cell>
          <cell r="D5995" t="str">
            <v>hs</v>
          </cell>
          <cell r="E5995">
            <v>2</v>
          </cell>
          <cell r="F5995">
            <v>604.80605423376619</v>
          </cell>
          <cell r="G5995">
            <v>1209.6121084675324</v>
          </cell>
          <cell r="H5995">
            <v>44136</v>
          </cell>
        </row>
        <row r="5997">
          <cell r="A5997" t="str">
            <v>T1989</v>
          </cell>
          <cell r="C5997" t="str">
            <v>Agaphantus</v>
          </cell>
          <cell r="D5997" t="str">
            <v>u</v>
          </cell>
          <cell r="G5997">
            <v>852.73995423376618</v>
          </cell>
          <cell r="H5997">
            <v>44110</v>
          </cell>
          <cell r="I5997" t="str">
            <v>35 OBRAS EXTERIORES</v>
          </cell>
        </row>
        <row r="5998">
          <cell r="B5998" t="str">
            <v>I2155</v>
          </cell>
          <cell r="C5998" t="str">
            <v>Agaphantus</v>
          </cell>
          <cell r="D5998" t="str">
            <v>u</v>
          </cell>
          <cell r="E5998">
            <v>1</v>
          </cell>
          <cell r="F5998">
            <v>247.93389999999999</v>
          </cell>
          <cell r="G5998">
            <v>247.93389999999999</v>
          </cell>
          <cell r="H5998">
            <v>44110</v>
          </cell>
          <cell r="I5998">
            <v>1</v>
          </cell>
        </row>
        <row r="5999">
          <cell r="B5999" t="str">
            <v>I1004</v>
          </cell>
          <cell r="C5999" t="str">
            <v>Oficial</v>
          </cell>
          <cell r="D5999" t="str">
            <v>hs</v>
          </cell>
          <cell r="E5999">
            <v>1</v>
          </cell>
          <cell r="F5999">
            <v>604.80605423376619</v>
          </cell>
          <cell r="G5999">
            <v>604.80605423376619</v>
          </cell>
          <cell r="H5999">
            <v>44136</v>
          </cell>
        </row>
        <row r="6001">
          <cell r="A6001" t="str">
            <v>T1990</v>
          </cell>
          <cell r="C6001" t="str">
            <v>Sistema De Riego Para 500 M2 Completo</v>
          </cell>
          <cell r="D6001" t="str">
            <v>gl</v>
          </cell>
          <cell r="G6001">
            <v>207143.76934765052</v>
          </cell>
          <cell r="H6001">
            <v>44110</v>
          </cell>
          <cell r="I6001" t="str">
            <v>35 OBRAS EXTERIORES</v>
          </cell>
        </row>
        <row r="6002">
          <cell r="B6002" t="str">
            <v>I2156</v>
          </cell>
          <cell r="C6002" t="str">
            <v>Kit Sistema De Riego 700 M2</v>
          </cell>
          <cell r="D6002" t="str">
            <v>gl</v>
          </cell>
          <cell r="E6002">
            <v>1</v>
          </cell>
          <cell r="F6002">
            <v>35926.198299999996</v>
          </cell>
          <cell r="G6002">
            <v>35926.198299999996</v>
          </cell>
          <cell r="H6002">
            <v>44110</v>
          </cell>
        </row>
        <row r="6003">
          <cell r="B6003" t="str">
            <v>I2157</v>
          </cell>
          <cell r="C6003" t="str">
            <v>Nebulizador Para Riego</v>
          </cell>
          <cell r="D6003" t="str">
            <v>u</v>
          </cell>
          <cell r="E6003">
            <v>100</v>
          </cell>
          <cell r="F6003">
            <v>702.47933884297527</v>
          </cell>
          <cell r="G6003">
            <v>70247.933884297527</v>
          </cell>
          <cell r="H6003">
            <v>44155</v>
          </cell>
        </row>
        <row r="6004">
          <cell r="B6004" t="str">
            <v>I2158</v>
          </cell>
          <cell r="C6004" t="str">
            <v>Caño Negro De 1" Para Riego</v>
          </cell>
          <cell r="D6004" t="str">
            <v>ml</v>
          </cell>
          <cell r="E6004">
            <v>100</v>
          </cell>
          <cell r="F6004">
            <v>28.578499999999998</v>
          </cell>
          <cell r="G6004">
            <v>2857.85</v>
          </cell>
          <cell r="H6004">
            <v>44110</v>
          </cell>
        </row>
        <row r="6005">
          <cell r="B6005" t="str">
            <v>I1004</v>
          </cell>
          <cell r="C6005" t="str">
            <v>Oficial</v>
          </cell>
          <cell r="D6005" t="str">
            <v>hs</v>
          </cell>
          <cell r="E6005">
            <v>80</v>
          </cell>
          <cell r="F6005">
            <v>604.80605423376619</v>
          </cell>
          <cell r="G6005">
            <v>48384.484338701295</v>
          </cell>
          <cell r="H6005">
            <v>44136</v>
          </cell>
        </row>
        <row r="6006">
          <cell r="B6006" t="str">
            <v>I1005</v>
          </cell>
          <cell r="C6006" t="str">
            <v>Ayudante</v>
          </cell>
          <cell r="D6006" t="str">
            <v>hs</v>
          </cell>
          <cell r="E6006">
            <v>80</v>
          </cell>
          <cell r="F6006">
            <v>522.10781423376613</v>
          </cell>
          <cell r="G6006">
            <v>41768.625138701289</v>
          </cell>
          <cell r="H6006">
            <v>44136</v>
          </cell>
        </row>
        <row r="6007">
          <cell r="B6007" t="str">
            <v>I1561</v>
          </cell>
          <cell r="C6007" t="str">
            <v>Llave De Paso Acqua System Diam 25 Mm(3/4")</v>
          </cell>
          <cell r="D6007" t="str">
            <v>u</v>
          </cell>
          <cell r="E6007">
            <v>10</v>
          </cell>
          <cell r="F6007">
            <v>795.8677685950413</v>
          </cell>
          <cell r="G6007">
            <v>7958.6776859504134</v>
          </cell>
          <cell r="H6007">
            <v>44155</v>
          </cell>
        </row>
        <row r="6009">
          <cell r="A6009" t="str">
            <v>T1991</v>
          </cell>
          <cell r="C6009" t="str">
            <v xml:space="preserve">Kit Completo De Accesorios Para Baños Públicos (Dispensers De Jabón, Dispensers De Toallas, Porta Rollos, Ganchos) </v>
          </cell>
          <cell r="D6009" t="str">
            <v>u</v>
          </cell>
          <cell r="G6009">
            <v>7515.0919723069655</v>
          </cell>
          <cell r="H6009">
            <v>44110</v>
          </cell>
          <cell r="I6009" t="str">
            <v>30 EQUIPAMIENTO</v>
          </cell>
        </row>
        <row r="6010">
          <cell r="B6010" t="str">
            <v>I1004</v>
          </cell>
          <cell r="C6010" t="str">
            <v>Oficial</v>
          </cell>
          <cell r="D6010" t="str">
            <v>hs</v>
          </cell>
          <cell r="E6010">
            <v>4</v>
          </cell>
          <cell r="F6010">
            <v>604.80605423376619</v>
          </cell>
          <cell r="G6010">
            <v>2419.2242169350648</v>
          </cell>
          <cell r="H6010">
            <v>44136</v>
          </cell>
        </row>
        <row r="6011">
          <cell r="B6011" t="str">
            <v>I1814</v>
          </cell>
          <cell r="C6011" t="str">
            <v xml:space="preserve">Dispenser De Jabon Acero Inoxidable Alcohol Metal Jabonera
</v>
          </cell>
          <cell r="D6011" t="str">
            <v>u</v>
          </cell>
          <cell r="E6011">
            <v>1</v>
          </cell>
          <cell r="F6011">
            <v>2385.9504000000002</v>
          </cell>
          <cell r="G6011">
            <v>2385.9504000000002</v>
          </cell>
          <cell r="H6011">
            <v>44110</v>
          </cell>
        </row>
        <row r="6012">
          <cell r="B6012" t="str">
            <v>I1819</v>
          </cell>
          <cell r="C6012" t="str">
            <v>Dispenser De Toallas</v>
          </cell>
          <cell r="D6012" t="str">
            <v>u</v>
          </cell>
          <cell r="E6012">
            <v>1</v>
          </cell>
          <cell r="F6012">
            <v>2000</v>
          </cell>
          <cell r="G6012">
            <v>2000</v>
          </cell>
          <cell r="H6012">
            <v>44110</v>
          </cell>
        </row>
        <row r="6013">
          <cell r="B6013" t="str">
            <v>I1076</v>
          </cell>
          <cell r="C6013" t="str">
            <v>Portarrollo Blanco Clasica Als1C (6)</v>
          </cell>
          <cell r="D6013" t="str">
            <v>u</v>
          </cell>
          <cell r="E6013">
            <v>1</v>
          </cell>
          <cell r="F6013">
            <v>379.3388429752066</v>
          </cell>
          <cell r="G6013">
            <v>379.3388429752066</v>
          </cell>
          <cell r="H6013">
            <v>44155</v>
          </cell>
        </row>
        <row r="6014">
          <cell r="B6014" t="str">
            <v>I1820</v>
          </cell>
          <cell r="C6014" t="str">
            <v>Percha De Acero Inoxidable</v>
          </cell>
          <cell r="D6014" t="str">
            <v>u</v>
          </cell>
          <cell r="E6014">
            <v>1</v>
          </cell>
          <cell r="F6014">
            <v>330.57851239669424</v>
          </cell>
          <cell r="G6014">
            <v>330.57851239669424</v>
          </cell>
          <cell r="H6014">
            <v>44155</v>
          </cell>
        </row>
        <row r="6016">
          <cell r="A6016" t="str">
            <v>T1992</v>
          </cell>
          <cell r="C6016" t="str">
            <v>Kit Completo De Barrales Y Accesorios De Baño Para Personas En Sillas De Rueda</v>
          </cell>
          <cell r="D6016" t="str">
            <v>u</v>
          </cell>
          <cell r="G6016">
            <v>118935.30793800237</v>
          </cell>
          <cell r="H6016">
            <v>44136</v>
          </cell>
          <cell r="I6016" t="str">
            <v>30 EQUIPAMIENTO</v>
          </cell>
        </row>
        <row r="6017">
          <cell r="B6017" t="str">
            <v>I1004</v>
          </cell>
          <cell r="C6017" t="str">
            <v>Oficial</v>
          </cell>
          <cell r="D6017" t="str">
            <v>hs</v>
          </cell>
          <cell r="E6017">
            <v>8</v>
          </cell>
          <cell r="F6017">
            <v>604.80605423376619</v>
          </cell>
          <cell r="G6017">
            <v>4838.4484338701295</v>
          </cell>
          <cell r="H6017">
            <v>44136</v>
          </cell>
        </row>
        <row r="6018">
          <cell r="B6018" t="str">
            <v>I2160</v>
          </cell>
          <cell r="C6018" t="str">
            <v>Agarradera Baño Discapacitados Ferrum Móvil 80 Cm</v>
          </cell>
          <cell r="D6018" t="str">
            <v>u</v>
          </cell>
          <cell r="E6018">
            <v>2</v>
          </cell>
          <cell r="F6018">
            <v>32543.057851239668</v>
          </cell>
          <cell r="G6018">
            <v>65086.115702479336</v>
          </cell>
          <cell r="H6018">
            <v>44155</v>
          </cell>
        </row>
        <row r="6019">
          <cell r="B6019" t="str">
            <v>I2161</v>
          </cell>
          <cell r="C6019" t="str">
            <v>Agarradera Fija Para Discapacitados 60Cm</v>
          </cell>
          <cell r="D6019" t="str">
            <v>u</v>
          </cell>
          <cell r="E6019">
            <v>2</v>
          </cell>
          <cell r="F6019">
            <v>4371.9008264462809</v>
          </cell>
          <cell r="G6019">
            <v>8743.8016528925618</v>
          </cell>
          <cell r="H6019">
            <v>44155</v>
          </cell>
        </row>
        <row r="6020">
          <cell r="B6020" t="str">
            <v>I2162</v>
          </cell>
          <cell r="C6020" t="str">
            <v>Espejo Discapacitado Ferrum</v>
          </cell>
          <cell r="D6020" t="str">
            <v>hs</v>
          </cell>
          <cell r="E6020">
            <v>1</v>
          </cell>
          <cell r="F6020">
            <v>40266.942148760332</v>
          </cell>
          <cell r="G6020">
            <v>40266.942148760332</v>
          </cell>
          <cell r="H6020">
            <v>44155</v>
          </cell>
        </row>
        <row r="6022">
          <cell r="A6022" t="str">
            <v>T1993</v>
          </cell>
          <cell r="C6022" t="str">
            <v>Kit Completo De Accesorios Para Baños Privados (Toallero Horiz.-2 Perchas-Soporte  Papel Higiénico-Jabonera)</v>
          </cell>
          <cell r="D6022" t="str">
            <v>u</v>
          </cell>
          <cell r="G6022">
            <v>8164.3735154852411</v>
          </cell>
          <cell r="H6022">
            <v>44105</v>
          </cell>
          <cell r="I6022" t="str">
            <v>30 EQUIPAMIENTO</v>
          </cell>
        </row>
        <row r="6023">
          <cell r="B6023" t="str">
            <v>I1004</v>
          </cell>
          <cell r="C6023" t="str">
            <v>Oficial</v>
          </cell>
          <cell r="D6023" t="str">
            <v>hs</v>
          </cell>
          <cell r="E6023">
            <v>6</v>
          </cell>
          <cell r="F6023">
            <v>604.80605423376619</v>
          </cell>
          <cell r="G6023">
            <v>3628.8363254025971</v>
          </cell>
          <cell r="H6023">
            <v>44136</v>
          </cell>
        </row>
        <row r="6024">
          <cell r="B6024" t="str">
            <v>I1075</v>
          </cell>
          <cell r="C6024" t="str">
            <v>Ferrum Toallero Integral Blanco Marina Atr8U B</v>
          </cell>
          <cell r="D6024" t="str">
            <v>u</v>
          </cell>
          <cell r="E6024">
            <v>1</v>
          </cell>
          <cell r="F6024">
            <v>1331.404958677686</v>
          </cell>
          <cell r="G6024">
            <v>1331.404958677686</v>
          </cell>
          <cell r="H6024">
            <v>44105</v>
          </cell>
        </row>
        <row r="6025">
          <cell r="B6025" t="str">
            <v>I1074</v>
          </cell>
          <cell r="C6025" t="str">
            <v>Ferrum Percha Simple Blanca Marina Apr3U B</v>
          </cell>
          <cell r="D6025" t="str">
            <v>u</v>
          </cell>
          <cell r="E6025">
            <v>2</v>
          </cell>
          <cell r="F6025">
            <v>486.77685950413223</v>
          </cell>
          <cell r="G6025">
            <v>973.55371900826447</v>
          </cell>
          <cell r="H6025">
            <v>44105</v>
          </cell>
        </row>
        <row r="6026">
          <cell r="B6026" t="str">
            <v>I1076</v>
          </cell>
          <cell r="C6026" t="str">
            <v>Portarrollo Blanco Clasica Als1C (6)</v>
          </cell>
          <cell r="D6026" t="str">
            <v>u</v>
          </cell>
          <cell r="E6026">
            <v>1</v>
          </cell>
          <cell r="F6026">
            <v>379.3388429752066</v>
          </cell>
          <cell r="G6026">
            <v>379.3388429752066</v>
          </cell>
          <cell r="H6026">
            <v>44155</v>
          </cell>
        </row>
        <row r="6027">
          <cell r="B6027" t="str">
            <v>I1813</v>
          </cell>
          <cell r="C6027" t="str">
            <v>Jabonera De Acero Inoxidable</v>
          </cell>
          <cell r="D6027" t="str">
            <v>u</v>
          </cell>
          <cell r="E6027">
            <v>1</v>
          </cell>
          <cell r="F6027">
            <v>1851.2396694214876</v>
          </cell>
          <cell r="G6027">
            <v>1851.2396694214876</v>
          </cell>
          <cell r="H6027">
            <v>44155</v>
          </cell>
        </row>
        <row r="6029">
          <cell r="A6029" t="str">
            <v>T1994</v>
          </cell>
          <cell r="C6029" t="str">
            <v>Chapa Acanalado Sobre Perfilería (Mat+Mo)</v>
          </cell>
          <cell r="D6029" t="str">
            <v>m2</v>
          </cell>
          <cell r="E6029">
            <v>10</v>
          </cell>
          <cell r="F6029" t="str">
            <v>m2/día</v>
          </cell>
          <cell r="G6029">
            <v>3434.2582947740261</v>
          </cell>
          <cell r="H6029">
            <v>44110</v>
          </cell>
          <cell r="I6029" t="str">
            <v>16 CUBIERTAS</v>
          </cell>
        </row>
        <row r="6030">
          <cell r="B6030" t="str">
            <v>I1004</v>
          </cell>
          <cell r="C6030" t="str">
            <v>Oficial</v>
          </cell>
          <cell r="D6030" t="str">
            <v>hs</v>
          </cell>
          <cell r="E6030">
            <v>0.8</v>
          </cell>
          <cell r="F6030">
            <v>604.80605423376619</v>
          </cell>
          <cell r="G6030">
            <v>483.84484338701299</v>
          </cell>
          <cell r="H6030">
            <v>44136</v>
          </cell>
        </row>
        <row r="6031">
          <cell r="B6031" t="str">
            <v>I1005</v>
          </cell>
          <cell r="C6031" t="str">
            <v>Ayudante</v>
          </cell>
          <cell r="D6031" t="str">
            <v>hs</v>
          </cell>
          <cell r="E6031">
            <v>0.8</v>
          </cell>
          <cell r="F6031">
            <v>522.10781423376613</v>
          </cell>
          <cell r="G6031">
            <v>417.68625138701293</v>
          </cell>
          <cell r="H6031">
            <v>44136</v>
          </cell>
        </row>
        <row r="6032">
          <cell r="B6032" t="str">
            <v>I1414</v>
          </cell>
          <cell r="C6032" t="str">
            <v>Chapa Cincalum C25 Sinusoidal Pintada</v>
          </cell>
          <cell r="D6032" t="str">
            <v>m2</v>
          </cell>
          <cell r="E6032">
            <v>1.1000000000000001</v>
          </cell>
          <cell r="F6032">
            <v>2272.727272727273</v>
          </cell>
          <cell r="G6032">
            <v>2500.0000000000005</v>
          </cell>
          <cell r="H6032">
            <v>44155</v>
          </cell>
        </row>
        <row r="6033">
          <cell r="B6033" t="str">
            <v>I1534</v>
          </cell>
          <cell r="C6033" t="str">
            <v>Gancho Para Techo Tipo L (180Mm X 70Mm) Con Arandela Y Tuerca</v>
          </cell>
          <cell r="D6033" t="str">
            <v>u</v>
          </cell>
          <cell r="E6033">
            <v>2</v>
          </cell>
          <cell r="F6033">
            <v>16.363600000000002</v>
          </cell>
          <cell r="G6033">
            <v>32.727200000000003</v>
          </cell>
          <cell r="H6033">
            <v>44110</v>
          </cell>
        </row>
        <row r="6035">
          <cell r="A6035" t="str">
            <v>T1995</v>
          </cell>
          <cell r="C6035" t="str">
            <v>5.7.2.4.  Cañeros 1 De 4" Y 1 De 6" De Pvc De 3,2Mm, Incluye 4 Camaras De Inspección De 60X60</v>
          </cell>
          <cell r="D6035" t="str">
            <v>gl</v>
          </cell>
          <cell r="E6035">
            <v>5</v>
          </cell>
          <cell r="F6035" t="str">
            <v>días</v>
          </cell>
          <cell r="G6035">
            <v>197708.37287833146</v>
          </cell>
          <cell r="H6035">
            <v>44110</v>
          </cell>
          <cell r="I6035" t="str">
            <v>ITUZAINGÓ</v>
          </cell>
        </row>
        <row r="6036">
          <cell r="B6036" t="str">
            <v>I1004</v>
          </cell>
          <cell r="C6036" t="str">
            <v>Oficial</v>
          </cell>
          <cell r="D6036" t="str">
            <v>hs</v>
          </cell>
          <cell r="E6036">
            <v>40</v>
          </cell>
          <cell r="F6036">
            <v>604.80605423376619</v>
          </cell>
          <cell r="G6036">
            <v>24192.242169350648</v>
          </cell>
          <cell r="H6036">
            <v>44136</v>
          </cell>
        </row>
        <row r="6037">
          <cell r="B6037" t="str">
            <v>I1005</v>
          </cell>
          <cell r="C6037" t="str">
            <v>Ayudante</v>
          </cell>
          <cell r="D6037" t="str">
            <v>hs</v>
          </cell>
          <cell r="E6037">
            <v>40</v>
          </cell>
          <cell r="F6037">
            <v>522.10781423376613</v>
          </cell>
          <cell r="G6037">
            <v>20884.312569350644</v>
          </cell>
          <cell r="H6037">
            <v>44136</v>
          </cell>
        </row>
        <row r="6038">
          <cell r="B6038" t="str">
            <v>I1137</v>
          </cell>
          <cell r="C6038" t="str">
            <v>Cano Pvc 110X4 Mts (3,2) Aprob.Cloacal Iram</v>
          </cell>
          <cell r="D6038" t="str">
            <v>u</v>
          </cell>
          <cell r="E6038">
            <v>10</v>
          </cell>
          <cell r="F6038">
            <v>1900</v>
          </cell>
          <cell r="G6038">
            <v>19000</v>
          </cell>
          <cell r="H6038">
            <v>44136</v>
          </cell>
          <cell r="I6038" t="str">
            <v>4 caños x 10 ml = 40 ml</v>
          </cell>
        </row>
        <row r="6039">
          <cell r="B6039" t="str">
            <v>I1908</v>
          </cell>
          <cell r="C6039" t="str">
            <v>Caño Pvc 160 Mm X 4 Mts Con Oring</v>
          </cell>
          <cell r="D6039" t="str">
            <v>u</v>
          </cell>
          <cell r="E6039">
            <v>10</v>
          </cell>
          <cell r="F6039">
            <v>2883.4710743801652</v>
          </cell>
          <cell r="G6039">
            <v>28834.710743801654</v>
          </cell>
          <cell r="H6039">
            <v>44136</v>
          </cell>
          <cell r="I6039" t="str">
            <v>4 caños x 10 ml = 40 ml</v>
          </cell>
        </row>
        <row r="6040">
          <cell r="B6040" t="str">
            <v>T1778</v>
          </cell>
          <cell r="C6040" t="str">
            <v xml:space="preserve">Camaras De Inspección Y Desague Con Reja De 0,60 X 0,60 </v>
          </cell>
          <cell r="D6040" t="str">
            <v>u</v>
          </cell>
          <cell r="E6040">
            <v>4</v>
          </cell>
          <cell r="F6040">
            <v>19155.478894753371</v>
          </cell>
          <cell r="G6040">
            <v>76621.915579013483</v>
          </cell>
          <cell r="H6040">
            <v>44130</v>
          </cell>
        </row>
        <row r="6041">
          <cell r="B6041" t="str">
            <v>T1087</v>
          </cell>
          <cell r="C6041" t="str">
            <v>Piso De Cemento Con Color</v>
          </cell>
          <cell r="D6041" t="str">
            <v>m2</v>
          </cell>
          <cell r="E6041">
            <v>10</v>
          </cell>
          <cell r="F6041">
            <v>1429.8769316310743</v>
          </cell>
          <cell r="G6041">
            <v>14298.769316310743</v>
          </cell>
          <cell r="H6041">
            <v>44130</v>
          </cell>
        </row>
        <row r="6042">
          <cell r="B6042" t="str">
            <v>T1070</v>
          </cell>
          <cell r="C6042" t="str">
            <v>Contrapiso S/Terreno Natural E=12Cm Con Malla</v>
          </cell>
          <cell r="D6042" t="str">
            <v>m2</v>
          </cell>
          <cell r="E6042">
            <v>10</v>
          </cell>
          <cell r="F6042">
            <v>1387.6422500504304</v>
          </cell>
          <cell r="G6042">
            <v>13876.422500504304</v>
          </cell>
          <cell r="H6042">
            <v>44110</v>
          </cell>
        </row>
        <row r="6044">
          <cell r="A6044" t="str">
            <v>T1996</v>
          </cell>
          <cell r="C6044" t="str">
            <v>Cuadrilla De Albañilería (8 Oficiales Y 6 Ayudantes)</v>
          </cell>
          <cell r="D6044" t="str">
            <v>día</v>
          </cell>
          <cell r="G6044">
            <v>63768.762554181812</v>
          </cell>
          <cell r="H6044">
            <v>44136</v>
          </cell>
          <cell r="I6044" t="str">
            <v>80 MODELO</v>
          </cell>
        </row>
        <row r="6045">
          <cell r="B6045" t="str">
            <v>I1004</v>
          </cell>
          <cell r="C6045" t="str">
            <v>Oficial</v>
          </cell>
          <cell r="D6045" t="str">
            <v>hs</v>
          </cell>
          <cell r="E6045">
            <v>64</v>
          </cell>
          <cell r="F6045">
            <v>604.80605423376619</v>
          </cell>
          <cell r="G6045">
            <v>38707.587470961036</v>
          </cell>
          <cell r="H6045">
            <v>44136</v>
          </cell>
          <cell r="I6045">
            <v>8</v>
          </cell>
        </row>
        <row r="6046">
          <cell r="B6046" t="str">
            <v>I1005</v>
          </cell>
          <cell r="C6046" t="str">
            <v>Ayudante</v>
          </cell>
          <cell r="D6046" t="str">
            <v>hs</v>
          </cell>
          <cell r="E6046">
            <v>48</v>
          </cell>
          <cell r="F6046">
            <v>522.10781423376613</v>
          </cell>
          <cell r="G6046">
            <v>25061.175083220776</v>
          </cell>
          <cell r="H6046">
            <v>44136</v>
          </cell>
          <cell r="I6046">
            <v>6</v>
          </cell>
        </row>
        <row r="6048">
          <cell r="A6048" t="str">
            <v>T1997</v>
          </cell>
          <cell r="C6048" t="str">
            <v>Amortización De Herramientas Para Albañilería</v>
          </cell>
          <cell r="D6048" t="str">
            <v>hs</v>
          </cell>
          <cell r="E6048">
            <v>6000</v>
          </cell>
          <cell r="G6048">
            <v>41.55285428047403</v>
          </cell>
          <cell r="H6048">
            <v>44110</v>
          </cell>
          <cell r="I6048" t="str">
            <v>80 MODELO</v>
          </cell>
        </row>
        <row r="6049">
          <cell r="B6049" t="str">
            <v>I2164</v>
          </cell>
          <cell r="C6049" t="str">
            <v>Hormigonera</v>
          </cell>
          <cell r="D6049" t="str">
            <v>u</v>
          </cell>
          <cell r="E6049">
            <v>1.6666666666666666E-4</v>
          </cell>
          <cell r="F6049">
            <v>22727.272727272728</v>
          </cell>
          <cell r="G6049">
            <v>3.7878787878787881</v>
          </cell>
          <cell r="H6049">
            <v>44155</v>
          </cell>
          <cell r="I6049">
            <v>1</v>
          </cell>
        </row>
        <row r="6050">
          <cell r="B6050" t="str">
            <v>I2165</v>
          </cell>
          <cell r="C6050" t="str">
            <v>Pala Ancha</v>
          </cell>
          <cell r="D6050" t="str">
            <v>u</v>
          </cell>
          <cell r="E6050">
            <v>1E-3</v>
          </cell>
          <cell r="F6050">
            <v>1772.7273</v>
          </cell>
          <cell r="G6050">
            <v>1.7727273000000001</v>
          </cell>
          <cell r="H6050">
            <v>44110</v>
          </cell>
          <cell r="I6050">
            <v>6</v>
          </cell>
        </row>
        <row r="6051">
          <cell r="B6051" t="str">
            <v>I2166</v>
          </cell>
          <cell r="C6051" t="str">
            <v>Carretillas</v>
          </cell>
          <cell r="D6051" t="str">
            <v>u</v>
          </cell>
          <cell r="E6051">
            <v>1.3333333333333333E-3</v>
          </cell>
          <cell r="F6051">
            <v>7024.7933884297527</v>
          </cell>
          <cell r="G6051">
            <v>9.3663911845730041</v>
          </cell>
          <cell r="H6051">
            <v>44155</v>
          </cell>
          <cell r="I6051">
            <v>8</v>
          </cell>
        </row>
        <row r="6052">
          <cell r="B6052" t="str">
            <v>I2167</v>
          </cell>
          <cell r="C6052" t="str">
            <v>Baldes</v>
          </cell>
          <cell r="D6052" t="str">
            <v>u</v>
          </cell>
          <cell r="E6052">
            <v>4.0000000000000001E-3</v>
          </cell>
          <cell r="F6052">
            <v>98.347099999999998</v>
          </cell>
          <cell r="G6052">
            <v>0.39338839999999997</v>
          </cell>
          <cell r="H6052">
            <v>44110</v>
          </cell>
          <cell r="I6052">
            <v>24</v>
          </cell>
        </row>
        <row r="6053">
          <cell r="B6053" t="str">
            <v>I2168</v>
          </cell>
          <cell r="C6053" t="str">
            <v>Cucharas</v>
          </cell>
          <cell r="D6053" t="str">
            <v>u</v>
          </cell>
          <cell r="E6053">
            <v>2E-3</v>
          </cell>
          <cell r="F6053">
            <v>864.72727272727275</v>
          </cell>
          <cell r="G6053">
            <v>1.7294545454545456</v>
          </cell>
          <cell r="H6053">
            <v>44155</v>
          </cell>
          <cell r="I6053">
            <v>12</v>
          </cell>
        </row>
        <row r="6054">
          <cell r="B6054" t="str">
            <v>I2169</v>
          </cell>
          <cell r="C6054" t="str">
            <v>Plomada</v>
          </cell>
          <cell r="D6054" t="str">
            <v>u</v>
          </cell>
          <cell r="E6054">
            <v>1.3333333333333333E-3</v>
          </cell>
          <cell r="F6054">
            <v>265.28925619834712</v>
          </cell>
          <cell r="G6054">
            <v>0.35371900826446279</v>
          </cell>
          <cell r="H6054">
            <v>44155</v>
          </cell>
          <cell r="I6054">
            <v>8</v>
          </cell>
        </row>
        <row r="6055">
          <cell r="B6055" t="str">
            <v>I2178</v>
          </cell>
          <cell r="C6055" t="str">
            <v>Martillo Galponero</v>
          </cell>
          <cell r="D6055" t="str">
            <v>u</v>
          </cell>
          <cell r="E6055">
            <v>1.3333333333333333E-3</v>
          </cell>
          <cell r="F6055">
            <v>1446.2809917355373</v>
          </cell>
          <cell r="G6055">
            <v>1.9283746556473831</v>
          </cell>
          <cell r="H6055">
            <v>44155</v>
          </cell>
          <cell r="I6055">
            <v>8</v>
          </cell>
        </row>
        <row r="6056">
          <cell r="B6056" t="str">
            <v>I2170</v>
          </cell>
          <cell r="C6056" t="str">
            <v>Tenaza</v>
          </cell>
          <cell r="D6056" t="str">
            <v>u</v>
          </cell>
          <cell r="E6056">
            <v>1.3333333333333333E-3</v>
          </cell>
          <cell r="F6056">
            <v>835.00826446280996</v>
          </cell>
          <cell r="G6056">
            <v>1.1133443526170799</v>
          </cell>
          <cell r="H6056">
            <v>44155</v>
          </cell>
          <cell r="I6056">
            <v>8</v>
          </cell>
        </row>
        <row r="6057">
          <cell r="B6057" t="str">
            <v>I2171</v>
          </cell>
          <cell r="C6057" t="str">
            <v>Nivel De Burbuja</v>
          </cell>
          <cell r="D6057" t="str">
            <v>u</v>
          </cell>
          <cell r="E6057">
            <v>1.3333333333333333E-3</v>
          </cell>
          <cell r="F6057">
            <v>1222.3140495867769</v>
          </cell>
          <cell r="G6057">
            <v>1.6297520661157026</v>
          </cell>
          <cell r="H6057">
            <v>44155</v>
          </cell>
          <cell r="I6057">
            <v>8</v>
          </cell>
        </row>
        <row r="6058">
          <cell r="B6058" t="str">
            <v>I2172</v>
          </cell>
          <cell r="C6058" t="str">
            <v xml:space="preserve">Reglas Metálicas </v>
          </cell>
          <cell r="D6058" t="str">
            <v>u</v>
          </cell>
          <cell r="E6058">
            <v>2.6666666666666666E-3</v>
          </cell>
          <cell r="F6058">
            <v>2584.3305785123966</v>
          </cell>
          <cell r="G6058">
            <v>6.8915482093663911</v>
          </cell>
          <cell r="H6058">
            <v>44155</v>
          </cell>
          <cell r="I6058">
            <v>16</v>
          </cell>
        </row>
        <row r="6059">
          <cell r="B6059" t="str">
            <v>I2173</v>
          </cell>
          <cell r="C6059" t="str">
            <v>Clavo Con Gancho Para Albañil, Longitud 25 Cm</v>
          </cell>
          <cell r="D6059" t="str">
            <v>u</v>
          </cell>
          <cell r="E6059">
            <v>5.3333333333333332E-3</v>
          </cell>
          <cell r="F6059">
            <v>486.36360000000002</v>
          </cell>
          <cell r="G6059">
            <v>2.5939391999999999</v>
          </cell>
          <cell r="H6059">
            <v>44110</v>
          </cell>
          <cell r="I6059">
            <v>32</v>
          </cell>
        </row>
        <row r="6060">
          <cell r="B6060" t="str">
            <v>I2174</v>
          </cell>
          <cell r="C6060" t="str">
            <v>Hilo Piolin Albañil 2,9 Mm X 337 Mts</v>
          </cell>
          <cell r="D6060" t="str">
            <v>u</v>
          </cell>
          <cell r="E6060">
            <v>1.3333333333333333E-3</v>
          </cell>
          <cell r="F6060">
            <v>775.23140000000001</v>
          </cell>
          <cell r="G6060">
            <v>1.0336418666666667</v>
          </cell>
          <cell r="H6060">
            <v>44110</v>
          </cell>
          <cell r="I6060">
            <v>8</v>
          </cell>
        </row>
        <row r="6061">
          <cell r="B6061" t="str">
            <v>I2175</v>
          </cell>
          <cell r="C6061" t="str">
            <v>Nivel De Manguera De 6 Mm X 50 Mts</v>
          </cell>
          <cell r="D6061" t="str">
            <v>u</v>
          </cell>
          <cell r="E6061">
            <v>1.3333333333333333E-3</v>
          </cell>
          <cell r="F6061">
            <v>991.7355</v>
          </cell>
          <cell r="G6061">
            <v>1.322314</v>
          </cell>
          <cell r="H6061">
            <v>44110</v>
          </cell>
          <cell r="I6061">
            <v>8</v>
          </cell>
        </row>
        <row r="6062">
          <cell r="B6062" t="str">
            <v>I2176</v>
          </cell>
          <cell r="C6062" t="str">
            <v>Sierra Circular Stanley Disco 185 Mm</v>
          </cell>
          <cell r="D6062" t="str">
            <v>u</v>
          </cell>
          <cell r="E6062">
            <v>1.6666666666666666E-4</v>
          </cell>
          <cell r="F6062">
            <v>9627.2726999999995</v>
          </cell>
          <cell r="G6062">
            <v>1.6045454499999998</v>
          </cell>
          <cell r="H6062">
            <v>44110</v>
          </cell>
          <cell r="I6062">
            <v>1</v>
          </cell>
        </row>
        <row r="6063">
          <cell r="B6063" t="str">
            <v>I2177</v>
          </cell>
          <cell r="C6063" t="str">
            <v>Disco Sierra Circular 185 Mm Madera</v>
          </cell>
          <cell r="D6063" t="str">
            <v>u</v>
          </cell>
          <cell r="E6063">
            <v>1.6666666666666666E-4</v>
          </cell>
          <cell r="F6063">
            <v>1749.4214876033059</v>
          </cell>
          <cell r="G6063">
            <v>0.29157024793388431</v>
          </cell>
          <cell r="H6063">
            <v>44155</v>
          </cell>
          <cell r="I6063">
            <v>1</v>
          </cell>
        </row>
        <row r="6064">
          <cell r="B6064" t="str">
            <v>I2179</v>
          </cell>
          <cell r="C6064" t="str">
            <v>Tablón De Madera De 2"X 12"</v>
          </cell>
          <cell r="D6064" t="str">
            <v>u</v>
          </cell>
          <cell r="E6064">
            <v>1.3333333333333333E-3</v>
          </cell>
          <cell r="F6064">
            <v>708.47933884297527</v>
          </cell>
          <cell r="G6064">
            <v>0.94463911845730031</v>
          </cell>
          <cell r="H6064">
            <v>44155</v>
          </cell>
          <cell r="I6064">
            <v>8</v>
          </cell>
        </row>
        <row r="6065">
          <cell r="B6065" t="str">
            <v>I2180</v>
          </cell>
          <cell r="C6065" t="str">
            <v>Caballete De Madera Reforzado</v>
          </cell>
          <cell r="D6065" t="str">
            <v>u</v>
          </cell>
          <cell r="E6065">
            <v>2.6666666666666666E-3</v>
          </cell>
          <cell r="F6065">
            <v>760.3306</v>
          </cell>
          <cell r="G6065">
            <v>2.0275482666666664</v>
          </cell>
          <cell r="H6065">
            <v>44110</v>
          </cell>
          <cell r="I6065">
            <v>16</v>
          </cell>
        </row>
        <row r="6066">
          <cell r="B6066" t="str">
            <v>I1012</v>
          </cell>
          <cell r="C6066" t="str">
            <v>Tabla De 1" Saligna Bruto</v>
          </cell>
          <cell r="D6066" t="str">
            <v>m2</v>
          </cell>
          <cell r="E6066">
            <v>5.0000000000000001E-3</v>
          </cell>
          <cell r="F6066">
            <v>421.38412416643285</v>
          </cell>
          <cell r="G6066">
            <v>2.1069206208321645</v>
          </cell>
          <cell r="H6066">
            <v>44155</v>
          </cell>
          <cell r="I6066">
            <v>30</v>
          </cell>
        </row>
        <row r="6067">
          <cell r="B6067" t="str">
            <v>I1013</v>
          </cell>
          <cell r="C6067" t="str">
            <v>Tirante 3X3 Saligna Bruto</v>
          </cell>
          <cell r="D6067" t="str">
            <v>ml</v>
          </cell>
          <cell r="E6067">
            <v>0.01</v>
          </cell>
          <cell r="F6067">
            <v>66.115700000000004</v>
          </cell>
          <cell r="G6067">
            <v>0.66115700000000011</v>
          </cell>
          <cell r="H6067">
            <v>44110</v>
          </cell>
          <cell r="I6067">
            <v>60</v>
          </cell>
        </row>
        <row r="6069">
          <cell r="A6069" t="str">
            <v>T1998</v>
          </cell>
          <cell r="C6069" t="str">
            <v>4.1.1 Nueva Salida Del Tgbt</v>
          </cell>
          <cell r="D6069" t="str">
            <v>u</v>
          </cell>
          <cell r="G6069">
            <v>15802.947094199764</v>
          </cell>
          <cell r="H6069">
            <v>44136</v>
          </cell>
          <cell r="I6069" t="str">
            <v>LA PLATA</v>
          </cell>
        </row>
        <row r="6070">
          <cell r="B6070" t="str">
            <v>I2181</v>
          </cell>
          <cell r="C6070" t="str">
            <v>Nsx 4X100A 25Ka Interruptor Termomagnético Schneider</v>
          </cell>
          <cell r="D6070" t="str">
            <v>u</v>
          </cell>
          <cell r="E6070">
            <v>1</v>
          </cell>
          <cell r="F6070">
            <v>13902.851239669422</v>
          </cell>
          <cell r="G6070">
            <v>13902.851239669422</v>
          </cell>
          <cell r="H6070">
            <v>44155</v>
          </cell>
        </row>
        <row r="6071">
          <cell r="B6071" t="str">
            <v>I1135</v>
          </cell>
          <cell r="C6071" t="str">
            <v>Cano Pvc 50X4 Mts (3,2) Aprob.Cloacal Iram</v>
          </cell>
          <cell r="D6071" t="str">
            <v>u</v>
          </cell>
          <cell r="E6071">
            <v>0.25</v>
          </cell>
          <cell r="F6071">
            <v>1004.9586776859504</v>
          </cell>
          <cell r="G6071">
            <v>251.2396694214876</v>
          </cell>
          <cell r="H6071">
            <v>44155</v>
          </cell>
        </row>
        <row r="6072">
          <cell r="B6072" t="str">
            <v>I1523</v>
          </cell>
          <cell r="C6072" t="str">
            <v>Caja Estanca De Aluminio Inyectado Ip65 Multifunción 100X100</v>
          </cell>
          <cell r="D6072" t="str">
            <v>u</v>
          </cell>
          <cell r="E6072">
            <v>0.05</v>
          </cell>
          <cell r="F6072">
            <v>1246.2809917355373</v>
          </cell>
          <cell r="G6072">
            <v>62.314049586776868</v>
          </cell>
          <cell r="H6072">
            <v>44155</v>
          </cell>
        </row>
        <row r="6073">
          <cell r="B6073" t="str">
            <v>I1936</v>
          </cell>
          <cell r="C6073" t="str">
            <v>Oficial Electricista</v>
          </cell>
          <cell r="D6073" t="str">
            <v>hs</v>
          </cell>
          <cell r="E6073">
            <v>1</v>
          </cell>
          <cell r="F6073">
            <v>907.80197701818179</v>
          </cell>
          <cell r="G6073">
            <v>907.80197701818179</v>
          </cell>
          <cell r="H6073">
            <v>44136</v>
          </cell>
        </row>
        <row r="6074">
          <cell r="B6074" t="str">
            <v>I1937</v>
          </cell>
          <cell r="C6074" t="str">
            <v>Ayudante Electricista</v>
          </cell>
          <cell r="D6074" t="str">
            <v>hs</v>
          </cell>
          <cell r="E6074">
            <v>1</v>
          </cell>
          <cell r="F6074">
            <v>678.74015850389594</v>
          </cell>
          <cell r="G6074">
            <v>678.74015850389594</v>
          </cell>
          <cell r="H6074">
            <v>44136</v>
          </cell>
        </row>
        <row r="6076">
          <cell r="A6076" t="str">
            <v>T1999</v>
          </cell>
          <cell r="C6076" t="str">
            <v>4.1.2 Tablero Seccional De Iluminación De Cubierta</v>
          </cell>
          <cell r="D6076" t="str">
            <v>u</v>
          </cell>
          <cell r="G6076">
            <v>274023.45393707202</v>
          </cell>
          <cell r="H6076">
            <v>43994.436828703707</v>
          </cell>
          <cell r="I6076" t="str">
            <v>LA PLATA</v>
          </cell>
        </row>
        <row r="6077">
          <cell r="B6077" t="str">
            <v>I1936</v>
          </cell>
          <cell r="C6077" t="str">
            <v>Oficial Electricista</v>
          </cell>
          <cell r="D6077" t="str">
            <v>hs</v>
          </cell>
          <cell r="E6077">
            <v>62.5</v>
          </cell>
          <cell r="F6077">
            <v>907.80197701818179</v>
          </cell>
          <cell r="G6077">
            <v>56737.623563636364</v>
          </cell>
          <cell r="H6077">
            <v>44136</v>
          </cell>
          <cell r="I6077">
            <v>7.8125</v>
          </cell>
        </row>
        <row r="6078">
          <cell r="B6078" t="str">
            <v>I1937</v>
          </cell>
          <cell r="C6078" t="str">
            <v>Ayudante Electricista</v>
          </cell>
          <cell r="D6078" t="str">
            <v>hs</v>
          </cell>
          <cell r="E6078">
            <v>62.5</v>
          </cell>
          <cell r="F6078">
            <v>678.74015850389594</v>
          </cell>
          <cell r="G6078">
            <v>42421.259906493498</v>
          </cell>
          <cell r="H6078">
            <v>44136</v>
          </cell>
        </row>
        <row r="6079">
          <cell r="B6079" t="str">
            <v>I1685</v>
          </cell>
          <cell r="C6079" t="str">
            <v>Seccionador Bajo Carga 4X100A</v>
          </cell>
          <cell r="D6079" t="str">
            <v>u</v>
          </cell>
          <cell r="E6079">
            <v>2</v>
          </cell>
          <cell r="F6079">
            <v>7438.0164999999997</v>
          </cell>
          <cell r="G6079">
            <v>14876.032999999999</v>
          </cell>
          <cell r="H6079">
            <v>44110</v>
          </cell>
        </row>
        <row r="6080">
          <cell r="B6080" t="str">
            <v>I1981</v>
          </cell>
          <cell r="C6080" t="str">
            <v>Tmm 2X10 / 16 / 20 / 25 A Schneider Acti 9</v>
          </cell>
          <cell r="D6080" t="str">
            <v>u</v>
          </cell>
          <cell r="E6080">
            <v>1</v>
          </cell>
          <cell r="F6080">
            <v>1334.7107438016528</v>
          </cell>
          <cell r="G6080">
            <v>1334.7107438016528</v>
          </cell>
          <cell r="H6080">
            <v>44155</v>
          </cell>
        </row>
        <row r="6081">
          <cell r="B6081" t="str">
            <v>I2182</v>
          </cell>
          <cell r="C6081" t="str">
            <v>Tmm 4X16A 10Ka Schneider</v>
          </cell>
          <cell r="D6081" t="str">
            <v>u</v>
          </cell>
          <cell r="E6081">
            <v>12</v>
          </cell>
          <cell r="F6081">
            <v>1486.7768595041323</v>
          </cell>
          <cell r="G6081">
            <v>17841.322314049587</v>
          </cell>
          <cell r="H6081">
            <v>44136</v>
          </cell>
        </row>
        <row r="6082">
          <cell r="B6082" t="str">
            <v>I1683</v>
          </cell>
          <cell r="C6082" t="str">
            <v>Id 4X40A 30Ma</v>
          </cell>
          <cell r="D6082" t="str">
            <v>u</v>
          </cell>
          <cell r="E6082">
            <v>12</v>
          </cell>
          <cell r="F6082">
            <v>4049.5868</v>
          </cell>
          <cell r="G6082">
            <v>48595.041599999997</v>
          </cell>
          <cell r="H6082">
            <v>44110</v>
          </cell>
        </row>
        <row r="6083">
          <cell r="B6083" t="str">
            <v>I1995</v>
          </cell>
          <cell r="C6083" t="str">
            <v>Id 2X25A 30Ma Schneider</v>
          </cell>
          <cell r="D6083" t="str">
            <v>u</v>
          </cell>
          <cell r="E6083">
            <v>1</v>
          </cell>
          <cell r="F6083">
            <v>2479.3388429752067</v>
          </cell>
          <cell r="G6083">
            <v>2479.3388429752067</v>
          </cell>
          <cell r="H6083">
            <v>44136</v>
          </cell>
        </row>
        <row r="6084">
          <cell r="B6084" t="str">
            <v>I1680</v>
          </cell>
          <cell r="C6084" t="str">
            <v>Contactor 3X16A</v>
          </cell>
          <cell r="D6084" t="str">
            <v>u</v>
          </cell>
          <cell r="E6084">
            <v>12</v>
          </cell>
          <cell r="F6084">
            <v>2032.2314049586778</v>
          </cell>
          <cell r="G6084">
            <v>24386.776859504134</v>
          </cell>
          <cell r="H6084">
            <v>44155</v>
          </cell>
        </row>
        <row r="6085">
          <cell r="B6085" t="str">
            <v>I2183</v>
          </cell>
          <cell r="C6085" t="str">
            <v>Barra Repartidora De 40A</v>
          </cell>
          <cell r="D6085" t="str">
            <v>u</v>
          </cell>
          <cell r="E6085">
            <v>2</v>
          </cell>
          <cell r="F6085">
            <v>1561.9834710743803</v>
          </cell>
          <cell r="G6085">
            <v>3123.9669421487606</v>
          </cell>
          <cell r="H6085">
            <v>44155</v>
          </cell>
        </row>
        <row r="6086">
          <cell r="B6086" t="str">
            <v>I1987</v>
          </cell>
          <cell r="C6086" t="str">
            <v>Controlador Timer Programable De 4 Contactos</v>
          </cell>
          <cell r="D6086" t="str">
            <v>u</v>
          </cell>
          <cell r="E6086">
            <v>4</v>
          </cell>
          <cell r="F6086">
            <v>8122.5</v>
          </cell>
          <cell r="G6086">
            <v>32490</v>
          </cell>
          <cell r="H6086">
            <v>43994.436828703707</v>
          </cell>
        </row>
        <row r="6087">
          <cell r="B6087" t="str">
            <v>I2004</v>
          </cell>
          <cell r="C6087" t="str">
            <v>Gabinete  Metálico Ip55 - 600X750X300</v>
          </cell>
          <cell r="D6087" t="str">
            <v>u</v>
          </cell>
          <cell r="E6087">
            <v>1</v>
          </cell>
          <cell r="F6087">
            <v>12742.4463</v>
          </cell>
          <cell r="G6087">
            <v>12742.4463</v>
          </cell>
          <cell r="H6087">
            <v>44110</v>
          </cell>
        </row>
        <row r="6088">
          <cell r="B6088" t="str">
            <v>I1989</v>
          </cell>
          <cell r="C6088" t="str">
            <v>Bornes P/Riel Din 4Mm + Riel Din (Adif)</v>
          </cell>
          <cell r="D6088" t="str">
            <v>u</v>
          </cell>
          <cell r="E6088">
            <v>71</v>
          </cell>
          <cell r="F6088">
            <v>51.773600000000002</v>
          </cell>
          <cell r="G6088">
            <v>3675.9256</v>
          </cell>
          <cell r="H6088">
            <v>44110</v>
          </cell>
        </row>
        <row r="6089">
          <cell r="B6089" t="str">
            <v>I1686</v>
          </cell>
          <cell r="C6089" t="str">
            <v>Tabaquera C/Fusible 3A</v>
          </cell>
          <cell r="D6089" t="str">
            <v>u</v>
          </cell>
          <cell r="E6089">
            <v>3</v>
          </cell>
          <cell r="F6089">
            <v>2976.8595041322315</v>
          </cell>
          <cell r="G6089">
            <v>8930.5785123966944</v>
          </cell>
          <cell r="H6089">
            <v>44155</v>
          </cell>
        </row>
        <row r="6090">
          <cell r="B6090" t="str">
            <v>I1991</v>
          </cell>
          <cell r="C6090" t="str">
            <v>Indicador Luminoso Rojo</v>
          </cell>
          <cell r="D6090" t="str">
            <v>u</v>
          </cell>
          <cell r="E6090">
            <v>3</v>
          </cell>
          <cell r="F6090">
            <v>329.75206611570246</v>
          </cell>
          <cell r="G6090">
            <v>989.25619834710733</v>
          </cell>
          <cell r="H6090">
            <v>44136</v>
          </cell>
        </row>
        <row r="6091">
          <cell r="B6091" t="str">
            <v>I1992</v>
          </cell>
          <cell r="C6091" t="str">
            <v>Multímetro Digital C/Panel De 4"</v>
          </cell>
          <cell r="D6091" t="str">
            <v>u</v>
          </cell>
          <cell r="E6091">
            <v>1</v>
          </cell>
          <cell r="F6091">
            <v>3399.1735537190084</v>
          </cell>
          <cell r="G6091">
            <v>3399.1735537190084</v>
          </cell>
          <cell r="H6091">
            <v>44155</v>
          </cell>
        </row>
        <row r="6093">
          <cell r="A6093" t="str">
            <v>T2000</v>
          </cell>
          <cell r="C6093" t="str">
            <v>4.1.3 Tablero Seccional De Racks</v>
          </cell>
          <cell r="D6093" t="str">
            <v>u</v>
          </cell>
          <cell r="G6093">
            <v>51784.533684484064</v>
          </cell>
          <cell r="H6093">
            <v>43994.613738425927</v>
          </cell>
          <cell r="I6093" t="str">
            <v>LA PLATA</v>
          </cell>
        </row>
        <row r="6094">
          <cell r="B6094" t="str">
            <v>I1936</v>
          </cell>
          <cell r="C6094" t="str">
            <v>Oficial Electricista</v>
          </cell>
          <cell r="D6094" t="str">
            <v>hs</v>
          </cell>
          <cell r="E6094">
            <v>15</v>
          </cell>
          <cell r="F6094">
            <v>907.80197701818179</v>
          </cell>
          <cell r="G6094">
            <v>13617.029655272727</v>
          </cell>
          <cell r="H6094">
            <v>44136</v>
          </cell>
          <cell r="I6094">
            <v>1.875</v>
          </cell>
        </row>
        <row r="6095">
          <cell r="B6095" t="str">
            <v>I1937</v>
          </cell>
          <cell r="C6095" t="str">
            <v>Ayudante Electricista</v>
          </cell>
          <cell r="D6095" t="str">
            <v>hs</v>
          </cell>
          <cell r="E6095">
            <v>15</v>
          </cell>
          <cell r="F6095">
            <v>678.74015850389594</v>
          </cell>
          <cell r="G6095">
            <v>10181.10237755844</v>
          </cell>
          <cell r="H6095">
            <v>44136</v>
          </cell>
        </row>
        <row r="6096">
          <cell r="B6096" t="str">
            <v>I1993</v>
          </cell>
          <cell r="C6096" t="str">
            <v>Seccionador Bajo Carga 4X40A</v>
          </cell>
          <cell r="D6096" t="str">
            <v>u</v>
          </cell>
          <cell r="E6096">
            <v>1</v>
          </cell>
          <cell r="F6096">
            <v>5232.2314049586776</v>
          </cell>
          <cell r="G6096">
            <v>5232.2314049586776</v>
          </cell>
          <cell r="H6096">
            <v>43994.613738425927</v>
          </cell>
        </row>
        <row r="6097">
          <cell r="B6097" t="str">
            <v>I1687</v>
          </cell>
          <cell r="C6097" t="str">
            <v>Tmm 2X16A 3Ka</v>
          </cell>
          <cell r="D6097" t="str">
            <v>u</v>
          </cell>
          <cell r="E6097">
            <v>1</v>
          </cell>
          <cell r="F6097">
            <v>866.94209999999998</v>
          </cell>
          <cell r="G6097">
            <v>866.94209999999998</v>
          </cell>
          <cell r="H6097">
            <v>44110</v>
          </cell>
        </row>
        <row r="6098">
          <cell r="B6098" t="str">
            <v>I1996</v>
          </cell>
          <cell r="C6098" t="str">
            <v>Id 2X25A 30Ma Super Inmunizado (Si) Schneider</v>
          </cell>
          <cell r="D6098" t="str">
            <v>u</v>
          </cell>
          <cell r="E6098">
            <v>1</v>
          </cell>
          <cell r="F6098">
            <v>4958.6776859504134</v>
          </cell>
          <cell r="G6098">
            <v>4958.6776859504134</v>
          </cell>
          <cell r="H6098">
            <v>44136</v>
          </cell>
        </row>
        <row r="6099">
          <cell r="B6099" t="str">
            <v>I1997</v>
          </cell>
          <cell r="C6099" t="str">
            <v>Gabinete  Metálico Ip55 - 450X450X300</v>
          </cell>
          <cell r="D6099" t="str">
            <v>u</v>
          </cell>
          <cell r="E6099">
            <v>1</v>
          </cell>
          <cell r="F6099">
            <v>5973.2437499999996</v>
          </cell>
          <cell r="G6099">
            <v>5973.2437499999996</v>
          </cell>
          <cell r="H6099">
            <v>44155</v>
          </cell>
        </row>
        <row r="6100">
          <cell r="B6100" t="str">
            <v>I1989</v>
          </cell>
          <cell r="C6100" t="str">
            <v>Bornes P/Riel Din 4Mm + Riel Din (Adif)</v>
          </cell>
          <cell r="D6100" t="str">
            <v>u</v>
          </cell>
          <cell r="E6100">
            <v>20</v>
          </cell>
          <cell r="F6100">
            <v>51.773600000000002</v>
          </cell>
          <cell r="G6100">
            <v>1035.472</v>
          </cell>
          <cell r="H6100">
            <v>44110</v>
          </cell>
        </row>
        <row r="6101">
          <cell r="B6101" t="str">
            <v>I1686</v>
          </cell>
          <cell r="C6101" t="str">
            <v>Tabaquera C/Fusible 3A</v>
          </cell>
          <cell r="D6101" t="str">
            <v>u</v>
          </cell>
          <cell r="E6101">
            <v>3</v>
          </cell>
          <cell r="F6101">
            <v>2976.8595041322315</v>
          </cell>
          <cell r="G6101">
            <v>8930.5785123966944</v>
          </cell>
          <cell r="H6101">
            <v>44155</v>
          </cell>
        </row>
        <row r="6102">
          <cell r="B6102" t="str">
            <v>I1991</v>
          </cell>
          <cell r="C6102" t="str">
            <v>Indicador Luminoso Rojo</v>
          </cell>
          <cell r="D6102" t="str">
            <v>u</v>
          </cell>
          <cell r="E6102">
            <v>3</v>
          </cell>
          <cell r="F6102">
            <v>329.75206611570246</v>
          </cell>
          <cell r="G6102">
            <v>989.25619834710733</v>
          </cell>
          <cell r="H6102">
            <v>44136</v>
          </cell>
        </row>
        <row r="6104">
          <cell r="A6104" t="str">
            <v>T2001</v>
          </cell>
          <cell r="C6104" t="str">
            <v xml:space="preserve">4.2.1 Cañeros Eléctricos De Pvcr De D=50Mm C/ Cámara De Pase E Inspección - Iec61386 </v>
          </cell>
          <cell r="D6104" t="str">
            <v>ml</v>
          </cell>
          <cell r="G6104">
            <v>725.39076644124361</v>
          </cell>
          <cell r="H6104">
            <v>44110</v>
          </cell>
          <cell r="I6104" t="str">
            <v>LA PLATA</v>
          </cell>
        </row>
        <row r="6105">
          <cell r="B6105" t="str">
            <v>I1936</v>
          </cell>
          <cell r="C6105" t="str">
            <v>Oficial Electricista</v>
          </cell>
          <cell r="D6105" t="str">
            <v>hs</v>
          </cell>
          <cell r="E6105">
            <v>0.33333333333333331</v>
          </cell>
          <cell r="F6105">
            <v>907.80197701818179</v>
          </cell>
          <cell r="G6105">
            <v>302.6006590060606</v>
          </cell>
          <cell r="H6105">
            <v>44136</v>
          </cell>
          <cell r="I6105">
            <v>24</v>
          </cell>
        </row>
        <row r="6106">
          <cell r="B6106" t="str">
            <v>I1937</v>
          </cell>
          <cell r="C6106" t="str">
            <v>Ayudante Electricista</v>
          </cell>
          <cell r="D6106" t="str">
            <v>hs</v>
          </cell>
          <cell r="E6106">
            <v>0.33333333333333331</v>
          </cell>
          <cell r="F6106">
            <v>678.74015850389594</v>
          </cell>
          <cell r="G6106">
            <v>226.24671950129863</v>
          </cell>
          <cell r="H6106">
            <v>44136</v>
          </cell>
        </row>
        <row r="6107">
          <cell r="B6107" t="str">
            <v>I2184</v>
          </cell>
          <cell r="C6107" t="str">
            <v>Caño Pvcr 50Mm</v>
          </cell>
          <cell r="D6107" t="str">
            <v>ml</v>
          </cell>
          <cell r="E6107">
            <v>1.05</v>
          </cell>
          <cell r="F6107">
            <v>177.68595041322314</v>
          </cell>
          <cell r="G6107">
            <v>186.5702479338843</v>
          </cell>
          <cell r="H6107">
            <v>44155</v>
          </cell>
        </row>
        <row r="6108">
          <cell r="B6108" t="str">
            <v>I2218</v>
          </cell>
          <cell r="C6108" t="str">
            <v>Caja De Pase Estanco Ip 65 Conexbox 10X10X5</v>
          </cell>
          <cell r="D6108" t="str">
            <v>u</v>
          </cell>
          <cell r="E6108">
            <v>0.05</v>
          </cell>
          <cell r="F6108">
            <v>199.46279999999999</v>
          </cell>
          <cell r="G6108">
            <v>9.9731400000000008</v>
          </cell>
          <cell r="H6108">
            <v>44110</v>
          </cell>
          <cell r="I6108" t="str">
            <v>1 cada 20 ml</v>
          </cell>
        </row>
        <row r="6110">
          <cell r="A6110" t="str">
            <v>T2002</v>
          </cell>
          <cell r="C6110" t="str">
            <v xml:space="preserve">4.2.2 Bandeja Perforada Galvanizada Y Pintada C/ Tapa 300Mm - Ala 50 </v>
          </cell>
          <cell r="D6110" t="str">
            <v>ml</v>
          </cell>
          <cell r="G6110">
            <v>2915.1480583870921</v>
          </cell>
          <cell r="H6110">
            <v>44136</v>
          </cell>
          <cell r="I6110" t="str">
            <v>LA PLATA</v>
          </cell>
        </row>
        <row r="6111">
          <cell r="B6111" t="str">
            <v>I1936</v>
          </cell>
          <cell r="C6111" t="str">
            <v>Oficial Electricista</v>
          </cell>
          <cell r="D6111" t="str">
            <v>hs</v>
          </cell>
          <cell r="E6111">
            <v>1</v>
          </cell>
          <cell r="F6111">
            <v>907.80197701818179</v>
          </cell>
          <cell r="G6111">
            <v>907.80197701818179</v>
          </cell>
          <cell r="H6111">
            <v>44136</v>
          </cell>
        </row>
        <row r="6112">
          <cell r="B6112" t="str">
            <v>I1937</v>
          </cell>
          <cell r="C6112" t="str">
            <v>Ayudante Electricista</v>
          </cell>
          <cell r="D6112" t="str">
            <v>hs</v>
          </cell>
          <cell r="E6112">
            <v>1</v>
          </cell>
          <cell r="F6112">
            <v>678.74015850389594</v>
          </cell>
          <cell r="G6112">
            <v>678.74015850389594</v>
          </cell>
          <cell r="H6112">
            <v>44136</v>
          </cell>
        </row>
        <row r="6113">
          <cell r="B6113" t="str">
            <v>I1641</v>
          </cell>
          <cell r="C6113" t="str">
            <v>Bandeja Perforada 300Mm Ala 50 Galvanizada En Caliente</v>
          </cell>
          <cell r="D6113" t="str">
            <v>ml</v>
          </cell>
          <cell r="E6113">
            <v>1.05</v>
          </cell>
          <cell r="F6113">
            <v>793.38567493112942</v>
          </cell>
          <cell r="G6113">
            <v>833.05495867768593</v>
          </cell>
          <cell r="H6113">
            <v>44155</v>
          </cell>
        </row>
        <row r="6114">
          <cell r="B6114" t="str">
            <v>I1732</v>
          </cell>
          <cell r="C6114" t="str">
            <v>Tapa Para Bandeja Portacable 300</v>
          </cell>
          <cell r="D6114" t="str">
            <v>ml</v>
          </cell>
          <cell r="E6114">
            <v>1</v>
          </cell>
          <cell r="F6114">
            <v>199.68319559228652</v>
          </cell>
          <cell r="G6114">
            <v>199.68319559228652</v>
          </cell>
          <cell r="H6114">
            <v>44155</v>
          </cell>
        </row>
        <row r="6115">
          <cell r="B6115" t="str">
            <v>I1731</v>
          </cell>
          <cell r="C6115" t="str">
            <v>Mensula Para Bandeja Portacable 300</v>
          </cell>
          <cell r="D6115" t="str">
            <v>u</v>
          </cell>
          <cell r="E6115">
            <v>1</v>
          </cell>
          <cell r="F6115">
            <v>295.86776859504135</v>
          </cell>
          <cell r="G6115">
            <v>295.86776859504135</v>
          </cell>
          <cell r="H6115">
            <v>44155</v>
          </cell>
        </row>
        <row r="6117">
          <cell r="A6117" t="str">
            <v>T2003</v>
          </cell>
          <cell r="C6117" t="str">
            <v>Bandeja Tipo Escalera 300Mm</v>
          </cell>
          <cell r="D6117" t="str">
            <v>ml</v>
          </cell>
          <cell r="G6117">
            <v>1547.7882271971403</v>
          </cell>
          <cell r="H6117">
            <v>44110</v>
          </cell>
          <cell r="I6117" t="str">
            <v>LA PLATA</v>
          </cell>
        </row>
        <row r="6118">
          <cell r="B6118" t="str">
            <v>I2200</v>
          </cell>
          <cell r="C6118" t="str">
            <v>Bandeja Tipo Escalera 300 Mm Ala 92 Mm</v>
          </cell>
          <cell r="D6118" t="str">
            <v>ml</v>
          </cell>
          <cell r="E6118">
            <v>1.05</v>
          </cell>
          <cell r="F6118">
            <v>330.57850000000002</v>
          </cell>
          <cell r="G6118">
            <v>347.10742500000003</v>
          </cell>
          <cell r="H6118">
            <v>44110</v>
          </cell>
        </row>
        <row r="6119">
          <cell r="B6119" t="str">
            <v>I1732</v>
          </cell>
          <cell r="C6119" t="str">
            <v>Tapa Para Bandeja Portacable 300</v>
          </cell>
          <cell r="D6119" t="str">
            <v>ml</v>
          </cell>
          <cell r="E6119">
            <v>1</v>
          </cell>
          <cell r="F6119">
            <v>199.68319559228652</v>
          </cell>
          <cell r="G6119">
            <v>199.68319559228652</v>
          </cell>
          <cell r="H6119">
            <v>44155</v>
          </cell>
        </row>
        <row r="6120">
          <cell r="B6120" t="str">
            <v>I1731</v>
          </cell>
          <cell r="C6120" t="str">
            <v>Mensula Para Bandeja Portacable 300</v>
          </cell>
          <cell r="D6120" t="str">
            <v>u</v>
          </cell>
          <cell r="E6120">
            <v>1</v>
          </cell>
          <cell r="F6120">
            <v>295.86776859504135</v>
          </cell>
          <cell r="G6120">
            <v>295.86776859504135</v>
          </cell>
          <cell r="H6120">
            <v>44155</v>
          </cell>
        </row>
        <row r="6121">
          <cell r="B6121" t="str">
            <v>T2273</v>
          </cell>
          <cell r="C6121" t="str">
            <v>Colocación De Bandeja Portacable De 300 Mm</v>
          </cell>
          <cell r="D6121" t="str">
            <v>ml</v>
          </cell>
          <cell r="E6121">
            <v>1</v>
          </cell>
          <cell r="F6121">
            <v>705.12983800981226</v>
          </cell>
          <cell r="G6121">
            <v>705.12983800981226</v>
          </cell>
          <cell r="H6121">
            <v>44136</v>
          </cell>
        </row>
        <row r="6123">
          <cell r="A6123" t="str">
            <v>T2004</v>
          </cell>
          <cell r="C6123" t="str">
            <v xml:space="preserve">4.2.4 Bandeja Perforada Galvanizada Y Pintada C/ Tapa 450Mm - Ala 50 </v>
          </cell>
          <cell r="D6123" t="str">
            <v>ml</v>
          </cell>
          <cell r="G6123">
            <v>3492.5632099022437</v>
          </cell>
          <cell r="H6123">
            <v>44136</v>
          </cell>
          <cell r="I6123" t="str">
            <v>LA PLATA</v>
          </cell>
        </row>
        <row r="6124">
          <cell r="B6124" t="str">
            <v>I1936</v>
          </cell>
          <cell r="C6124" t="str">
            <v>Oficial Electricista</v>
          </cell>
          <cell r="D6124" t="str">
            <v>hs</v>
          </cell>
          <cell r="E6124">
            <v>1</v>
          </cell>
          <cell r="F6124">
            <v>907.80197701818179</v>
          </cell>
          <cell r="G6124">
            <v>907.80197701818179</v>
          </cell>
          <cell r="H6124">
            <v>44136</v>
          </cell>
        </row>
        <row r="6125">
          <cell r="B6125" t="str">
            <v>I1937</v>
          </cell>
          <cell r="C6125" t="str">
            <v>Ayudante Electricista</v>
          </cell>
          <cell r="D6125" t="str">
            <v>hs</v>
          </cell>
          <cell r="E6125">
            <v>1</v>
          </cell>
          <cell r="F6125">
            <v>678.74015850389594</v>
          </cell>
          <cell r="G6125">
            <v>678.74015850389594</v>
          </cell>
          <cell r="H6125">
            <v>44136</v>
          </cell>
        </row>
        <row r="6126">
          <cell r="B6126" t="str">
            <v>I2186</v>
          </cell>
          <cell r="C6126" t="str">
            <v>Bandeja Perforada 450Mm Ala 50 Galvanizada En Caliente</v>
          </cell>
          <cell r="D6126" t="str">
            <v>ml</v>
          </cell>
          <cell r="E6126">
            <v>1.05</v>
          </cell>
          <cell r="F6126">
            <v>844.33333333333337</v>
          </cell>
          <cell r="G6126">
            <v>886.55000000000007</v>
          </cell>
          <cell r="H6126">
            <v>44155</v>
          </cell>
        </row>
        <row r="6127">
          <cell r="B6127" t="str">
            <v>I1724</v>
          </cell>
          <cell r="C6127" t="str">
            <v>Tapa Para Bandeja Portacable 450</v>
          </cell>
          <cell r="D6127" t="str">
            <v>u</v>
          </cell>
          <cell r="E6127">
            <v>1</v>
          </cell>
          <cell r="F6127">
            <v>597.10743801652893</v>
          </cell>
          <cell r="G6127">
            <v>597.10743801652893</v>
          </cell>
          <cell r="H6127">
            <v>44155</v>
          </cell>
        </row>
        <row r="6128">
          <cell r="B6128" t="str">
            <v>I1723</v>
          </cell>
          <cell r="C6128" t="str">
            <v>Mensula Para Bandeja Portacable 450</v>
          </cell>
          <cell r="D6128" t="str">
            <v>u</v>
          </cell>
          <cell r="E6128">
            <v>1</v>
          </cell>
          <cell r="F6128">
            <v>422.36363636363637</v>
          </cell>
          <cell r="G6128">
            <v>422.36363636363637</v>
          </cell>
          <cell r="H6128">
            <v>44155</v>
          </cell>
        </row>
        <row r="6130">
          <cell r="A6130" t="str">
            <v>T2005</v>
          </cell>
          <cell r="C6130" t="str">
            <v>4.2.5 Cañerías Eléctricas A La Vista, Pintadas Con Caño Hºgº 1"</v>
          </cell>
          <cell r="D6130" t="str">
            <v>ml</v>
          </cell>
          <cell r="G6130">
            <v>1803.7735404807554</v>
          </cell>
          <cell r="H6130">
            <v>44136</v>
          </cell>
          <cell r="I6130" t="str">
            <v>LA PLATA</v>
          </cell>
        </row>
        <row r="6131">
          <cell r="B6131" t="str">
            <v>I1936</v>
          </cell>
          <cell r="C6131" t="str">
            <v>Oficial Electricista</v>
          </cell>
          <cell r="D6131" t="str">
            <v>hs</v>
          </cell>
          <cell r="E6131">
            <v>1</v>
          </cell>
          <cell r="F6131">
            <v>907.80197701818179</v>
          </cell>
          <cell r="G6131">
            <v>907.80197701818179</v>
          </cell>
          <cell r="H6131">
            <v>44136</v>
          </cell>
        </row>
        <row r="6132">
          <cell r="B6132" t="str">
            <v>I1937</v>
          </cell>
          <cell r="C6132" t="str">
            <v>Ayudante Electricista</v>
          </cell>
          <cell r="D6132" t="str">
            <v>hs</v>
          </cell>
          <cell r="E6132">
            <v>1</v>
          </cell>
          <cell r="F6132">
            <v>678.74015850389594</v>
          </cell>
          <cell r="G6132">
            <v>678.74015850389594</v>
          </cell>
          <cell r="H6132">
            <v>44136</v>
          </cell>
        </row>
        <row r="6133">
          <cell r="B6133" t="str">
            <v>I1696</v>
          </cell>
          <cell r="C6133" t="str">
            <v>Caño Hg 1"</v>
          </cell>
          <cell r="D6133" t="str">
            <v>ml</v>
          </cell>
          <cell r="E6133">
            <v>1.05</v>
          </cell>
          <cell r="F6133">
            <v>206.88705234159778</v>
          </cell>
          <cell r="G6133">
            <v>217.23140495867767</v>
          </cell>
          <cell r="H6133">
            <v>44155</v>
          </cell>
        </row>
        <row r="6135">
          <cell r="A6135" t="str">
            <v>T2006</v>
          </cell>
          <cell r="C6135" t="str">
            <v>4.2.6 Cajas Rectangulares Al - 100X50Mm</v>
          </cell>
          <cell r="D6135" t="str">
            <v>u</v>
          </cell>
          <cell r="G6135">
            <v>2895.1371768443923</v>
          </cell>
          <cell r="H6135">
            <v>44136</v>
          </cell>
          <cell r="I6135" t="str">
            <v>LA PLATA</v>
          </cell>
        </row>
        <row r="6136">
          <cell r="B6136" t="str">
            <v>I1936</v>
          </cell>
          <cell r="C6136" t="str">
            <v>Oficial Electricista</v>
          </cell>
          <cell r="D6136" t="str">
            <v>hs</v>
          </cell>
          <cell r="E6136">
            <v>1</v>
          </cell>
          <cell r="F6136">
            <v>907.80197701818179</v>
          </cell>
          <cell r="G6136">
            <v>907.80197701818179</v>
          </cell>
          <cell r="H6136">
            <v>44136</v>
          </cell>
        </row>
        <row r="6137">
          <cell r="B6137" t="str">
            <v>I1937</v>
          </cell>
          <cell r="C6137" t="str">
            <v>Ayudante Electricista</v>
          </cell>
          <cell r="D6137" t="str">
            <v>hs</v>
          </cell>
          <cell r="E6137">
            <v>1</v>
          </cell>
          <cell r="F6137">
            <v>678.74015850389594</v>
          </cell>
          <cell r="G6137">
            <v>678.74015850389594</v>
          </cell>
          <cell r="H6137">
            <v>44136</v>
          </cell>
        </row>
        <row r="6138">
          <cell r="B6138" t="str">
            <v>I1710</v>
          </cell>
          <cell r="C6138" t="str">
            <v>Caja Al 100X50X50Mm</v>
          </cell>
          <cell r="D6138" t="str">
            <v>u</v>
          </cell>
          <cell r="E6138">
            <v>1.05</v>
          </cell>
          <cell r="F6138">
            <v>1246.2809917355373</v>
          </cell>
          <cell r="G6138">
            <v>1308.5950413223143</v>
          </cell>
          <cell r="H6138">
            <v>44155</v>
          </cell>
        </row>
        <row r="6140">
          <cell r="A6140" t="str">
            <v>T2007</v>
          </cell>
          <cell r="C6140" t="str">
            <v>4.2.6 Caja Cuadrada Al - 150X150Mm - C/Borneras</v>
          </cell>
          <cell r="D6140" t="str">
            <v>u</v>
          </cell>
          <cell r="G6140">
            <v>3284.0627966791026</v>
          </cell>
          <cell r="H6140">
            <v>44136</v>
          </cell>
          <cell r="I6140" t="str">
            <v>LA PLATA</v>
          </cell>
        </row>
        <row r="6141">
          <cell r="B6141" t="str">
            <v>I1936</v>
          </cell>
          <cell r="C6141" t="str">
            <v>Oficial Electricista</v>
          </cell>
          <cell r="D6141" t="str">
            <v>hs</v>
          </cell>
          <cell r="E6141">
            <v>1</v>
          </cell>
          <cell r="F6141">
            <v>907.80197701818179</v>
          </cell>
          <cell r="G6141">
            <v>907.80197701818179</v>
          </cell>
          <cell r="H6141">
            <v>44136</v>
          </cell>
        </row>
        <row r="6142">
          <cell r="B6142" t="str">
            <v>I1937</v>
          </cell>
          <cell r="C6142" t="str">
            <v>Ayudante Electricista</v>
          </cell>
          <cell r="D6142" t="str">
            <v>hs</v>
          </cell>
          <cell r="E6142">
            <v>1</v>
          </cell>
          <cell r="F6142">
            <v>678.74015850389594</v>
          </cell>
          <cell r="G6142">
            <v>678.74015850389594</v>
          </cell>
          <cell r="H6142">
            <v>44136</v>
          </cell>
        </row>
        <row r="6143">
          <cell r="B6143" t="str">
            <v>I2187</v>
          </cell>
          <cell r="C6143" t="str">
            <v>Caja Al 150X150</v>
          </cell>
          <cell r="D6143" t="str">
            <v>uni.</v>
          </cell>
          <cell r="E6143">
            <v>1</v>
          </cell>
          <cell r="F6143">
            <v>1697.5206611570247</v>
          </cell>
          <cell r="G6143">
            <v>1697.5206611570247</v>
          </cell>
          <cell r="H6143">
            <v>44155</v>
          </cell>
        </row>
        <row r="6145">
          <cell r="A6145" t="str">
            <v>T2008</v>
          </cell>
          <cell r="C6145" t="str">
            <v>4.3.1 Circuitos Cu 2,5Mm^2 - Iram 62.267</v>
          </cell>
          <cell r="D6145" t="str">
            <v>ml</v>
          </cell>
          <cell r="G6145">
            <v>1302.9899067647696</v>
          </cell>
          <cell r="H6145">
            <v>44136</v>
          </cell>
          <cell r="I6145" t="str">
            <v>LA PLATA</v>
          </cell>
        </row>
        <row r="6146">
          <cell r="B6146" t="str">
            <v>I1936</v>
          </cell>
          <cell r="C6146" t="str">
            <v>Oficial Electricista</v>
          </cell>
          <cell r="D6146" t="str">
            <v>hs</v>
          </cell>
          <cell r="E6146">
            <v>0.8</v>
          </cell>
          <cell r="F6146">
            <v>907.80197701818179</v>
          </cell>
          <cell r="G6146">
            <v>726.24158161454545</v>
          </cell>
          <cell r="H6146">
            <v>44136</v>
          </cell>
        </row>
        <row r="6147">
          <cell r="B6147" t="str">
            <v>I1937</v>
          </cell>
          <cell r="C6147" t="str">
            <v>Ayudante Electricista</v>
          </cell>
          <cell r="D6147" t="str">
            <v>hs</v>
          </cell>
          <cell r="E6147">
            <v>0.8</v>
          </cell>
          <cell r="F6147">
            <v>678.74015850389594</v>
          </cell>
          <cell r="G6147">
            <v>542.99212680311678</v>
          </cell>
          <cell r="H6147">
            <v>44136</v>
          </cell>
        </row>
        <row r="6148">
          <cell r="B6148" t="str">
            <v>I2188</v>
          </cell>
          <cell r="C6148" t="str">
            <v>Cable Cu 2,5Mm^2 - Iram 62.267</v>
          </cell>
          <cell r="D6148" t="str">
            <v>ml</v>
          </cell>
          <cell r="E6148">
            <v>1.05</v>
          </cell>
          <cell r="F6148">
            <v>32.148760330578511</v>
          </cell>
          <cell r="G6148">
            <v>33.756198347107436</v>
          </cell>
          <cell r="H6148">
            <v>44155</v>
          </cell>
        </row>
        <row r="6150">
          <cell r="A6150" t="str">
            <v>T2009</v>
          </cell>
          <cell r="C6150" t="str">
            <v>4.3.2 Circuitos Cu 10Mm^2 - Iram 62.267 - Verde/Amarillo</v>
          </cell>
          <cell r="D6150" t="str">
            <v>ml</v>
          </cell>
          <cell r="G6150">
            <v>2368.2626013011563</v>
          </cell>
          <cell r="H6150">
            <v>44136</v>
          </cell>
          <cell r="I6150" t="str">
            <v>LA PLATA</v>
          </cell>
        </row>
        <row r="6151">
          <cell r="B6151" t="str">
            <v>I1936</v>
          </cell>
          <cell r="C6151" t="str">
            <v>Oficial Electricista</v>
          </cell>
          <cell r="D6151" t="str">
            <v>hs</v>
          </cell>
          <cell r="E6151">
            <v>1.4</v>
          </cell>
          <cell r="F6151">
            <v>907.80197701818179</v>
          </cell>
          <cell r="G6151">
            <v>1270.9227678254545</v>
          </cell>
          <cell r="H6151">
            <v>44136</v>
          </cell>
        </row>
        <row r="6152">
          <cell r="B6152" t="str">
            <v>I1937</v>
          </cell>
          <cell r="C6152" t="str">
            <v>Ayudante Electricista</v>
          </cell>
          <cell r="D6152" t="str">
            <v>hs</v>
          </cell>
          <cell r="E6152">
            <v>1.4</v>
          </cell>
          <cell r="F6152">
            <v>678.74015850389594</v>
          </cell>
          <cell r="G6152">
            <v>950.23622190545427</v>
          </cell>
          <cell r="H6152">
            <v>44136</v>
          </cell>
        </row>
        <row r="6153">
          <cell r="B6153" t="str">
            <v>I2189</v>
          </cell>
          <cell r="C6153" t="str">
            <v>Cable Cu 10Mm^2 - Iram 62.267 - Verde/Amarillo</v>
          </cell>
          <cell r="D6153" t="str">
            <v>ml</v>
          </cell>
          <cell r="E6153">
            <v>1.05</v>
          </cell>
          <cell r="F6153">
            <v>140.09867768595041</v>
          </cell>
          <cell r="G6153">
            <v>147.10361157024792</v>
          </cell>
          <cell r="H6153">
            <v>44155</v>
          </cell>
        </row>
        <row r="6155">
          <cell r="A6155" t="str">
            <v>T2010</v>
          </cell>
          <cell r="C6155" t="str">
            <v>4.3.3 Circuitos Cu 2X2,5Mm^2 - Iram 62.266</v>
          </cell>
          <cell r="D6155" t="str">
            <v>ml</v>
          </cell>
          <cell r="G6155">
            <v>1672.2221355220779</v>
          </cell>
          <cell r="H6155">
            <v>44136</v>
          </cell>
          <cell r="I6155" t="str">
            <v>LA PLATA</v>
          </cell>
        </row>
        <row r="6156">
          <cell r="B6156" t="str">
            <v>I1936</v>
          </cell>
          <cell r="C6156" t="str">
            <v>Oficial Electricista</v>
          </cell>
          <cell r="D6156" t="str">
            <v>hs</v>
          </cell>
          <cell r="E6156">
            <v>1</v>
          </cell>
          <cell r="F6156">
            <v>907.80197701818179</v>
          </cell>
          <cell r="G6156">
            <v>907.80197701818179</v>
          </cell>
          <cell r="H6156">
            <v>44136</v>
          </cell>
        </row>
        <row r="6157">
          <cell r="B6157" t="str">
            <v>I1937</v>
          </cell>
          <cell r="C6157" t="str">
            <v>Ayudante Electricista</v>
          </cell>
          <cell r="D6157" t="str">
            <v>hs</v>
          </cell>
          <cell r="E6157">
            <v>1</v>
          </cell>
          <cell r="F6157">
            <v>678.74015850389594</v>
          </cell>
          <cell r="G6157">
            <v>678.74015850389594</v>
          </cell>
          <cell r="H6157">
            <v>44136</v>
          </cell>
        </row>
        <row r="6158">
          <cell r="B6158" t="str">
            <v>I1275</v>
          </cell>
          <cell r="C6158" t="str">
            <v>Cable 2X2,5Mm - Iram 2178 X 50 Ml</v>
          </cell>
          <cell r="D6158" t="str">
            <v>ml</v>
          </cell>
          <cell r="E6158">
            <v>1.05</v>
          </cell>
          <cell r="F6158">
            <v>81.600000000000009</v>
          </cell>
          <cell r="G6158">
            <v>85.68</v>
          </cell>
          <cell r="H6158">
            <v>44155</v>
          </cell>
        </row>
        <row r="6160">
          <cell r="A6160" t="str">
            <v>T2011</v>
          </cell>
          <cell r="C6160" t="str">
            <v>4.3.4 Circuitos Cu 4X4Mm^2 - Iram 62.266</v>
          </cell>
          <cell r="D6160" t="str">
            <v>ml</v>
          </cell>
          <cell r="G6160">
            <v>2351.2974703935774</v>
          </cell>
          <cell r="H6160">
            <v>44136</v>
          </cell>
          <cell r="I6160" t="str">
            <v>LA PLATA</v>
          </cell>
        </row>
        <row r="6161">
          <cell r="B6161" t="str">
            <v>I1936</v>
          </cell>
          <cell r="C6161" t="str">
            <v>Oficial Electricista</v>
          </cell>
          <cell r="D6161" t="str">
            <v>hs</v>
          </cell>
          <cell r="E6161">
            <v>1.3</v>
          </cell>
          <cell r="F6161">
            <v>907.80197701818179</v>
          </cell>
          <cell r="G6161">
            <v>1180.1425701236365</v>
          </cell>
          <cell r="H6161">
            <v>44136</v>
          </cell>
        </row>
        <row r="6162">
          <cell r="B6162" t="str">
            <v>I1937</v>
          </cell>
          <cell r="C6162" t="str">
            <v>Ayudante Electricista</v>
          </cell>
          <cell r="D6162" t="str">
            <v>hs</v>
          </cell>
          <cell r="E6162">
            <v>1.3</v>
          </cell>
          <cell r="F6162">
            <v>678.74015850389594</v>
          </cell>
          <cell r="G6162">
            <v>882.3622060550648</v>
          </cell>
          <cell r="H6162">
            <v>44136</v>
          </cell>
        </row>
        <row r="6163">
          <cell r="B6163" t="str">
            <v>I1706</v>
          </cell>
          <cell r="C6163" t="str">
            <v>Cable Cu 4X4Mm² - X 25 Ml</v>
          </cell>
          <cell r="D6163" t="str">
            <v>ml</v>
          </cell>
          <cell r="E6163">
            <v>1.05</v>
          </cell>
          <cell r="F6163">
            <v>275.04066115702477</v>
          </cell>
          <cell r="G6163">
            <v>288.79269421487601</v>
          </cell>
          <cell r="H6163">
            <v>44155</v>
          </cell>
        </row>
        <row r="6165">
          <cell r="A6165" t="str">
            <v>T2012</v>
          </cell>
          <cell r="C6165" t="str">
            <v>4.4.1 Tomacorriente 220V/ 10A</v>
          </cell>
          <cell r="D6165" t="str">
            <v>u</v>
          </cell>
          <cell r="G6165">
            <v>771.28288161454543</v>
          </cell>
          <cell r="H6165">
            <v>44110</v>
          </cell>
          <cell r="I6165" t="str">
            <v>LA PLATA</v>
          </cell>
        </row>
        <row r="6166">
          <cell r="B6166" t="str">
            <v>I1936</v>
          </cell>
          <cell r="C6166" t="str">
            <v>Oficial Electricista</v>
          </cell>
          <cell r="D6166" t="str">
            <v>hs</v>
          </cell>
          <cell r="E6166">
            <v>0.8</v>
          </cell>
          <cell r="F6166">
            <v>907.80197701818179</v>
          </cell>
          <cell r="G6166">
            <v>726.24158161454545</v>
          </cell>
          <cell r="H6166">
            <v>44136</v>
          </cell>
        </row>
        <row r="6167">
          <cell r="B6167" t="str">
            <v>I1843</v>
          </cell>
          <cell r="C6167" t="str">
            <v>Modulo Tomacorriente Jeluz Platinum Normalizado 10A</v>
          </cell>
          <cell r="D6167" t="str">
            <v>u</v>
          </cell>
          <cell r="E6167">
            <v>1</v>
          </cell>
          <cell r="F6167">
            <v>45.0413</v>
          </cell>
          <cell r="G6167">
            <v>45.0413</v>
          </cell>
          <cell r="H6167">
            <v>44110</v>
          </cell>
        </row>
        <row r="6169">
          <cell r="A6169" t="str">
            <v>T2013</v>
          </cell>
          <cell r="C6169" t="str">
            <v>Luminarias Simil Historica Pay Yako Led 120W</v>
          </cell>
          <cell r="D6169" t="str">
            <v>u</v>
          </cell>
          <cell r="G6169">
            <v>29174.603954036364</v>
          </cell>
          <cell r="H6169">
            <v>44035.662268518521</v>
          </cell>
          <cell r="I6169" t="str">
            <v>LA PLATA</v>
          </cell>
        </row>
        <row r="6170">
          <cell r="B6170" t="str">
            <v>I1936</v>
          </cell>
          <cell r="C6170" t="str">
            <v>Oficial Electricista</v>
          </cell>
          <cell r="D6170" t="str">
            <v>hs</v>
          </cell>
          <cell r="E6170">
            <v>2</v>
          </cell>
          <cell r="F6170">
            <v>907.80197701818179</v>
          </cell>
          <cell r="G6170">
            <v>1815.6039540363636</v>
          </cell>
          <cell r="H6170">
            <v>44136</v>
          </cell>
        </row>
        <row r="6171">
          <cell r="B6171" t="str">
            <v>I2190</v>
          </cell>
          <cell r="C6171" t="str">
            <v>Luminarias Simil Historica Pay Yako Led 120W</v>
          </cell>
          <cell r="D6171" t="str">
            <v>uni.</v>
          </cell>
          <cell r="E6171">
            <v>1</v>
          </cell>
          <cell r="F6171">
            <v>27359</v>
          </cell>
          <cell r="G6171">
            <v>27359</v>
          </cell>
          <cell r="H6171">
            <v>44035.662268518521</v>
          </cell>
        </row>
        <row r="6173">
          <cell r="A6173" t="str">
            <v>T2014</v>
          </cell>
          <cell r="C6173" t="str">
            <v>Luminarias Simil Historica Pay Yako Led 100W</v>
          </cell>
          <cell r="D6173" t="str">
            <v>u</v>
          </cell>
          <cell r="G6173">
            <v>28815.603954036364</v>
          </cell>
          <cell r="H6173">
            <v>44035.662268518521</v>
          </cell>
          <cell r="I6173" t="str">
            <v>LA PLATA</v>
          </cell>
        </row>
        <row r="6174">
          <cell r="B6174" t="str">
            <v>I1936</v>
          </cell>
          <cell r="C6174" t="str">
            <v>Oficial Electricista</v>
          </cell>
          <cell r="D6174" t="str">
            <v>hs</v>
          </cell>
          <cell r="E6174">
            <v>2</v>
          </cell>
          <cell r="F6174">
            <v>907.80197701818179</v>
          </cell>
          <cell r="G6174">
            <v>1815.6039540363636</v>
          </cell>
          <cell r="H6174">
            <v>44136</v>
          </cell>
        </row>
        <row r="6175">
          <cell r="B6175" t="str">
            <v>I2191</v>
          </cell>
          <cell r="C6175" t="str">
            <v>Luminarias Simil Historica Pay Yako Led 100W</v>
          </cell>
          <cell r="D6175" t="str">
            <v>uni.</v>
          </cell>
          <cell r="E6175">
            <v>1</v>
          </cell>
          <cell r="F6175">
            <v>27000</v>
          </cell>
          <cell r="G6175">
            <v>27000</v>
          </cell>
          <cell r="H6175">
            <v>44035.662268518521</v>
          </cell>
        </row>
        <row r="6177">
          <cell r="A6177" t="str">
            <v>T2015</v>
          </cell>
          <cell r="C6177" t="str">
            <v>4.5.3 Proyector Led Sx50P 50W</v>
          </cell>
          <cell r="D6177" t="str">
            <v>u</v>
          </cell>
          <cell r="G6177">
            <v>11237.703954036364</v>
          </cell>
          <cell r="H6177">
            <v>44035.662268518521</v>
          </cell>
          <cell r="I6177" t="str">
            <v>LA PLATA</v>
          </cell>
        </row>
        <row r="6178">
          <cell r="B6178" t="str">
            <v>I1936</v>
          </cell>
          <cell r="C6178" t="str">
            <v>Oficial Electricista</v>
          </cell>
          <cell r="D6178" t="str">
            <v>hs</v>
          </cell>
          <cell r="E6178">
            <v>2</v>
          </cell>
          <cell r="F6178">
            <v>907.80197701818179</v>
          </cell>
          <cell r="G6178">
            <v>1815.6039540363636</v>
          </cell>
          <cell r="H6178">
            <v>44136</v>
          </cell>
        </row>
        <row r="6179">
          <cell r="B6179" t="str">
            <v>I2192</v>
          </cell>
          <cell r="C6179" t="str">
            <v>Proyector Led Sx50P 50W</v>
          </cell>
          <cell r="D6179" t="str">
            <v>u</v>
          </cell>
          <cell r="E6179">
            <v>1</v>
          </cell>
          <cell r="F6179">
            <v>9422.1</v>
          </cell>
          <cell r="G6179">
            <v>9422.1</v>
          </cell>
          <cell r="H6179">
            <v>44035.662268518521</v>
          </cell>
        </row>
        <row r="6181">
          <cell r="A6181" t="str">
            <v>T2016</v>
          </cell>
          <cell r="C6181" t="str">
            <v>4.5.4 Proyector Led Sx100P 100W</v>
          </cell>
          <cell r="D6181" t="str">
            <v>u</v>
          </cell>
          <cell r="G6181">
            <v>14666.253954036365</v>
          </cell>
          <cell r="H6181">
            <v>44035.662268518521</v>
          </cell>
          <cell r="I6181" t="str">
            <v>LA PLATA</v>
          </cell>
        </row>
        <row r="6182">
          <cell r="B6182" t="str">
            <v>I1936</v>
          </cell>
          <cell r="C6182" t="str">
            <v>Oficial Electricista</v>
          </cell>
          <cell r="D6182" t="str">
            <v>hs</v>
          </cell>
          <cell r="E6182">
            <v>2</v>
          </cell>
          <cell r="F6182">
            <v>907.80197701818179</v>
          </cell>
          <cell r="G6182">
            <v>1815.6039540363636</v>
          </cell>
          <cell r="H6182">
            <v>44136</v>
          </cell>
        </row>
        <row r="6183">
          <cell r="B6183" t="str">
            <v>I2193</v>
          </cell>
          <cell r="C6183" t="str">
            <v>Proyector Led Sx100P 100W</v>
          </cell>
          <cell r="D6183" t="str">
            <v>u</v>
          </cell>
          <cell r="E6183">
            <v>1</v>
          </cell>
          <cell r="F6183">
            <v>12850.650000000001</v>
          </cell>
          <cell r="G6183">
            <v>12850.650000000001</v>
          </cell>
          <cell r="H6183">
            <v>44035.662268518521</v>
          </cell>
        </row>
        <row r="6185">
          <cell r="A6185" t="str">
            <v>T2017</v>
          </cell>
          <cell r="C6185" t="str">
            <v>4.5.5 Artefactos De Salida De Emergencia</v>
          </cell>
          <cell r="D6185" t="str">
            <v>u</v>
          </cell>
          <cell r="G6185">
            <v>2806.5130540363634</v>
          </cell>
          <cell r="H6185">
            <v>44110</v>
          </cell>
          <cell r="I6185" t="str">
            <v>LA PLATA</v>
          </cell>
        </row>
        <row r="6186">
          <cell r="B6186" t="str">
            <v>I1936</v>
          </cell>
          <cell r="C6186" t="str">
            <v>Oficial Electricista</v>
          </cell>
          <cell r="D6186" t="str">
            <v>hs</v>
          </cell>
          <cell r="E6186">
            <v>2</v>
          </cell>
          <cell r="F6186">
            <v>907.80197701818179</v>
          </cell>
          <cell r="G6186">
            <v>1815.6039540363636</v>
          </cell>
          <cell r="H6186">
            <v>44136</v>
          </cell>
        </row>
        <row r="6187">
          <cell r="B6187" t="str">
            <v>I1968</v>
          </cell>
          <cell r="C6187" t="str">
            <v>Señalizador Led Salida De Emergencia Atomlux Ultra Compacto</v>
          </cell>
          <cell r="D6187" t="str">
            <v>u</v>
          </cell>
          <cell r="E6187">
            <v>1</v>
          </cell>
          <cell r="F6187">
            <v>990.90909999999997</v>
          </cell>
          <cell r="G6187">
            <v>990.90909999999997</v>
          </cell>
          <cell r="H6187">
            <v>44110</v>
          </cell>
        </row>
        <row r="6189">
          <cell r="A6189" t="str">
            <v>T2018</v>
          </cell>
          <cell r="C6189" t="str">
            <v>4.6.3 Gabinete 450X300X250Mm C/  50 Boreneras Doble Piso 1,5Mm²</v>
          </cell>
          <cell r="D6189" t="str">
            <v>u</v>
          </cell>
          <cell r="G6189">
            <v>6461.4602040363634</v>
          </cell>
          <cell r="H6189">
            <v>44136</v>
          </cell>
          <cell r="I6189" t="str">
            <v>LA PLATA</v>
          </cell>
        </row>
        <row r="6190">
          <cell r="B6190" t="str">
            <v>I1936</v>
          </cell>
          <cell r="C6190" t="str">
            <v>Oficial Electricista</v>
          </cell>
          <cell r="D6190" t="str">
            <v>hs</v>
          </cell>
          <cell r="E6190">
            <v>2</v>
          </cell>
          <cell r="F6190">
            <v>907.80197701818179</v>
          </cell>
          <cell r="G6190">
            <v>1815.6039540363636</v>
          </cell>
          <cell r="H6190">
            <v>44136</v>
          </cell>
        </row>
        <row r="6191">
          <cell r="B6191" t="str">
            <v>I2201</v>
          </cell>
          <cell r="C6191" t="str">
            <v>Gabinete 450X300X250Mm C/  50 Boreneras Doble Piso 1,5Mm²</v>
          </cell>
          <cell r="D6191" t="str">
            <v>u</v>
          </cell>
          <cell r="E6191">
            <v>1</v>
          </cell>
          <cell r="F6191">
            <v>4645.8562499999998</v>
          </cell>
          <cell r="G6191">
            <v>4645.8562499999998</v>
          </cell>
          <cell r="H6191">
            <v>44155</v>
          </cell>
        </row>
        <row r="6193">
          <cell r="A6193" t="str">
            <v>T2019</v>
          </cell>
          <cell r="C6193" t="str">
            <v>4.6.4 Gabinete 300X300X250Mm C/ 20 Boreneras Doble Piso 1,5Mm²</v>
          </cell>
          <cell r="D6193" t="str">
            <v>u</v>
          </cell>
          <cell r="G6193">
            <v>7611.7857722181816</v>
          </cell>
          <cell r="H6193">
            <v>44136</v>
          </cell>
          <cell r="I6193" t="str">
            <v>LA PLATA</v>
          </cell>
        </row>
        <row r="6194">
          <cell r="B6194" t="str">
            <v>I1936</v>
          </cell>
          <cell r="C6194" t="str">
            <v>Oficial Electricista</v>
          </cell>
          <cell r="D6194" t="str">
            <v>hs</v>
          </cell>
          <cell r="E6194">
            <v>2</v>
          </cell>
          <cell r="F6194">
            <v>907.80197701818179</v>
          </cell>
          <cell r="G6194">
            <v>1815.6039540363636</v>
          </cell>
          <cell r="H6194">
            <v>44136</v>
          </cell>
        </row>
        <row r="6195">
          <cell r="B6195" t="str">
            <v>I1290</v>
          </cell>
          <cell r="C6195" t="str">
            <v>Gabinete 300X300X250 Mm Ip55</v>
          </cell>
          <cell r="D6195" t="str">
            <v>u</v>
          </cell>
          <cell r="E6195">
            <v>1</v>
          </cell>
          <cell r="F6195">
            <v>5796.181818181818</v>
          </cell>
          <cell r="G6195">
            <v>5796.181818181818</v>
          </cell>
          <cell r="H6195">
            <v>44155</v>
          </cell>
        </row>
        <row r="6197">
          <cell r="A6197" t="str">
            <v>T2020</v>
          </cell>
          <cell r="C6197" t="str">
            <v>Circuitos Para Sistema De Datos - Utp Awg24 Cat. 5A</v>
          </cell>
          <cell r="D6197" t="str">
            <v>ml</v>
          </cell>
          <cell r="G6197">
            <v>745.46907661454543</v>
          </cell>
          <cell r="H6197">
            <v>44110</v>
          </cell>
          <cell r="I6197" t="str">
            <v>LA PLATA</v>
          </cell>
        </row>
        <row r="6198">
          <cell r="B6198" t="str">
            <v>I1936</v>
          </cell>
          <cell r="C6198" t="str">
            <v>Oficial Electricista</v>
          </cell>
          <cell r="D6198" t="str">
            <v>hs</v>
          </cell>
          <cell r="E6198">
            <v>0.8</v>
          </cell>
          <cell r="F6198">
            <v>907.80197701818179</v>
          </cell>
          <cell r="G6198">
            <v>726.24158161454545</v>
          </cell>
          <cell r="H6198">
            <v>44136</v>
          </cell>
        </row>
        <row r="6199">
          <cell r="B6199" t="str">
            <v>I2194</v>
          </cell>
          <cell r="C6199" t="str">
            <v>Cable Utp Awg24 Cat. 5A</v>
          </cell>
          <cell r="D6199" t="str">
            <v>ml</v>
          </cell>
          <cell r="E6199">
            <v>1.05</v>
          </cell>
          <cell r="F6199">
            <v>18.311900000000001</v>
          </cell>
          <cell r="G6199">
            <v>19.227495000000001</v>
          </cell>
          <cell r="H6199">
            <v>44110</v>
          </cell>
        </row>
        <row r="6201">
          <cell r="A6201" t="str">
            <v>T2021</v>
          </cell>
          <cell r="C6201" t="str">
            <v>4.7.2 Circuitos De Audio - Cu 2X1Mm^2 - Iram 62.266</v>
          </cell>
          <cell r="D6201" t="str">
            <v>ml</v>
          </cell>
          <cell r="G6201">
            <v>1153.3804894148761</v>
          </cell>
          <cell r="H6201">
            <v>44136</v>
          </cell>
          <cell r="I6201" t="str">
            <v>LA PLATA</v>
          </cell>
        </row>
        <row r="6202">
          <cell r="B6202" t="str">
            <v>I1936</v>
          </cell>
          <cell r="C6202" t="str">
            <v>Oficial Electricista</v>
          </cell>
          <cell r="D6202" t="str">
            <v>hs</v>
          </cell>
          <cell r="E6202">
            <v>1</v>
          </cell>
          <cell r="F6202">
            <v>907.80197701818179</v>
          </cell>
          <cell r="G6202">
            <v>907.80197701818179</v>
          </cell>
          <cell r="H6202">
            <v>44136</v>
          </cell>
        </row>
        <row r="6203">
          <cell r="B6203" t="str">
            <v>I1695</v>
          </cell>
          <cell r="C6203" t="str">
            <v>Cable Cu 2X1Mm² - Iram 62.266 - Ls0H</v>
          </cell>
          <cell r="D6203" t="str">
            <v>ml</v>
          </cell>
          <cell r="E6203">
            <v>1.05</v>
          </cell>
          <cell r="F6203">
            <v>233.88429752066116</v>
          </cell>
          <cell r="G6203">
            <v>245.57851239669424</v>
          </cell>
          <cell r="H6203">
            <v>44155</v>
          </cell>
        </row>
        <row r="6205">
          <cell r="A6205" t="str">
            <v>T2022</v>
          </cell>
          <cell r="C6205" t="str">
            <v>4.7.3 Circuitos De Audio - Cu 32X1Mm^2 - Iram 62.266</v>
          </cell>
          <cell r="D6205" t="str">
            <v>ml</v>
          </cell>
          <cell r="G6205">
            <v>1855.6838724218183</v>
          </cell>
          <cell r="H6205">
            <v>44035.662268518521</v>
          </cell>
          <cell r="I6205" t="str">
            <v>LA PLATA</v>
          </cell>
        </row>
        <row r="6206">
          <cell r="B6206" t="str">
            <v>I1936</v>
          </cell>
          <cell r="C6206" t="str">
            <v>Oficial Electricista</v>
          </cell>
          <cell r="D6206" t="str">
            <v>hs</v>
          </cell>
          <cell r="E6206">
            <v>1.2</v>
          </cell>
          <cell r="F6206">
            <v>907.80197701818179</v>
          </cell>
          <cell r="G6206">
            <v>1089.362372421818</v>
          </cell>
          <cell r="H6206">
            <v>44136</v>
          </cell>
        </row>
        <row r="6207">
          <cell r="B6207" t="str">
            <v>I2195</v>
          </cell>
          <cell r="C6207" t="str">
            <v>Cu 32X1Mm^2 - Iram 62.266</v>
          </cell>
          <cell r="D6207" t="str">
            <v>ml</v>
          </cell>
          <cell r="E6207">
            <v>1.05</v>
          </cell>
          <cell r="F6207">
            <v>729.83</v>
          </cell>
          <cell r="G6207">
            <v>766.32150000000013</v>
          </cell>
          <cell r="H6207">
            <v>44035.662268518521</v>
          </cell>
        </row>
        <row r="6209">
          <cell r="A6209" t="str">
            <v>T2023</v>
          </cell>
          <cell r="C6209" t="str">
            <v>Circuitos Para Sistema De Cctv - Ftp Awg24 Cat. 5A Doble Vaina</v>
          </cell>
          <cell r="D6209" t="str">
            <v>ml</v>
          </cell>
          <cell r="G6209">
            <v>191.3705121567329</v>
          </cell>
          <cell r="H6209">
            <v>44136</v>
          </cell>
          <cell r="I6209" t="str">
            <v>LA PLATA</v>
          </cell>
        </row>
        <row r="6210">
          <cell r="B6210" t="str">
            <v>I1936</v>
          </cell>
          <cell r="C6210" t="str">
            <v>Oficial Electricista</v>
          </cell>
          <cell r="D6210" t="str">
            <v>hs</v>
          </cell>
          <cell r="E6210">
            <v>0.1</v>
          </cell>
          <cell r="F6210">
            <v>907.80197701818179</v>
          </cell>
          <cell r="G6210">
            <v>90.780197701818182</v>
          </cell>
          <cell r="H6210">
            <v>44136</v>
          </cell>
          <cell r="I6210">
            <v>80</v>
          </cell>
        </row>
        <row r="6211">
          <cell r="B6211" t="str">
            <v>I1937</v>
          </cell>
          <cell r="C6211" t="str">
            <v>Ayudante Electricista</v>
          </cell>
          <cell r="D6211" t="str">
            <v>hs</v>
          </cell>
          <cell r="E6211">
            <v>0.1</v>
          </cell>
          <cell r="F6211">
            <v>678.74015850389594</v>
          </cell>
          <cell r="G6211">
            <v>67.874015850389597</v>
          </cell>
          <cell r="H6211">
            <v>44136</v>
          </cell>
        </row>
        <row r="6212">
          <cell r="B6212" t="str">
            <v>I2196</v>
          </cell>
          <cell r="C6212" t="str">
            <v>Ftp Awg24 Cat. 5A Doble Vaina</v>
          </cell>
          <cell r="D6212" t="str">
            <v>ml</v>
          </cell>
          <cell r="E6212">
            <v>1.05</v>
          </cell>
          <cell r="F6212">
            <v>31.158379623357266</v>
          </cell>
          <cell r="G6212">
            <v>32.716298604525129</v>
          </cell>
          <cell r="H6212">
            <v>44155</v>
          </cell>
        </row>
        <row r="6214">
          <cell r="A6214" t="str">
            <v>T2026</v>
          </cell>
          <cell r="C6214" t="str">
            <v>Bocinas De Audio</v>
          </cell>
          <cell r="D6214" t="str">
            <v>u</v>
          </cell>
          <cell r="G6214">
            <v>19674.584271044158</v>
          </cell>
          <cell r="H6214">
            <v>44136</v>
          </cell>
          <cell r="I6214" t="str">
            <v>LA PLATA</v>
          </cell>
        </row>
        <row r="6215">
          <cell r="B6215" t="str">
            <v>I2197</v>
          </cell>
          <cell r="C6215" t="str">
            <v>Bocinas De Audio</v>
          </cell>
          <cell r="D6215" t="str">
            <v>u</v>
          </cell>
          <cell r="E6215">
            <v>1</v>
          </cell>
          <cell r="F6215">
            <v>16501.5</v>
          </cell>
          <cell r="G6215">
            <v>16501.5</v>
          </cell>
          <cell r="H6215">
            <v>44155</v>
          </cell>
        </row>
        <row r="6216">
          <cell r="B6216" t="str">
            <v>T2399</v>
          </cell>
          <cell r="C6216" t="str">
            <v>Colocación De Bocina O Altavoz (Mo)</v>
          </cell>
          <cell r="D6216" t="str">
            <v>u</v>
          </cell>
          <cell r="E6216">
            <v>1</v>
          </cell>
          <cell r="F6216">
            <v>3173.0842710441557</v>
          </cell>
          <cell r="G6216">
            <v>3173.0842710441557</v>
          </cell>
          <cell r="H6216">
            <v>44136</v>
          </cell>
        </row>
        <row r="6218">
          <cell r="A6218" t="str">
            <v>T2027</v>
          </cell>
          <cell r="C6218" t="str">
            <v>Puestas A Tierra - Jabalinas 1.5M 3/8"</v>
          </cell>
          <cell r="D6218" t="str">
            <v>u</v>
          </cell>
          <cell r="G6218">
            <v>4042.5057586474613</v>
          </cell>
          <cell r="H6218">
            <v>44136</v>
          </cell>
          <cell r="I6218" t="str">
            <v>LA PLATA</v>
          </cell>
        </row>
        <row r="6219">
          <cell r="B6219" t="str">
            <v>I2199</v>
          </cell>
          <cell r="C6219" t="str">
            <v>Jabalina De 1/2 X 1,5Mts</v>
          </cell>
          <cell r="D6219" t="str">
            <v>u</v>
          </cell>
          <cell r="E6219">
            <v>1</v>
          </cell>
          <cell r="F6219">
            <v>869.42148760330576</v>
          </cell>
          <cell r="G6219">
            <v>869.42148760330576</v>
          </cell>
          <cell r="H6219">
            <v>44136</v>
          </cell>
        </row>
        <row r="6220">
          <cell r="B6220" t="str">
            <v>T2395</v>
          </cell>
          <cell r="C6220" t="str">
            <v>Colocación De Puesta A Tierra, Jabalina (Mo)</v>
          </cell>
          <cell r="D6220" t="str">
            <v>u</v>
          </cell>
          <cell r="E6220">
            <v>1</v>
          </cell>
          <cell r="F6220">
            <v>3173.0842710441557</v>
          </cell>
          <cell r="G6220">
            <v>3173.0842710441557</v>
          </cell>
          <cell r="H6220">
            <v>44136</v>
          </cell>
        </row>
        <row r="6222">
          <cell r="A6222" t="str">
            <v>T2029</v>
          </cell>
          <cell r="C6222" t="str">
            <v>Movimiento De Suelos, Estudio De Caso</v>
          </cell>
          <cell r="D6222" t="str">
            <v>gl</v>
          </cell>
          <cell r="E6222">
            <v>1321.8104548262399</v>
          </cell>
          <cell r="G6222">
            <v>6609052.2741312003</v>
          </cell>
          <cell r="H6222">
            <v>44136</v>
          </cell>
          <cell r="I6222" t="str">
            <v>80 MODELO</v>
          </cell>
        </row>
        <row r="6223">
          <cell r="B6223" t="str">
            <v>I2109</v>
          </cell>
          <cell r="C6223" t="str">
            <v>Cat 320 200 Hp (Costo Fijo)</v>
          </cell>
          <cell r="D6223" t="str">
            <v>hs</v>
          </cell>
          <cell r="E6223">
            <v>208</v>
          </cell>
          <cell r="F6223">
            <v>1761.3</v>
          </cell>
          <cell r="G6223">
            <v>366350.39999999997</v>
          </cell>
          <cell r="H6223">
            <v>44155</v>
          </cell>
          <cell r="I6223" t="str">
            <v>2 Equipos 13 dias</v>
          </cell>
        </row>
        <row r="6224">
          <cell r="B6224" t="str">
            <v>I2204</v>
          </cell>
          <cell r="C6224" t="str">
            <v>Camión Volcador  Fiat Trakker 6X4 - 380 T38 (Costo Fijo)</v>
          </cell>
          <cell r="D6224" t="str">
            <v>hs</v>
          </cell>
          <cell r="E6224">
            <v>1040</v>
          </cell>
          <cell r="F6224">
            <v>1237.6980000000001</v>
          </cell>
          <cell r="G6224">
            <v>1287205.9200000002</v>
          </cell>
          <cell r="H6224">
            <v>44155</v>
          </cell>
          <cell r="I6224" t="str">
            <v>10 equipos 13 días</v>
          </cell>
        </row>
        <row r="6225">
          <cell r="B6225" t="str">
            <v>I2110</v>
          </cell>
          <cell r="C6225" t="str">
            <v>Cat 320 200 Hp (Costo Variable)</v>
          </cell>
          <cell r="D6225" t="str">
            <v>hs</v>
          </cell>
          <cell r="E6225">
            <v>158.4</v>
          </cell>
          <cell r="F6225">
            <v>2874.2035000000001</v>
          </cell>
          <cell r="G6225">
            <v>455273.83440000005</v>
          </cell>
          <cell r="H6225">
            <v>44155</v>
          </cell>
          <cell r="I6225" t="str">
            <v>2 equipos 11 días al 90%</v>
          </cell>
        </row>
        <row r="6226">
          <cell r="B6226" t="str">
            <v>I2205</v>
          </cell>
          <cell r="C6226" t="str">
            <v>Camión Volcador  Fiat Trakker 6X4 - 380 T38 (Costo Variable)</v>
          </cell>
          <cell r="D6226" t="str">
            <v>hs</v>
          </cell>
          <cell r="E6226">
            <v>880</v>
          </cell>
          <cell r="F6226">
            <v>4024.5263999999997</v>
          </cell>
          <cell r="G6226">
            <v>3541583.2319999998</v>
          </cell>
          <cell r="H6226">
            <v>44155</v>
          </cell>
          <cell r="I6226" t="str">
            <v>10 equipos 11 días al 100%</v>
          </cell>
        </row>
        <row r="6227">
          <cell r="B6227" t="str">
            <v>I1311</v>
          </cell>
          <cell r="C6227" t="str">
            <v>Maquinista</v>
          </cell>
          <cell r="D6227" t="str">
            <v>hs</v>
          </cell>
          <cell r="E6227">
            <v>208</v>
          </cell>
          <cell r="F6227">
            <v>768.14013440000008</v>
          </cell>
          <cell r="G6227">
            <v>159773.14795520002</v>
          </cell>
          <cell r="H6227">
            <v>44155</v>
          </cell>
          <cell r="I6227" t="str">
            <v>2 Maq 13 dias</v>
          </cell>
        </row>
        <row r="6228">
          <cell r="B6228" t="str">
            <v>I2206</v>
          </cell>
          <cell r="C6228" t="str">
            <v>Chofer</v>
          </cell>
          <cell r="D6228" t="str">
            <v>hs</v>
          </cell>
          <cell r="E6228">
            <v>1040</v>
          </cell>
          <cell r="F6228">
            <v>768.14013440000008</v>
          </cell>
          <cell r="G6228">
            <v>798865.73977600003</v>
          </cell>
          <cell r="H6228">
            <v>44136</v>
          </cell>
          <cell r="I6228" t="str">
            <v>10 Choferes x 13 dias</v>
          </cell>
        </row>
        <row r="6230">
          <cell r="A6230" t="str">
            <v>T2030</v>
          </cell>
          <cell r="C6230" t="str">
            <v>Desarme De Cubiertas Con Transporte Incluido (885 M2 De Cubierta)</v>
          </cell>
          <cell r="D6230" t="str">
            <v>gl</v>
          </cell>
          <cell r="E6230">
            <v>885</v>
          </cell>
          <cell r="F6230" t="str">
            <v>M2</v>
          </cell>
          <cell r="G6230">
            <v>574359.78429506486</v>
          </cell>
          <cell r="H6230">
            <v>44136</v>
          </cell>
          <cell r="I6230" t="str">
            <v>ITUZAINGÓ</v>
          </cell>
        </row>
        <row r="6231">
          <cell r="B6231" t="str">
            <v>I1004</v>
          </cell>
          <cell r="C6231" t="str">
            <v>Oficial</v>
          </cell>
          <cell r="D6231" t="str">
            <v>hs</v>
          </cell>
          <cell r="E6231">
            <v>230</v>
          </cell>
          <cell r="F6231">
            <v>604.80605423376619</v>
          </cell>
          <cell r="G6231">
            <v>139105.39247376623</v>
          </cell>
          <cell r="H6231">
            <v>44136</v>
          </cell>
          <cell r="I6231" t="str">
            <v>6 u$s x m2 según presupuesto Mekano = ver abajo</v>
          </cell>
        </row>
        <row r="6232">
          <cell r="B6232" t="str">
            <v>I1005</v>
          </cell>
          <cell r="C6232" t="str">
            <v>Ayudante</v>
          </cell>
          <cell r="D6232" t="str">
            <v>hs</v>
          </cell>
          <cell r="E6232">
            <v>690</v>
          </cell>
          <cell r="F6232">
            <v>522.10781423376613</v>
          </cell>
          <cell r="G6232">
            <v>360254.39182129863</v>
          </cell>
          <cell r="H6232">
            <v>44136</v>
          </cell>
          <cell r="I6232">
            <v>454005</v>
          </cell>
        </row>
        <row r="6233">
          <cell r="B6233" t="str">
            <v>I2064</v>
          </cell>
          <cell r="C6233" t="str">
            <v>Camión Hasta 12 Tn 60 Km</v>
          </cell>
          <cell r="D6233" t="str">
            <v>u</v>
          </cell>
          <cell r="E6233">
            <v>3</v>
          </cell>
          <cell r="F6233">
            <v>25000</v>
          </cell>
          <cell r="G6233">
            <v>75000</v>
          </cell>
          <cell r="H6233">
            <v>44155</v>
          </cell>
          <cell r="I6233" t="str">
            <v>3 viajes alcanzan, son 825 m2 x 30kg/m2= 24750 kg</v>
          </cell>
        </row>
        <row r="6235">
          <cell r="A6235" t="str">
            <v>T2031</v>
          </cell>
          <cell r="C6235" t="str">
            <v>Desarme De Cubiertas Con Transporte Incluido (Por M2)</v>
          </cell>
          <cell r="D6235" t="str">
            <v>m2</v>
          </cell>
          <cell r="E6235">
            <v>885</v>
          </cell>
          <cell r="F6235" t="str">
            <v>M2</v>
          </cell>
          <cell r="G6235">
            <v>648.99410654809594</v>
          </cell>
          <cell r="H6235">
            <v>44136</v>
          </cell>
          <cell r="I6235" t="str">
            <v>ITUZAINGÓ</v>
          </cell>
        </row>
        <row r="6236">
          <cell r="B6236" t="str">
            <v>T2030</v>
          </cell>
          <cell r="C6236" t="str">
            <v>Desarme De Cubiertas Con Transporte Incluido (885 M2 De Cubierta)</v>
          </cell>
          <cell r="D6236" t="str">
            <v>gl</v>
          </cell>
          <cell r="E6236">
            <v>1.1299435028248588E-3</v>
          </cell>
          <cell r="F6236">
            <v>574359.78429506486</v>
          </cell>
          <cell r="G6236">
            <v>648.99410654809594</v>
          </cell>
          <cell r="H6236">
            <v>44136</v>
          </cell>
          <cell r="I6236" t="str">
            <v>1 / area total</v>
          </cell>
        </row>
        <row r="6238">
          <cell r="A6238" t="str">
            <v>T2032</v>
          </cell>
          <cell r="C6238" t="str">
            <v>Retiro De Cartelería Existente (Cantidad 8)</v>
          </cell>
          <cell r="D6238" t="str">
            <v>gl</v>
          </cell>
          <cell r="G6238">
            <v>11824.799407905548</v>
          </cell>
          <cell r="H6238">
            <v>44136</v>
          </cell>
          <cell r="I6238" t="str">
            <v>ITUZAINGÓ</v>
          </cell>
        </row>
        <row r="6239">
          <cell r="B6239" t="str">
            <v>I1005</v>
          </cell>
          <cell r="C6239" t="str">
            <v>Ayudante</v>
          </cell>
          <cell r="D6239" t="str">
            <v>hs</v>
          </cell>
          <cell r="E6239">
            <v>16</v>
          </cell>
          <cell r="F6239">
            <v>522.10781423376613</v>
          </cell>
          <cell r="G6239">
            <v>8353.7250277402582</v>
          </cell>
          <cell r="H6239">
            <v>44136</v>
          </cell>
        </row>
        <row r="6240">
          <cell r="B6240" t="str">
            <v>I1402</v>
          </cell>
          <cell r="C6240" t="str">
            <v>Alquiler De Volquete</v>
          </cell>
          <cell r="D6240" t="str">
            <v>dia</v>
          </cell>
          <cell r="E6240">
            <v>1</v>
          </cell>
          <cell r="F6240">
            <v>3471.0743801652893</v>
          </cell>
          <cell r="G6240">
            <v>3471.0743801652893</v>
          </cell>
          <cell r="H6240">
            <v>44155</v>
          </cell>
        </row>
        <row r="6242">
          <cell r="A6242" t="str">
            <v>T2033</v>
          </cell>
          <cell r="C6242" t="str">
            <v>Retiro De Cartelería Existente</v>
          </cell>
          <cell r="D6242" t="str">
            <v>u</v>
          </cell>
          <cell r="G6242">
            <v>1478.0999259881935</v>
          </cell>
          <cell r="H6242">
            <v>44136</v>
          </cell>
          <cell r="I6242" t="str">
            <v>ITUZAINGÓ</v>
          </cell>
        </row>
        <row r="6243">
          <cell r="B6243" t="str">
            <v>T2032</v>
          </cell>
          <cell r="C6243" t="str">
            <v>Retiro De Cartelería Existente (Cantidad 8)</v>
          </cell>
          <cell r="D6243" t="str">
            <v>gl</v>
          </cell>
          <cell r="E6243">
            <v>0.125</v>
          </cell>
          <cell r="F6243">
            <v>11824.799407905548</v>
          </cell>
          <cell r="G6243">
            <v>1478.0999259881935</v>
          </cell>
          <cell r="H6243">
            <v>44136</v>
          </cell>
        </row>
        <row r="6245">
          <cell r="A6245" t="str">
            <v>T2034</v>
          </cell>
          <cell r="C6245" t="str">
            <v>Retiro De 4 Columnas De Alumbrado</v>
          </cell>
          <cell r="D6245" t="str">
            <v>gl</v>
          </cell>
          <cell r="G6245">
            <v>69468.704045880528</v>
          </cell>
          <cell r="H6245">
            <v>44136</v>
          </cell>
          <cell r="I6245" t="str">
            <v>ITUZAINGÓ</v>
          </cell>
        </row>
        <row r="6246">
          <cell r="B6246" t="str">
            <v>I1004</v>
          </cell>
          <cell r="C6246" t="str">
            <v>Oficial</v>
          </cell>
          <cell r="D6246" t="str">
            <v>hs</v>
          </cell>
          <cell r="E6246">
            <v>16</v>
          </cell>
          <cell r="F6246">
            <v>604.80605423376619</v>
          </cell>
          <cell r="G6246">
            <v>9676.896867740259</v>
          </cell>
          <cell r="H6246">
            <v>44136</v>
          </cell>
          <cell r="I6246" t="str">
            <v>1 cada 4 horas</v>
          </cell>
        </row>
        <row r="6247">
          <cell r="B6247" t="str">
            <v>I1005</v>
          </cell>
          <cell r="C6247" t="str">
            <v>Ayudante</v>
          </cell>
          <cell r="D6247" t="str">
            <v>hs</v>
          </cell>
          <cell r="E6247">
            <v>16</v>
          </cell>
          <cell r="F6247">
            <v>522.10781423376613</v>
          </cell>
          <cell r="G6247">
            <v>8353.7250277402582</v>
          </cell>
          <cell r="H6247">
            <v>44136</v>
          </cell>
        </row>
        <row r="6248">
          <cell r="B6248" t="str">
            <v>I1313</v>
          </cell>
          <cell r="C6248" t="str">
            <v>Camion Con Hidrogrua</v>
          </cell>
          <cell r="D6248" t="str">
            <v>hs</v>
          </cell>
          <cell r="E6248">
            <v>16</v>
          </cell>
          <cell r="F6248">
            <v>2446.7400000000002</v>
          </cell>
          <cell r="G6248">
            <v>39147.840000000004</v>
          </cell>
          <cell r="H6248">
            <v>44155</v>
          </cell>
        </row>
        <row r="6249">
          <cell r="B6249" t="str">
            <v>I2206</v>
          </cell>
          <cell r="C6249" t="str">
            <v>Chofer</v>
          </cell>
          <cell r="D6249" t="str">
            <v>hs</v>
          </cell>
          <cell r="E6249">
            <v>16</v>
          </cell>
          <cell r="F6249">
            <v>768.14013440000008</v>
          </cell>
          <cell r="G6249">
            <v>12290.242150400001</v>
          </cell>
          <cell r="H6249">
            <v>44136</v>
          </cell>
        </row>
        <row r="6251">
          <cell r="A6251" t="str">
            <v>T2035</v>
          </cell>
          <cell r="C6251" t="str">
            <v>Retiro De Columnas De Alumbrado</v>
          </cell>
          <cell r="D6251" t="str">
            <v>u</v>
          </cell>
          <cell r="G6251">
            <v>17367.176011470132</v>
          </cell>
          <cell r="H6251">
            <v>44136</v>
          </cell>
          <cell r="I6251" t="str">
            <v>ITUZAINGÓ</v>
          </cell>
        </row>
        <row r="6252">
          <cell r="B6252" t="str">
            <v>T2034</v>
          </cell>
          <cell r="C6252" t="str">
            <v>Retiro De 4 Columnas De Alumbrado</v>
          </cell>
          <cell r="D6252" t="str">
            <v>gl</v>
          </cell>
          <cell r="E6252">
            <v>0.25</v>
          </cell>
          <cell r="F6252">
            <v>69468.704045880528</v>
          </cell>
          <cell r="G6252">
            <v>17367.176011470132</v>
          </cell>
          <cell r="H6252">
            <v>44136</v>
          </cell>
        </row>
        <row r="6254">
          <cell r="A6254" t="str">
            <v>T2036</v>
          </cell>
          <cell r="C6254" t="str">
            <v>Reubicación De 5 Postes De Telefonía</v>
          </cell>
          <cell r="D6254" t="str">
            <v>gl</v>
          </cell>
          <cell r="G6254">
            <v>89646.954437515931</v>
          </cell>
          <cell r="H6254">
            <v>44130</v>
          </cell>
          <cell r="I6254" t="str">
            <v>ITUZAINGÓ</v>
          </cell>
        </row>
        <row r="6255">
          <cell r="B6255" t="str">
            <v>I1004</v>
          </cell>
          <cell r="C6255" t="str">
            <v>Oficial</v>
          </cell>
          <cell r="D6255" t="str">
            <v>hs</v>
          </cell>
          <cell r="E6255">
            <v>20</v>
          </cell>
          <cell r="F6255">
            <v>604.80605423376619</v>
          </cell>
          <cell r="G6255">
            <v>12096.121084675324</v>
          </cell>
          <cell r="H6255">
            <v>44136</v>
          </cell>
          <cell r="I6255" t="str">
            <v>1 cada 4 hs</v>
          </cell>
        </row>
        <row r="6256">
          <cell r="B6256" t="str">
            <v>I1005</v>
          </cell>
          <cell r="C6256" t="str">
            <v>Ayudante</v>
          </cell>
          <cell r="D6256" t="str">
            <v>hs</v>
          </cell>
          <cell r="E6256">
            <v>20</v>
          </cell>
          <cell r="F6256">
            <v>522.10781423376613</v>
          </cell>
          <cell r="G6256">
            <v>10442.156284675322</v>
          </cell>
          <cell r="H6256">
            <v>44136</v>
          </cell>
        </row>
        <row r="6257">
          <cell r="B6257" t="str">
            <v>I1313</v>
          </cell>
          <cell r="C6257" t="str">
            <v>Camion Con Hidrogrua</v>
          </cell>
          <cell r="D6257" t="str">
            <v>hs</v>
          </cell>
          <cell r="E6257">
            <v>20</v>
          </cell>
          <cell r="F6257">
            <v>2446.7400000000002</v>
          </cell>
          <cell r="G6257">
            <v>48934.8</v>
          </cell>
          <cell r="H6257">
            <v>44155</v>
          </cell>
        </row>
        <row r="6258">
          <cell r="B6258" t="str">
            <v>I2206</v>
          </cell>
          <cell r="C6258" t="str">
            <v>Chofer</v>
          </cell>
          <cell r="D6258" t="str">
            <v>hs</v>
          </cell>
          <cell r="E6258">
            <v>20</v>
          </cell>
          <cell r="F6258">
            <v>768.14013440000008</v>
          </cell>
          <cell r="G6258">
            <v>15362.802688000002</v>
          </cell>
          <cell r="H6258">
            <v>44136</v>
          </cell>
        </row>
        <row r="6259">
          <cell r="B6259" t="str">
            <v>T1066</v>
          </cell>
          <cell r="C6259" t="str">
            <v>Hormigon Pobre 1/8:1:4:8  (Mat)</v>
          </cell>
          <cell r="D6259" t="str">
            <v>m3</v>
          </cell>
          <cell r="E6259">
            <v>1</v>
          </cell>
          <cell r="F6259">
            <v>2811.0743801652889</v>
          </cell>
          <cell r="G6259">
            <v>2811.0743801652889</v>
          </cell>
          <cell r="H6259">
            <v>44130</v>
          </cell>
        </row>
        <row r="6261">
          <cell r="A6261" t="str">
            <v>T2037</v>
          </cell>
          <cell r="C6261" t="str">
            <v>Reubicación De Poste De Telefonía</v>
          </cell>
          <cell r="D6261" t="str">
            <v>u</v>
          </cell>
          <cell r="G6261">
            <v>17929.390887503188</v>
          </cell>
          <cell r="H6261">
            <v>44130</v>
          </cell>
          <cell r="I6261" t="str">
            <v>ITUZAINGÓ</v>
          </cell>
        </row>
        <row r="6262">
          <cell r="B6262" t="str">
            <v>T2036</v>
          </cell>
          <cell r="C6262" t="str">
            <v>Reubicación De 5 Postes De Telefonía</v>
          </cell>
          <cell r="D6262" t="str">
            <v>gl</v>
          </cell>
          <cell r="E6262">
            <v>0.2</v>
          </cell>
          <cell r="F6262">
            <v>89646.954437515931</v>
          </cell>
          <cell r="G6262">
            <v>17929.390887503188</v>
          </cell>
          <cell r="H6262">
            <v>44130</v>
          </cell>
        </row>
        <row r="6264">
          <cell r="A6264" t="str">
            <v>T2038</v>
          </cell>
          <cell r="C6264" t="str">
            <v>Reubicación De Kiosko</v>
          </cell>
          <cell r="D6264" t="str">
            <v>gl</v>
          </cell>
          <cell r="G6264">
            <v>34734.352022940264</v>
          </cell>
          <cell r="H6264">
            <v>44136</v>
          </cell>
          <cell r="I6264" t="str">
            <v>ITUZAINGÓ</v>
          </cell>
        </row>
        <row r="6265">
          <cell r="B6265" t="str">
            <v>I1004</v>
          </cell>
          <cell r="C6265" t="str">
            <v>Oficial</v>
          </cell>
          <cell r="D6265" t="str">
            <v>hs</v>
          </cell>
          <cell r="E6265">
            <v>8</v>
          </cell>
          <cell r="F6265">
            <v>604.80605423376619</v>
          </cell>
          <cell r="G6265">
            <v>4838.4484338701295</v>
          </cell>
          <cell r="H6265">
            <v>44136</v>
          </cell>
        </row>
        <row r="6266">
          <cell r="B6266" t="str">
            <v>I1005</v>
          </cell>
          <cell r="C6266" t="str">
            <v>Ayudante</v>
          </cell>
          <cell r="D6266" t="str">
            <v>hs</v>
          </cell>
          <cell r="E6266">
            <v>8</v>
          </cell>
          <cell r="F6266">
            <v>522.10781423376613</v>
          </cell>
          <cell r="G6266">
            <v>4176.8625138701291</v>
          </cell>
          <cell r="H6266">
            <v>44136</v>
          </cell>
        </row>
        <row r="6267">
          <cell r="B6267" t="str">
            <v>I1313</v>
          </cell>
          <cell r="C6267" t="str">
            <v>Camion Con Hidrogrua</v>
          </cell>
          <cell r="D6267" t="str">
            <v>hs</v>
          </cell>
          <cell r="E6267">
            <v>8</v>
          </cell>
          <cell r="F6267">
            <v>2446.7400000000002</v>
          </cell>
          <cell r="G6267">
            <v>19573.920000000002</v>
          </cell>
          <cell r="H6267">
            <v>44155</v>
          </cell>
        </row>
        <row r="6268">
          <cell r="B6268" t="str">
            <v>I2206</v>
          </cell>
          <cell r="C6268" t="str">
            <v>Chofer</v>
          </cell>
          <cell r="D6268" t="str">
            <v>hs</v>
          </cell>
          <cell r="E6268">
            <v>8</v>
          </cell>
          <cell r="F6268">
            <v>768.14013440000008</v>
          </cell>
          <cell r="G6268">
            <v>6145.1210752000006</v>
          </cell>
          <cell r="H6268">
            <v>44136</v>
          </cell>
        </row>
        <row r="6270">
          <cell r="A6270" t="str">
            <v>T2039</v>
          </cell>
          <cell r="C6270" t="str">
            <v>Retiro De Malla De Contención Y Cubierta Metálica En Escaleras De Puente Peatonal (247 M2)</v>
          </cell>
          <cell r="D6270" t="str">
            <v>gl</v>
          </cell>
          <cell r="G6270">
            <v>176979.06478545451</v>
          </cell>
          <cell r="H6270">
            <v>44136</v>
          </cell>
          <cell r="I6270" t="str">
            <v>ITUZAINGÓ</v>
          </cell>
        </row>
        <row r="6271">
          <cell r="B6271" t="str">
            <v>I1004</v>
          </cell>
          <cell r="C6271" t="str">
            <v>Oficial</v>
          </cell>
          <cell r="D6271" t="str">
            <v>hs</v>
          </cell>
          <cell r="E6271">
            <v>70</v>
          </cell>
          <cell r="F6271">
            <v>604.80605423376619</v>
          </cell>
          <cell r="G6271">
            <v>42336.423796363633</v>
          </cell>
          <cell r="H6271">
            <v>44136</v>
          </cell>
          <cell r="I6271" t="str">
            <v>6 u$s x m2 según presupuesto Mekano = ver abajo</v>
          </cell>
        </row>
        <row r="6272">
          <cell r="B6272" t="str">
            <v>I1005</v>
          </cell>
          <cell r="C6272" t="str">
            <v>Ayudante</v>
          </cell>
          <cell r="D6272" t="str">
            <v>hs</v>
          </cell>
          <cell r="E6272">
            <v>210</v>
          </cell>
          <cell r="F6272">
            <v>522.10781423376613</v>
          </cell>
          <cell r="G6272">
            <v>109642.64098909088</v>
          </cell>
          <cell r="H6272">
            <v>44136</v>
          </cell>
          <cell r="I6272">
            <v>126711</v>
          </cell>
        </row>
        <row r="6273">
          <cell r="B6273" t="str">
            <v>I2064</v>
          </cell>
          <cell r="C6273" t="str">
            <v>Camión Hasta 12 Tn 60 Km</v>
          </cell>
          <cell r="D6273" t="str">
            <v>u</v>
          </cell>
          <cell r="E6273">
            <v>1</v>
          </cell>
          <cell r="F6273">
            <v>25000</v>
          </cell>
          <cell r="G6273">
            <v>25000</v>
          </cell>
          <cell r="H6273">
            <v>44155</v>
          </cell>
          <cell r="I6273">
            <v>7410</v>
          </cell>
        </row>
        <row r="6275">
          <cell r="A6275" t="str">
            <v>T2040</v>
          </cell>
          <cell r="C6275" t="str">
            <v xml:space="preserve">Retiro De Malla De Contención Y Cubierta Metálica En Escaleras De Puente Peatonal </v>
          </cell>
          <cell r="D6275" t="str">
            <v>m2</v>
          </cell>
          <cell r="G6275">
            <v>716.51443232977533</v>
          </cell>
          <cell r="H6275">
            <v>44136</v>
          </cell>
          <cell r="I6275" t="str">
            <v>ITUZAINGÓ</v>
          </cell>
        </row>
        <row r="6276">
          <cell r="B6276" t="str">
            <v>T2039</v>
          </cell>
          <cell r="C6276" t="str">
            <v>Retiro De Malla De Contención Y Cubierta Metálica En Escaleras De Puente Peatonal (247 M2)</v>
          </cell>
          <cell r="D6276" t="str">
            <v>gl</v>
          </cell>
          <cell r="E6276">
            <v>4.048582995951417E-3</v>
          </cell>
          <cell r="F6276">
            <v>176979.06478545451</v>
          </cell>
          <cell r="G6276">
            <v>716.51443232977533</v>
          </cell>
          <cell r="H6276">
            <v>44136</v>
          </cell>
          <cell r="I6276" t="str">
            <v>1/247 m2</v>
          </cell>
        </row>
        <row r="6278">
          <cell r="A6278" t="str">
            <v>T2041</v>
          </cell>
          <cell r="C6278" t="str">
            <v>Retiro De Rejas Perimetrales Y Cerco Entre Vías (225 Ml)</v>
          </cell>
          <cell r="D6278" t="str">
            <v>gl</v>
          </cell>
          <cell r="G6278">
            <v>155267.76981610386</v>
          </cell>
          <cell r="H6278">
            <v>44136</v>
          </cell>
          <cell r="I6278" t="str">
            <v>ITUZAINGÓ</v>
          </cell>
        </row>
        <row r="6279">
          <cell r="B6279" t="str">
            <v>I1004</v>
          </cell>
          <cell r="C6279" t="str">
            <v>Oficial</v>
          </cell>
          <cell r="D6279" t="str">
            <v>hs</v>
          </cell>
          <cell r="E6279">
            <v>60</v>
          </cell>
          <cell r="F6279">
            <v>604.80605423376619</v>
          </cell>
          <cell r="G6279">
            <v>36288.363254025971</v>
          </cell>
          <cell r="H6279">
            <v>44136</v>
          </cell>
          <cell r="I6279" t="str">
            <v>6 u$s x m2 según presupuesto Mekano = ver abajo</v>
          </cell>
        </row>
        <row r="6280">
          <cell r="B6280" t="str">
            <v>I1005</v>
          </cell>
          <cell r="C6280" t="str">
            <v>Ayudante</v>
          </cell>
          <cell r="D6280" t="str">
            <v>hs</v>
          </cell>
          <cell r="E6280">
            <v>180</v>
          </cell>
          <cell r="F6280">
            <v>522.10781423376613</v>
          </cell>
          <cell r="G6280">
            <v>93979.4065620779</v>
          </cell>
          <cell r="H6280">
            <v>44136</v>
          </cell>
          <cell r="I6280">
            <v>115425</v>
          </cell>
        </row>
        <row r="6281">
          <cell r="B6281" t="str">
            <v>I2064</v>
          </cell>
          <cell r="C6281" t="str">
            <v>Camión Hasta 12 Tn 60 Km</v>
          </cell>
          <cell r="D6281" t="str">
            <v>u</v>
          </cell>
          <cell r="E6281">
            <v>1</v>
          </cell>
          <cell r="F6281">
            <v>25000</v>
          </cell>
          <cell r="G6281">
            <v>25000</v>
          </cell>
          <cell r="H6281">
            <v>44155</v>
          </cell>
          <cell r="I6281">
            <v>6750</v>
          </cell>
        </row>
        <row r="6283">
          <cell r="A6283" t="str">
            <v>T2042</v>
          </cell>
          <cell r="C6283" t="str">
            <v>Retiro De Rejas Perimetrales Y Cerco Entre Vías</v>
          </cell>
          <cell r="D6283" t="str">
            <v>ml</v>
          </cell>
          <cell r="G6283">
            <v>690.07897696046155</v>
          </cell>
          <cell r="H6283">
            <v>44136</v>
          </cell>
          <cell r="I6283" t="str">
            <v>ITUZAINGÓ</v>
          </cell>
        </row>
        <row r="6284">
          <cell r="B6284" t="str">
            <v>T2041</v>
          </cell>
          <cell r="C6284" t="str">
            <v>Retiro De Rejas Perimetrales Y Cerco Entre Vías (225 Ml)</v>
          </cell>
          <cell r="D6284" t="str">
            <v>gl</v>
          </cell>
          <cell r="E6284">
            <v>4.4444444444444444E-3</v>
          </cell>
          <cell r="F6284">
            <v>155267.76981610386</v>
          </cell>
          <cell r="G6284">
            <v>690.07897696046155</v>
          </cell>
          <cell r="H6284">
            <v>44136</v>
          </cell>
          <cell r="I6284" t="str">
            <v xml:space="preserve">  1/225 ml</v>
          </cell>
        </row>
        <row r="6286">
          <cell r="A6286" t="str">
            <v>T2043</v>
          </cell>
          <cell r="C6286" t="str">
            <v>Retiro De Arbol Y Plantado De Otra Especie (8 Árboles)</v>
          </cell>
          <cell r="D6286" t="str">
            <v>gl</v>
          </cell>
          <cell r="E6286">
            <v>4</v>
          </cell>
          <cell r="F6286" t="str">
            <v>días</v>
          </cell>
          <cell r="G6286">
            <v>88829.838832283349</v>
          </cell>
          <cell r="H6286">
            <v>44136</v>
          </cell>
          <cell r="I6286" t="str">
            <v>ITUZAINGÓ</v>
          </cell>
        </row>
        <row r="6287">
          <cell r="B6287" t="str">
            <v>I1004</v>
          </cell>
          <cell r="C6287" t="str">
            <v>Oficial</v>
          </cell>
          <cell r="D6287" t="str">
            <v>hs</v>
          </cell>
          <cell r="E6287">
            <v>32</v>
          </cell>
          <cell r="F6287">
            <v>604.80605423376619</v>
          </cell>
          <cell r="G6287">
            <v>19353.793735480518</v>
          </cell>
          <cell r="H6287">
            <v>44136</v>
          </cell>
          <cell r="I6287" t="str">
            <v>1 ofi</v>
          </cell>
        </row>
        <row r="6288">
          <cell r="B6288" t="str">
            <v>I1005</v>
          </cell>
          <cell r="C6288" t="str">
            <v>Ayudante</v>
          </cell>
          <cell r="D6288" t="str">
            <v>hs</v>
          </cell>
          <cell r="E6288">
            <v>32</v>
          </cell>
          <cell r="F6288">
            <v>522.10781423376613</v>
          </cell>
          <cell r="G6288">
            <v>16707.450055480516</v>
          </cell>
          <cell r="H6288">
            <v>44136</v>
          </cell>
          <cell r="I6288" t="str">
            <v>1 ayu</v>
          </cell>
        </row>
        <row r="6289">
          <cell r="B6289" t="str">
            <v>I2064</v>
          </cell>
          <cell r="C6289" t="str">
            <v>Camión Hasta 12 Tn 60 Km</v>
          </cell>
          <cell r="D6289" t="str">
            <v>u</v>
          </cell>
          <cell r="E6289">
            <v>1</v>
          </cell>
          <cell r="F6289">
            <v>25000</v>
          </cell>
          <cell r="G6289">
            <v>25000</v>
          </cell>
          <cell r="H6289">
            <v>44155</v>
          </cell>
          <cell r="I6289" t="str">
            <v>Retiro de arboles cortados</v>
          </cell>
        </row>
        <row r="6290">
          <cell r="B6290" t="str">
            <v>I2154</v>
          </cell>
          <cell r="C6290" t="str">
            <v>Jacarandá</v>
          </cell>
          <cell r="D6290" t="str">
            <v>u</v>
          </cell>
          <cell r="E6290">
            <v>8</v>
          </cell>
          <cell r="F6290">
            <v>3471.0743801652893</v>
          </cell>
          <cell r="G6290">
            <v>27768.595041322315</v>
          </cell>
          <cell r="H6290">
            <v>44155</v>
          </cell>
          <cell r="I6290" t="str">
            <v>Nueva especie que se planta</v>
          </cell>
        </row>
        <row r="6292">
          <cell r="A6292" t="str">
            <v>T2044</v>
          </cell>
          <cell r="C6292" t="str">
            <v>Retiro De Arbol Y Plantado De Otra Especie</v>
          </cell>
          <cell r="D6292" t="str">
            <v>u</v>
          </cell>
          <cell r="G6292">
            <v>11103.729854035419</v>
          </cell>
          <cell r="H6292">
            <v>44136</v>
          </cell>
          <cell r="I6292" t="str">
            <v>ITUZAINGÓ</v>
          </cell>
        </row>
        <row r="6293">
          <cell r="B6293" t="str">
            <v>T2043</v>
          </cell>
          <cell r="C6293" t="str">
            <v>Retiro De Arbol Y Plantado De Otra Especie (8 Árboles)</v>
          </cell>
          <cell r="D6293" t="str">
            <v>gl</v>
          </cell>
          <cell r="E6293">
            <v>0.125</v>
          </cell>
          <cell r="F6293">
            <v>88829.838832283349</v>
          </cell>
          <cell r="G6293">
            <v>11103.729854035419</v>
          </cell>
          <cell r="H6293">
            <v>44136</v>
          </cell>
          <cell r="I6293" t="str">
            <v>1 / 8 arboles</v>
          </cell>
        </row>
        <row r="6295">
          <cell r="A6295" t="str">
            <v>T2045</v>
          </cell>
          <cell r="C6295" t="str">
            <v>Retiro De Bancos (Cant 11)</v>
          </cell>
          <cell r="D6295" t="str">
            <v>gl</v>
          </cell>
          <cell r="G6295">
            <v>29751.424453969303</v>
          </cell>
          <cell r="H6295">
            <v>44136</v>
          </cell>
          <cell r="I6295" t="str">
            <v>ITUZAINGÓ</v>
          </cell>
        </row>
        <row r="6296">
          <cell r="B6296" t="str">
            <v>I1004</v>
          </cell>
          <cell r="C6296" t="str">
            <v>Oficial</v>
          </cell>
          <cell r="D6296" t="str">
            <v>hs</v>
          </cell>
          <cell r="E6296">
            <v>11</v>
          </cell>
          <cell r="F6296">
            <v>604.80605423376619</v>
          </cell>
          <cell r="G6296">
            <v>6652.8665965714281</v>
          </cell>
          <cell r="H6296">
            <v>44136</v>
          </cell>
          <cell r="I6296" t="str">
            <v>1 HS / banco</v>
          </cell>
        </row>
        <row r="6297">
          <cell r="B6297" t="str">
            <v>I1005</v>
          </cell>
          <cell r="C6297" t="str">
            <v>Ayudante</v>
          </cell>
          <cell r="D6297" t="str">
            <v>hs</v>
          </cell>
          <cell r="E6297">
            <v>11</v>
          </cell>
          <cell r="F6297">
            <v>522.10781423376613</v>
          </cell>
          <cell r="G6297">
            <v>5743.1859565714276</v>
          </cell>
          <cell r="H6297">
            <v>44136</v>
          </cell>
        </row>
        <row r="6298">
          <cell r="B6298" t="str">
            <v>I1402</v>
          </cell>
          <cell r="C6298" t="str">
            <v>Alquiler De Volquete</v>
          </cell>
          <cell r="D6298" t="str">
            <v>dia</v>
          </cell>
          <cell r="E6298">
            <v>5</v>
          </cell>
          <cell r="F6298">
            <v>3471.0743801652893</v>
          </cell>
          <cell r="G6298">
            <v>17355.371900826445</v>
          </cell>
          <cell r="H6298">
            <v>44155</v>
          </cell>
        </row>
        <row r="6300">
          <cell r="A6300" t="str">
            <v>T2046</v>
          </cell>
          <cell r="C6300" t="str">
            <v xml:space="preserve">Retiro De Bancos </v>
          </cell>
          <cell r="D6300" t="str">
            <v>u</v>
          </cell>
          <cell r="G6300">
            <v>2704.6749503608457</v>
          </cell>
          <cell r="H6300">
            <v>44136</v>
          </cell>
          <cell r="I6300" t="str">
            <v>ITUZAINGÓ</v>
          </cell>
        </row>
        <row r="6301">
          <cell r="B6301" t="str">
            <v>T2045</v>
          </cell>
          <cell r="C6301" t="str">
            <v>Retiro De Bancos (Cant 11)</v>
          </cell>
          <cell r="D6301" t="str">
            <v>gl</v>
          </cell>
          <cell r="E6301">
            <v>9.0909090909090912E-2</v>
          </cell>
          <cell r="F6301">
            <v>29751.424453969303</v>
          </cell>
          <cell r="G6301">
            <v>2704.6749503608457</v>
          </cell>
          <cell r="H6301">
            <v>44136</v>
          </cell>
          <cell r="I6301" t="str">
            <v>1 / 11 bancos</v>
          </cell>
        </row>
        <row r="6303">
          <cell r="A6303" t="str">
            <v>T2047</v>
          </cell>
          <cell r="C6303" t="str">
            <v>5.1.12 Retiro De Escalera De Hormigón Premoldeada Y Demolición De Pasadizo De Ascensor En Puente Peatonal</v>
          </cell>
          <cell r="D6303" t="str">
            <v>gl</v>
          </cell>
          <cell r="E6303">
            <v>4</v>
          </cell>
          <cell r="F6303" t="str">
            <v>días</v>
          </cell>
          <cell r="G6303">
            <v>1126528.1601787247</v>
          </cell>
          <cell r="H6303">
            <v>44136</v>
          </cell>
          <cell r="I6303" t="str">
            <v>ITUZAINGÓ</v>
          </cell>
        </row>
        <row r="6304">
          <cell r="B6304" t="str">
            <v>I1004</v>
          </cell>
          <cell r="C6304" t="str">
            <v>Oficial</v>
          </cell>
          <cell r="D6304" t="str">
            <v>hs</v>
          </cell>
          <cell r="E6304">
            <v>64</v>
          </cell>
          <cell r="F6304">
            <v>604.80605423376619</v>
          </cell>
          <cell r="G6304">
            <v>38707.587470961036</v>
          </cell>
          <cell r="H6304">
            <v>44136</v>
          </cell>
          <cell r="I6304">
            <v>2</v>
          </cell>
        </row>
        <row r="6305">
          <cell r="B6305" t="str">
            <v>I1005</v>
          </cell>
          <cell r="C6305" t="str">
            <v>Ayudante</v>
          </cell>
          <cell r="D6305" t="str">
            <v>hs</v>
          </cell>
          <cell r="E6305">
            <v>64</v>
          </cell>
          <cell r="F6305">
            <v>522.10781423376613</v>
          </cell>
          <cell r="G6305">
            <v>33414.900110961033</v>
          </cell>
          <cell r="H6305">
            <v>44136</v>
          </cell>
          <cell r="I6305">
            <v>2</v>
          </cell>
        </row>
        <row r="6306">
          <cell r="B6306" t="str">
            <v>T1516</v>
          </cell>
          <cell r="C6306" t="str">
            <v>Demolición De Hormigón (Con Acarreo Y Retiro De Escombros Con Volquete)</v>
          </cell>
          <cell r="D6306" t="str">
            <v>m3</v>
          </cell>
          <cell r="E6306">
            <v>66.38</v>
          </cell>
          <cell r="F6306">
            <v>14244.90149181312</v>
          </cell>
          <cell r="G6306">
            <v>945576.56102655479</v>
          </cell>
          <cell r="H6306">
            <v>44136</v>
          </cell>
          <cell r="I6306" t="str">
            <v>Cómputo de demolición de estructuras según mail de Leandro 30/7/20 11 hs</v>
          </cell>
        </row>
        <row r="6307">
          <cell r="B6307" t="str">
            <v>I2209</v>
          </cell>
          <cell r="C6307" t="str">
            <v>Grua De 30 Toneladas (Incluye Ida Y Vuelta)</v>
          </cell>
          <cell r="D6307" t="str">
            <v>día</v>
          </cell>
          <cell r="E6307">
            <v>1</v>
          </cell>
          <cell r="F6307">
            <v>93622.5</v>
          </cell>
          <cell r="G6307">
            <v>93622.5</v>
          </cell>
          <cell r="H6307">
            <v>44155</v>
          </cell>
          <cell r="I6307" t="str">
            <v>Presupuesto Golisano</v>
          </cell>
        </row>
        <row r="6308">
          <cell r="B6308" t="str">
            <v>I1539</v>
          </cell>
          <cell r="C6308" t="str">
            <v>Alquiler De Martillo Demoledor</v>
          </cell>
          <cell r="D6308" t="str">
            <v>día</v>
          </cell>
          <cell r="E6308">
            <v>8</v>
          </cell>
          <cell r="F6308">
            <v>1900.8264462809918</v>
          </cell>
          <cell r="G6308">
            <v>15206.611570247935</v>
          </cell>
          <cell r="H6308">
            <v>44155</v>
          </cell>
          <cell r="I6308">
            <v>2</v>
          </cell>
        </row>
        <row r="6310">
          <cell r="A6310" t="str">
            <v>T2048</v>
          </cell>
          <cell r="C6310" t="str">
            <v>5.2.4 Relleno Con Material De Demolición (Mo)</v>
          </cell>
          <cell r="D6310" t="str">
            <v>m3</v>
          </cell>
          <cell r="G6310">
            <v>2171.1294969350647</v>
          </cell>
          <cell r="H6310">
            <v>44136</v>
          </cell>
          <cell r="I6310" t="str">
            <v>ITUZAINGÓ</v>
          </cell>
        </row>
        <row r="6311">
          <cell r="B6311" t="str">
            <v>I1004</v>
          </cell>
          <cell r="C6311" t="str">
            <v>Oficial</v>
          </cell>
          <cell r="D6311" t="str">
            <v>hs</v>
          </cell>
          <cell r="E6311">
            <v>1</v>
          </cell>
          <cell r="F6311">
            <v>604.80605423376619</v>
          </cell>
          <cell r="G6311">
            <v>604.80605423376619</v>
          </cell>
          <cell r="H6311">
            <v>44136</v>
          </cell>
        </row>
        <row r="6312">
          <cell r="B6312" t="str">
            <v>I1005</v>
          </cell>
          <cell r="C6312" t="str">
            <v>Ayudante</v>
          </cell>
          <cell r="D6312" t="str">
            <v>hs</v>
          </cell>
          <cell r="E6312">
            <v>3</v>
          </cell>
          <cell r="F6312">
            <v>522.10781423376613</v>
          </cell>
          <cell r="G6312">
            <v>1566.3234427012985</v>
          </cell>
          <cell r="H6312">
            <v>44136</v>
          </cell>
        </row>
        <row r="6314">
          <cell r="A6314" t="str">
            <v>T2049</v>
          </cell>
          <cell r="C6314" t="str">
            <v>Retiro De Escombros A Cerretilla Con Volquete Ituzaingó 1152 M3</v>
          </cell>
          <cell r="D6314" t="str">
            <v>gl</v>
          </cell>
          <cell r="G6314">
            <v>2052794.2913511216</v>
          </cell>
          <cell r="H6314">
            <v>44136</v>
          </cell>
          <cell r="I6314" t="str">
            <v>ITUZAINGÓ</v>
          </cell>
        </row>
        <row r="6315">
          <cell r="B6315" t="str">
            <v>I1402</v>
          </cell>
          <cell r="C6315" t="str">
            <v>Alquiler De Volquete</v>
          </cell>
          <cell r="D6315" t="str">
            <v>dia</v>
          </cell>
          <cell r="E6315">
            <v>230.4</v>
          </cell>
          <cell r="F6315">
            <v>3471.0743801652893</v>
          </cell>
          <cell r="G6315">
            <v>799735.53719008272</v>
          </cell>
          <cell r="H6315">
            <v>44155</v>
          </cell>
        </row>
        <row r="6316">
          <cell r="B6316" t="str">
            <v>T1506</v>
          </cell>
          <cell r="C6316" t="str">
            <v>Retiro De Escombros A Cerretilla (6 Carretillas Por Hora X 8 Hs/Día)</v>
          </cell>
          <cell r="D6316" t="str">
            <v>m3</v>
          </cell>
          <cell r="E6316">
            <v>1152</v>
          </cell>
          <cell r="F6316">
            <v>1087.724612987013</v>
          </cell>
          <cell r="G6316">
            <v>1253058.7541610389</v>
          </cell>
          <cell r="H6316">
            <v>44136</v>
          </cell>
        </row>
        <row r="6318">
          <cell r="A6318" t="str">
            <v>T2050</v>
          </cell>
          <cell r="C6318" t="str">
            <v xml:space="preserve">Solado Háptico Preventivo </v>
          </cell>
          <cell r="D6318" t="str">
            <v>ml</v>
          </cell>
          <cell r="G6318">
            <v>902.90055276223541</v>
          </cell>
          <cell r="H6318">
            <v>44130</v>
          </cell>
          <cell r="I6318" t="str">
            <v>11 PISOS</v>
          </cell>
        </row>
        <row r="6319">
          <cell r="B6319" t="str">
            <v>T1455</v>
          </cell>
          <cell r="C6319" t="str">
            <v>Solado Preventivo De Anden (Ancho 1,50 Mts) Por M2</v>
          </cell>
          <cell r="D6319" t="str">
            <v>m2</v>
          </cell>
          <cell r="E6319">
            <v>0.35</v>
          </cell>
          <cell r="F6319">
            <v>2579.7158650349584</v>
          </cell>
          <cell r="G6319">
            <v>902.90055276223541</v>
          </cell>
          <cell r="H6319">
            <v>44130</v>
          </cell>
        </row>
        <row r="6321">
          <cell r="A6321" t="str">
            <v>T2051</v>
          </cell>
          <cell r="C6321" t="str">
            <v>5.5.5.1.  Trámite Edesur</v>
          </cell>
          <cell r="D6321" t="str">
            <v>gl</v>
          </cell>
          <cell r="G6321">
            <v>52421.875</v>
          </cell>
          <cell r="H6321">
            <v>43990.590057870373</v>
          </cell>
          <cell r="I6321" t="str">
            <v>ITUZAINGÓ</v>
          </cell>
        </row>
        <row r="6322">
          <cell r="B6322" t="str">
            <v>I1871</v>
          </cell>
          <cell r="C6322" t="str">
            <v>Profesional (Ingeniero O Arquitecto)</v>
          </cell>
          <cell r="D6322" t="str">
            <v>hs</v>
          </cell>
          <cell r="E6322">
            <v>50</v>
          </cell>
          <cell r="F6322">
            <v>1048.4375</v>
          </cell>
          <cell r="G6322">
            <v>52421.875</v>
          </cell>
          <cell r="H6322">
            <v>43990.590057870373</v>
          </cell>
        </row>
        <row r="6324">
          <cell r="A6324" t="str">
            <v>T2052</v>
          </cell>
          <cell r="C6324" t="str">
            <v>5.5.5.2. Caja De Medidor Y Toma</v>
          </cell>
          <cell r="D6324" t="str">
            <v>gl</v>
          </cell>
          <cell r="G6324">
            <v>34217.89338945171</v>
          </cell>
          <cell r="H6324">
            <v>44110</v>
          </cell>
          <cell r="I6324" t="str">
            <v>ITUZAINGÓ</v>
          </cell>
        </row>
        <row r="6325">
          <cell r="B6325" t="str">
            <v>I1936</v>
          </cell>
          <cell r="C6325" t="str">
            <v>Oficial Electricista</v>
          </cell>
          <cell r="D6325" t="str">
            <v>hs</v>
          </cell>
          <cell r="E6325">
            <v>8</v>
          </cell>
          <cell r="F6325">
            <v>907.80197701818179</v>
          </cell>
          <cell r="G6325">
            <v>7262.4158161454543</v>
          </cell>
          <cell r="H6325">
            <v>44136</v>
          </cell>
        </row>
        <row r="6326">
          <cell r="B6326" t="str">
            <v>I1937</v>
          </cell>
          <cell r="C6326" t="str">
            <v>Ayudante Electricista</v>
          </cell>
          <cell r="D6326" t="str">
            <v>hs</v>
          </cell>
          <cell r="E6326">
            <v>8</v>
          </cell>
          <cell r="F6326">
            <v>678.74015850389594</v>
          </cell>
          <cell r="G6326">
            <v>5429.9212680311675</v>
          </cell>
          <cell r="H6326">
            <v>44136</v>
          </cell>
        </row>
        <row r="6327">
          <cell r="B6327" t="str">
            <v>I1004</v>
          </cell>
          <cell r="C6327" t="str">
            <v>Oficial</v>
          </cell>
          <cell r="D6327" t="str">
            <v>hs</v>
          </cell>
          <cell r="E6327">
            <v>4</v>
          </cell>
          <cell r="F6327">
            <v>604.80605423376619</v>
          </cell>
          <cell r="G6327">
            <v>2419.2242169350648</v>
          </cell>
          <cell r="H6327">
            <v>44136</v>
          </cell>
          <cell r="I6327" t="str">
            <v>albañilería</v>
          </cell>
        </row>
        <row r="6328">
          <cell r="B6328" t="str">
            <v>I1005</v>
          </cell>
          <cell r="C6328" t="str">
            <v>Ayudante</v>
          </cell>
          <cell r="D6328" t="str">
            <v>hs</v>
          </cell>
          <cell r="E6328">
            <v>4</v>
          </cell>
          <cell r="F6328">
            <v>522.10781423376613</v>
          </cell>
          <cell r="G6328">
            <v>2088.4312569350645</v>
          </cell>
          <cell r="H6328">
            <v>44136</v>
          </cell>
          <cell r="I6328" t="str">
            <v>albañilería</v>
          </cell>
        </row>
        <row r="6329">
          <cell r="B6329" t="str">
            <v>I2210</v>
          </cell>
          <cell r="C6329" t="str">
            <v>Caja De Medidor Trifásica</v>
          </cell>
          <cell r="D6329" t="str">
            <v>u</v>
          </cell>
          <cell r="E6329">
            <v>1</v>
          </cell>
          <cell r="F6329">
            <v>1042.1487999999999</v>
          </cell>
          <cell r="G6329">
            <v>1042.1487999999999</v>
          </cell>
          <cell r="H6329">
            <v>44110</v>
          </cell>
        </row>
        <row r="6330">
          <cell r="B6330" t="str">
            <v>I2211</v>
          </cell>
          <cell r="C6330" t="str">
            <v>Caja Toma Primaria</v>
          </cell>
          <cell r="D6330" t="str">
            <v>u</v>
          </cell>
          <cell r="E6330">
            <v>1</v>
          </cell>
          <cell r="F6330">
            <v>14904.132231404959</v>
          </cell>
          <cell r="G6330">
            <v>14904.132231404959</v>
          </cell>
          <cell r="H6330">
            <v>44155</v>
          </cell>
        </row>
        <row r="6331">
          <cell r="B6331" t="str">
            <v>I2028</v>
          </cell>
          <cell r="C6331" t="str">
            <v>Fusible Nh T00 63A</v>
          </cell>
          <cell r="D6331" t="str">
            <v>u</v>
          </cell>
          <cell r="E6331">
            <v>3</v>
          </cell>
          <cell r="F6331">
            <v>357.20659999999998</v>
          </cell>
          <cell r="G6331">
            <v>1071.6197999999999</v>
          </cell>
          <cell r="H6331">
            <v>44110</v>
          </cell>
        </row>
        <row r="6333">
          <cell r="A6333" t="str">
            <v>T2053</v>
          </cell>
          <cell r="C6333" t="str">
            <v>Tablero General De Baja Tensión</v>
          </cell>
          <cell r="D6333" t="str">
            <v>gl</v>
          </cell>
          <cell r="G6333">
            <v>500237.90765528602</v>
          </cell>
          <cell r="H6333">
            <v>43994.612870370373</v>
          </cell>
          <cell r="I6333" t="str">
            <v>ITUZAINGÓ</v>
          </cell>
        </row>
        <row r="6334">
          <cell r="B6334" t="str">
            <v>I1936</v>
          </cell>
          <cell r="C6334" t="str">
            <v>Oficial Electricista</v>
          </cell>
          <cell r="D6334" t="str">
            <v>hs</v>
          </cell>
          <cell r="E6334">
            <v>88</v>
          </cell>
          <cell r="F6334">
            <v>907.80197701818179</v>
          </cell>
          <cell r="G6334">
            <v>79886.573977599997</v>
          </cell>
          <cell r="H6334">
            <v>44136</v>
          </cell>
          <cell r="I6334">
            <v>0.1596971616006555</v>
          </cell>
        </row>
        <row r="6335">
          <cell r="B6335" t="str">
            <v>I1693</v>
          </cell>
          <cell r="C6335" t="str">
            <v>Nsx 4X125 A Interruptor Termomagnético Schneider</v>
          </cell>
          <cell r="D6335" t="str">
            <v>u</v>
          </cell>
          <cell r="E6335">
            <v>1</v>
          </cell>
          <cell r="F6335">
            <v>23170.247899999998</v>
          </cell>
          <cell r="G6335">
            <v>23170.247899999998</v>
          </cell>
          <cell r="H6335">
            <v>44110</v>
          </cell>
          <cell r="I6335">
            <v>0.5</v>
          </cell>
        </row>
        <row r="6336">
          <cell r="B6336" t="str">
            <v>I2212</v>
          </cell>
          <cell r="C6336" t="str">
            <v>Transferencia Automatica 150A - 20Ka</v>
          </cell>
          <cell r="D6336" t="str">
            <v>u</v>
          </cell>
          <cell r="E6336">
            <v>1</v>
          </cell>
          <cell r="F6336">
            <v>152892.56200000001</v>
          </cell>
          <cell r="G6336">
            <v>152892.56200000001</v>
          </cell>
          <cell r="H6336">
            <v>44110</v>
          </cell>
          <cell r="I6336">
            <v>0.5</v>
          </cell>
        </row>
        <row r="6337">
          <cell r="B6337" t="str">
            <v>I1685</v>
          </cell>
          <cell r="C6337" t="str">
            <v>Seccionador Bajo Carga 4X100A</v>
          </cell>
          <cell r="D6337" t="str">
            <v>u</v>
          </cell>
          <cell r="E6337">
            <v>2</v>
          </cell>
          <cell r="F6337">
            <v>7438.0164999999997</v>
          </cell>
          <cell r="G6337">
            <v>14876.032999999999</v>
          </cell>
          <cell r="H6337">
            <v>44110</v>
          </cell>
          <cell r="I6337">
            <v>0.5</v>
          </cell>
        </row>
        <row r="6338">
          <cell r="B6338" t="str">
            <v>I1981</v>
          </cell>
          <cell r="C6338" t="str">
            <v>Tmm 2X10 / 16 / 20 / 25 A Schneider Acti 9</v>
          </cell>
          <cell r="D6338" t="str">
            <v>u</v>
          </cell>
          <cell r="E6338">
            <v>5</v>
          </cell>
          <cell r="F6338">
            <v>1334.7107438016528</v>
          </cell>
          <cell r="G6338">
            <v>6673.5537190082641</v>
          </cell>
          <cell r="H6338">
            <v>44155</v>
          </cell>
          <cell r="I6338">
            <v>0.5</v>
          </cell>
        </row>
        <row r="6339">
          <cell r="B6339" t="str">
            <v>I2213</v>
          </cell>
          <cell r="C6339" t="str">
            <v>Tmm 2X20A 10Ka</v>
          </cell>
          <cell r="D6339" t="str">
            <v>u</v>
          </cell>
          <cell r="E6339">
            <v>4</v>
          </cell>
          <cell r="F6339">
            <v>713.00829999999996</v>
          </cell>
          <cell r="G6339">
            <v>2852.0331999999999</v>
          </cell>
          <cell r="H6339">
            <v>44110</v>
          </cell>
          <cell r="I6339">
            <v>0.5</v>
          </cell>
        </row>
        <row r="6340">
          <cell r="B6340" t="str">
            <v>I2214</v>
          </cell>
          <cell r="C6340" t="str">
            <v>Tmm 4X20A 10Ka</v>
          </cell>
          <cell r="D6340" t="str">
            <v>u</v>
          </cell>
          <cell r="E6340">
            <v>6</v>
          </cell>
          <cell r="F6340">
            <v>1652.8925999999999</v>
          </cell>
          <cell r="G6340">
            <v>9917.355599999999</v>
          </cell>
          <cell r="H6340">
            <v>44110</v>
          </cell>
          <cell r="I6340">
            <v>0.5</v>
          </cell>
        </row>
        <row r="6341">
          <cell r="B6341" t="str">
            <v>I1979</v>
          </cell>
          <cell r="C6341" t="str">
            <v>Tmm 4X32A 10Ka Schneider</v>
          </cell>
          <cell r="D6341" t="str">
            <v>u</v>
          </cell>
          <cell r="E6341">
            <v>10</v>
          </cell>
          <cell r="F6341">
            <v>5206.6115702479337</v>
          </cell>
          <cell r="G6341">
            <v>52066.115702479336</v>
          </cell>
          <cell r="H6341">
            <v>44155</v>
          </cell>
          <cell r="I6341">
            <v>0.5</v>
          </cell>
        </row>
        <row r="6342">
          <cell r="B6342" t="str">
            <v>I1977</v>
          </cell>
          <cell r="C6342" t="str">
            <v>Tmm 4X50A 10Ka</v>
          </cell>
          <cell r="D6342" t="str">
            <v>u</v>
          </cell>
          <cell r="E6342">
            <v>1</v>
          </cell>
          <cell r="F6342">
            <v>3602.4793388429753</v>
          </cell>
          <cell r="G6342">
            <v>3602.4793388429753</v>
          </cell>
          <cell r="H6342">
            <v>43994.612870370373</v>
          </cell>
          <cell r="I6342">
            <v>0.5</v>
          </cell>
        </row>
        <row r="6343">
          <cell r="B6343" t="str">
            <v>I1279</v>
          </cell>
          <cell r="C6343" t="str">
            <v>Id 4X40A 30Ma</v>
          </cell>
          <cell r="D6343" t="str">
            <v>u</v>
          </cell>
          <cell r="E6343">
            <v>17</v>
          </cell>
          <cell r="F6343">
            <v>4209.9174000000003</v>
          </cell>
          <cell r="G6343">
            <v>71568.59580000001</v>
          </cell>
          <cell r="H6343">
            <v>44110</v>
          </cell>
          <cell r="I6343">
            <v>0.5</v>
          </cell>
        </row>
        <row r="6344">
          <cell r="B6344" t="str">
            <v>I1681</v>
          </cell>
          <cell r="C6344" t="str">
            <v>Id 2X25A 30Ma</v>
          </cell>
          <cell r="D6344" t="str">
            <v>u</v>
          </cell>
          <cell r="E6344">
            <v>9</v>
          </cell>
          <cell r="F6344">
            <v>2479.3388</v>
          </cell>
          <cell r="G6344">
            <v>22314.049200000001</v>
          </cell>
          <cell r="H6344">
            <v>44110</v>
          </cell>
          <cell r="I6344">
            <v>0.5</v>
          </cell>
        </row>
        <row r="6345">
          <cell r="B6345" t="str">
            <v>I1680</v>
          </cell>
          <cell r="C6345" t="str">
            <v>Contactor 3X16A</v>
          </cell>
          <cell r="D6345" t="str">
            <v>u</v>
          </cell>
          <cell r="E6345">
            <v>6</v>
          </cell>
          <cell r="F6345">
            <v>2032.2314049586778</v>
          </cell>
          <cell r="G6345">
            <v>12193.388429752067</v>
          </cell>
          <cell r="H6345">
            <v>44155</v>
          </cell>
          <cell r="I6345">
            <v>0.5</v>
          </cell>
        </row>
        <row r="6346">
          <cell r="B6346" t="str">
            <v>I2215</v>
          </cell>
          <cell r="C6346" t="str">
            <v>Barra Repartidora De 11 Salidas</v>
          </cell>
          <cell r="D6346" t="str">
            <v>u</v>
          </cell>
          <cell r="E6346">
            <v>4</v>
          </cell>
          <cell r="F6346">
            <v>1721.4876033057851</v>
          </cell>
          <cell r="G6346">
            <v>6885.9504132231405</v>
          </cell>
          <cell r="H6346">
            <v>44155</v>
          </cell>
          <cell r="I6346">
            <v>0.5</v>
          </cell>
        </row>
        <row r="6347">
          <cell r="B6347" t="str">
            <v>I2216</v>
          </cell>
          <cell r="C6347" t="str">
            <v>Controlador Timer Programable De 2 Contactos</v>
          </cell>
          <cell r="D6347" t="str">
            <v>u</v>
          </cell>
          <cell r="E6347">
            <v>4</v>
          </cell>
          <cell r="F6347">
            <v>1023.9669421487604</v>
          </cell>
          <cell r="G6347">
            <v>4095.8677685950415</v>
          </cell>
          <cell r="H6347">
            <v>44136</v>
          </cell>
          <cell r="I6347">
            <v>0.5</v>
          </cell>
        </row>
        <row r="6348">
          <cell r="B6348" t="str">
            <v>I2217</v>
          </cell>
          <cell r="C6348" t="str">
            <v>Gabinete  Metálico Ip55 - 1200X750X300</v>
          </cell>
          <cell r="D6348" t="str">
            <v>u</v>
          </cell>
          <cell r="E6348">
            <v>1</v>
          </cell>
          <cell r="F6348">
            <v>26547.75</v>
          </cell>
          <cell r="G6348">
            <v>26547.75</v>
          </cell>
          <cell r="H6348">
            <v>44026</v>
          </cell>
          <cell r="I6348">
            <v>2</v>
          </cell>
        </row>
        <row r="6349">
          <cell r="B6349" t="str">
            <v>I1989</v>
          </cell>
          <cell r="C6349" t="str">
            <v>Bornes P/Riel Din 4Mm + Riel Din (Adif)</v>
          </cell>
          <cell r="D6349" t="str">
            <v>u</v>
          </cell>
          <cell r="E6349">
            <v>95</v>
          </cell>
          <cell r="F6349">
            <v>51.773600000000002</v>
          </cell>
          <cell r="G6349">
            <v>4918.4920000000002</v>
          </cell>
          <cell r="H6349">
            <v>44110</v>
          </cell>
          <cell r="I6349">
            <v>0.5</v>
          </cell>
        </row>
        <row r="6350">
          <cell r="B6350" t="str">
            <v>I1990</v>
          </cell>
          <cell r="C6350" t="str">
            <v>Tabaquera C/Fusible 3A (Adif)</v>
          </cell>
          <cell r="D6350" t="str">
            <v>u</v>
          </cell>
          <cell r="E6350">
            <v>3</v>
          </cell>
          <cell r="F6350">
            <v>462.80991735537191</v>
          </cell>
          <cell r="G6350">
            <v>1388.4297520661157</v>
          </cell>
          <cell r="H6350">
            <v>44136</v>
          </cell>
          <cell r="I6350">
            <v>0.5</v>
          </cell>
        </row>
        <row r="6351">
          <cell r="B6351" t="str">
            <v>I1286</v>
          </cell>
          <cell r="C6351" t="str">
            <v>Indicador Luminoso</v>
          </cell>
          <cell r="D6351" t="str">
            <v>u</v>
          </cell>
          <cell r="E6351">
            <v>3</v>
          </cell>
          <cell r="F6351">
            <v>329.75209999999998</v>
          </cell>
          <cell r="G6351">
            <v>989.25630000000001</v>
          </cell>
          <cell r="H6351">
            <v>44110</v>
          </cell>
          <cell r="I6351">
            <v>0.5</v>
          </cell>
        </row>
        <row r="6352">
          <cell r="B6352" t="str">
            <v>I1992</v>
          </cell>
          <cell r="C6352" t="str">
            <v>Multímetro Digital C/Panel De 4"</v>
          </cell>
          <cell r="D6352" t="str">
            <v>u</v>
          </cell>
          <cell r="E6352">
            <v>1</v>
          </cell>
          <cell r="F6352">
            <v>3399.1735537190084</v>
          </cell>
          <cell r="G6352">
            <v>3399.1735537190084</v>
          </cell>
          <cell r="H6352">
            <v>44155</v>
          </cell>
          <cell r="I6352">
            <v>0.5</v>
          </cell>
        </row>
        <row r="6354">
          <cell r="A6354" t="str">
            <v>T2054</v>
          </cell>
          <cell r="C6354" t="str">
            <v>Tablero Seccional Sheter</v>
          </cell>
          <cell r="D6354" t="str">
            <v>gl</v>
          </cell>
          <cell r="G6354">
            <v>307824.30402296718</v>
          </cell>
          <cell r="H6354">
            <v>43994.436828703707</v>
          </cell>
          <cell r="I6354" t="str">
            <v>ITUZAINGÓ</v>
          </cell>
        </row>
        <row r="6355">
          <cell r="B6355" t="str">
            <v>I1936</v>
          </cell>
          <cell r="C6355" t="str">
            <v>Oficial Electricista</v>
          </cell>
          <cell r="D6355" t="str">
            <v>hs</v>
          </cell>
          <cell r="E6355">
            <v>43.7</v>
          </cell>
          <cell r="F6355">
            <v>907.80197701818179</v>
          </cell>
          <cell r="G6355">
            <v>39670.946395694547</v>
          </cell>
          <cell r="H6355">
            <v>44136</v>
          </cell>
          <cell r="I6355">
            <v>0.12887528982355678</v>
          </cell>
        </row>
        <row r="6356">
          <cell r="B6356" t="str">
            <v>I2212</v>
          </cell>
          <cell r="C6356" t="str">
            <v>Transferencia Automatica 150A - 20Ka</v>
          </cell>
          <cell r="D6356" t="str">
            <v>u</v>
          </cell>
          <cell r="E6356">
            <v>1</v>
          </cell>
          <cell r="F6356">
            <v>152892.56200000001</v>
          </cell>
          <cell r="G6356">
            <v>152892.56200000001</v>
          </cell>
          <cell r="H6356">
            <v>44110</v>
          </cell>
          <cell r="I6356">
            <v>0.5</v>
          </cell>
        </row>
        <row r="6357">
          <cell r="B6357" t="str">
            <v>I1685</v>
          </cell>
          <cell r="C6357" t="str">
            <v>Seccionador Bajo Carga 4X100A</v>
          </cell>
          <cell r="D6357" t="str">
            <v>u</v>
          </cell>
          <cell r="E6357">
            <v>2</v>
          </cell>
          <cell r="F6357">
            <v>7438.0164999999997</v>
          </cell>
          <cell r="G6357">
            <v>14876.032999999999</v>
          </cell>
          <cell r="H6357">
            <v>44110</v>
          </cell>
          <cell r="I6357">
            <v>0.5</v>
          </cell>
        </row>
        <row r="6358">
          <cell r="B6358" t="str">
            <v>I2182</v>
          </cell>
          <cell r="C6358" t="str">
            <v>Tmm 4X16A 10Ka Schneider</v>
          </cell>
          <cell r="D6358" t="str">
            <v>u</v>
          </cell>
          <cell r="E6358">
            <v>5</v>
          </cell>
          <cell r="F6358">
            <v>1486.7768595041323</v>
          </cell>
          <cell r="G6358">
            <v>7433.8842975206617</v>
          </cell>
          <cell r="H6358">
            <v>44136</v>
          </cell>
          <cell r="I6358">
            <v>0.5</v>
          </cell>
        </row>
        <row r="6359">
          <cell r="B6359" t="str">
            <v>I1981</v>
          </cell>
          <cell r="C6359" t="str">
            <v>Tmm 2X10 / 16 / 20 / 25 A Schneider Acti 9</v>
          </cell>
          <cell r="D6359" t="str">
            <v>u</v>
          </cell>
          <cell r="E6359">
            <v>5</v>
          </cell>
          <cell r="F6359">
            <v>1334.7107438016528</v>
          </cell>
          <cell r="G6359">
            <v>6673.5537190082641</v>
          </cell>
          <cell r="H6359">
            <v>44155</v>
          </cell>
          <cell r="I6359">
            <v>0.5</v>
          </cell>
        </row>
        <row r="6360">
          <cell r="B6360" t="str">
            <v>I1279</v>
          </cell>
          <cell r="C6360" t="str">
            <v>Id 4X40A 30Ma</v>
          </cell>
          <cell r="D6360" t="str">
            <v>u</v>
          </cell>
          <cell r="E6360">
            <v>4</v>
          </cell>
          <cell r="F6360">
            <v>4209.9174000000003</v>
          </cell>
          <cell r="G6360">
            <v>16839.669600000001</v>
          </cell>
          <cell r="H6360">
            <v>44110</v>
          </cell>
          <cell r="I6360">
            <v>0.5</v>
          </cell>
        </row>
        <row r="6361">
          <cell r="B6361" t="str">
            <v>I1681</v>
          </cell>
          <cell r="C6361" t="str">
            <v>Id 2X25A 30Ma</v>
          </cell>
          <cell r="D6361" t="str">
            <v>u</v>
          </cell>
          <cell r="E6361">
            <v>5</v>
          </cell>
          <cell r="F6361">
            <v>2479.3388</v>
          </cell>
          <cell r="G6361">
            <v>12396.694</v>
          </cell>
          <cell r="H6361">
            <v>44110</v>
          </cell>
          <cell r="I6361">
            <v>0.5</v>
          </cell>
        </row>
        <row r="6362">
          <cell r="B6362" t="str">
            <v>I2215</v>
          </cell>
          <cell r="C6362" t="str">
            <v>Barra Repartidora De 11 Salidas</v>
          </cell>
          <cell r="D6362" t="str">
            <v>u</v>
          </cell>
          <cell r="E6362">
            <v>2</v>
          </cell>
          <cell r="F6362">
            <v>1721.4876033057851</v>
          </cell>
          <cell r="G6362">
            <v>3442.9752066115702</v>
          </cell>
          <cell r="H6362">
            <v>44155</v>
          </cell>
          <cell r="I6362">
            <v>0.5</v>
          </cell>
        </row>
        <row r="6363">
          <cell r="B6363" t="str">
            <v>I1987</v>
          </cell>
          <cell r="C6363" t="str">
            <v>Controlador Timer Programable De 4 Contactos</v>
          </cell>
          <cell r="D6363" t="str">
            <v>u</v>
          </cell>
          <cell r="E6363">
            <v>4</v>
          </cell>
          <cell r="F6363">
            <v>8122.5</v>
          </cell>
          <cell r="G6363">
            <v>32490</v>
          </cell>
          <cell r="H6363">
            <v>43994.436828703707</v>
          </cell>
          <cell r="I6363">
            <v>0.5</v>
          </cell>
        </row>
        <row r="6364">
          <cell r="B6364" t="str">
            <v>I2004</v>
          </cell>
          <cell r="C6364" t="str">
            <v>Gabinete  Metálico Ip55 - 600X750X300</v>
          </cell>
          <cell r="D6364" t="str">
            <v>u</v>
          </cell>
          <cell r="E6364">
            <v>1</v>
          </cell>
          <cell r="F6364">
            <v>12742.4463</v>
          </cell>
          <cell r="G6364">
            <v>12742.4463</v>
          </cell>
          <cell r="H6364">
            <v>44110</v>
          </cell>
          <cell r="I6364">
            <v>1.2</v>
          </cell>
        </row>
        <row r="6365">
          <cell r="B6365" t="str">
            <v>I1989</v>
          </cell>
          <cell r="C6365" t="str">
            <v>Bornes P/Riel Din 4Mm + Riel Din (Adif)</v>
          </cell>
          <cell r="D6365" t="str">
            <v>u</v>
          </cell>
          <cell r="E6365">
            <v>50</v>
          </cell>
          <cell r="F6365">
            <v>51.773600000000002</v>
          </cell>
          <cell r="G6365">
            <v>2588.6800000000003</v>
          </cell>
          <cell r="H6365">
            <v>44110</v>
          </cell>
          <cell r="I6365">
            <v>0.5</v>
          </cell>
        </row>
        <row r="6366">
          <cell r="B6366" t="str">
            <v>I1990</v>
          </cell>
          <cell r="C6366" t="str">
            <v>Tabaquera C/Fusible 3A (Adif)</v>
          </cell>
          <cell r="D6366" t="str">
            <v>u</v>
          </cell>
          <cell r="E6366">
            <v>3</v>
          </cell>
          <cell r="F6366">
            <v>462.80991735537191</v>
          </cell>
          <cell r="G6366">
            <v>1388.4297520661157</v>
          </cell>
          <cell r="H6366">
            <v>44136</v>
          </cell>
          <cell r="I6366">
            <v>0.5</v>
          </cell>
        </row>
        <row r="6367">
          <cell r="B6367" t="str">
            <v>I1991</v>
          </cell>
          <cell r="C6367" t="str">
            <v>Indicador Luminoso Rojo</v>
          </cell>
          <cell r="D6367" t="str">
            <v>u</v>
          </cell>
          <cell r="E6367">
            <v>3</v>
          </cell>
          <cell r="F6367">
            <v>329.75206611570246</v>
          </cell>
          <cell r="G6367">
            <v>989.25619834710733</v>
          </cell>
          <cell r="H6367">
            <v>44136</v>
          </cell>
          <cell r="I6367">
            <v>0.5</v>
          </cell>
        </row>
        <row r="6368">
          <cell r="B6368" t="str">
            <v>I1992</v>
          </cell>
          <cell r="C6368" t="str">
            <v>Multímetro Digital C/Panel De 4"</v>
          </cell>
          <cell r="D6368" t="str">
            <v>u</v>
          </cell>
          <cell r="E6368">
            <v>1</v>
          </cell>
          <cell r="F6368">
            <v>3399.1735537190084</v>
          </cell>
          <cell r="G6368">
            <v>3399.1735537190084</v>
          </cell>
          <cell r="H6368">
            <v>44155</v>
          </cell>
          <cell r="I6368">
            <v>0.5</v>
          </cell>
        </row>
        <row r="6370">
          <cell r="A6370" t="str">
            <v>T2055</v>
          </cell>
          <cell r="C6370" t="str">
            <v>Tablero Seccional Boleteria Principal</v>
          </cell>
          <cell r="D6370" t="str">
            <v>gl</v>
          </cell>
          <cell r="G6370">
            <v>84028.312815137193</v>
          </cell>
          <cell r="H6370">
            <v>43994.613738425927</v>
          </cell>
          <cell r="I6370" t="str">
            <v>ITUZAINGÓ</v>
          </cell>
        </row>
        <row r="6371">
          <cell r="B6371" t="str">
            <v>I1936</v>
          </cell>
          <cell r="C6371" t="str">
            <v>Oficial Electricista</v>
          </cell>
          <cell r="D6371" t="str">
            <v>hs</v>
          </cell>
          <cell r="E6371">
            <v>35.5</v>
          </cell>
          <cell r="F6371">
            <v>907.80197701818179</v>
          </cell>
          <cell r="G6371">
            <v>32226.970184145452</v>
          </cell>
          <cell r="H6371">
            <v>44136</v>
          </cell>
          <cell r="I6371">
            <v>0.38352513699810903</v>
          </cell>
        </row>
        <row r="6372">
          <cell r="B6372" t="str">
            <v>I1993</v>
          </cell>
          <cell r="C6372" t="str">
            <v>Seccionador Bajo Carga 4X40A</v>
          </cell>
          <cell r="D6372" t="str">
            <v>u</v>
          </cell>
          <cell r="E6372">
            <v>1</v>
          </cell>
          <cell r="F6372">
            <v>5232.2314049586776</v>
          </cell>
          <cell r="G6372">
            <v>5232.2314049586776</v>
          </cell>
          <cell r="H6372">
            <v>43994.613738425927</v>
          </cell>
          <cell r="I6372">
            <v>0.5</v>
          </cell>
        </row>
        <row r="6373">
          <cell r="B6373" t="str">
            <v>I1687</v>
          </cell>
          <cell r="C6373" t="str">
            <v>Tmm 2X16A 3Ka</v>
          </cell>
          <cell r="D6373" t="str">
            <v>u</v>
          </cell>
          <cell r="E6373">
            <v>6</v>
          </cell>
          <cell r="F6373">
            <v>866.94209999999998</v>
          </cell>
          <cell r="G6373">
            <v>5201.6525999999994</v>
          </cell>
          <cell r="H6373">
            <v>44110</v>
          </cell>
          <cell r="I6373">
            <v>0.5</v>
          </cell>
        </row>
        <row r="6374">
          <cell r="B6374" t="str">
            <v>I1996</v>
          </cell>
          <cell r="C6374" t="str">
            <v>Id 2X25A 30Ma Super Inmunizado (Si) Schneider</v>
          </cell>
          <cell r="D6374" t="str">
            <v>u</v>
          </cell>
          <cell r="E6374">
            <v>6</v>
          </cell>
          <cell r="F6374">
            <v>4958.6776859504134</v>
          </cell>
          <cell r="G6374">
            <v>29752.066115702481</v>
          </cell>
          <cell r="H6374">
            <v>44136</v>
          </cell>
          <cell r="I6374">
            <v>0.5</v>
          </cell>
        </row>
        <row r="6375">
          <cell r="B6375" t="str">
            <v>I1997</v>
          </cell>
          <cell r="C6375" t="str">
            <v>Gabinete  Metálico Ip55 - 450X450X300</v>
          </cell>
          <cell r="D6375" t="str">
            <v>u</v>
          </cell>
          <cell r="E6375">
            <v>1</v>
          </cell>
          <cell r="F6375">
            <v>5973.2437499999996</v>
          </cell>
          <cell r="G6375">
            <v>5973.2437499999996</v>
          </cell>
          <cell r="H6375">
            <v>44155</v>
          </cell>
          <cell r="I6375">
            <v>1</v>
          </cell>
        </row>
        <row r="6376">
          <cell r="B6376" t="str">
            <v>I1998</v>
          </cell>
          <cell r="C6376" t="str">
            <v>Bornes P/Riel Din 2.5Mm + Riel Din (Adif)</v>
          </cell>
          <cell r="D6376" t="str">
            <v>u</v>
          </cell>
          <cell r="E6376">
            <v>50</v>
          </cell>
          <cell r="F6376">
            <v>65.289256198347104</v>
          </cell>
          <cell r="G6376">
            <v>3264.4628099173551</v>
          </cell>
          <cell r="H6376">
            <v>44136</v>
          </cell>
          <cell r="I6376">
            <v>0.5</v>
          </cell>
        </row>
        <row r="6377">
          <cell r="B6377" t="str">
            <v>I1990</v>
          </cell>
          <cell r="C6377" t="str">
            <v>Tabaquera C/Fusible 3A (Adif)</v>
          </cell>
          <cell r="D6377" t="str">
            <v>u</v>
          </cell>
          <cell r="E6377">
            <v>3</v>
          </cell>
          <cell r="F6377">
            <v>462.80991735537191</v>
          </cell>
          <cell r="G6377">
            <v>1388.4297520661157</v>
          </cell>
          <cell r="H6377">
            <v>44136</v>
          </cell>
          <cell r="I6377">
            <v>0.5</v>
          </cell>
        </row>
        <row r="6378">
          <cell r="B6378" t="str">
            <v>I1991</v>
          </cell>
          <cell r="C6378" t="str">
            <v>Indicador Luminoso Rojo</v>
          </cell>
          <cell r="D6378" t="str">
            <v>u</v>
          </cell>
          <cell r="E6378">
            <v>3</v>
          </cell>
          <cell r="F6378">
            <v>329.75206611570246</v>
          </cell>
          <cell r="G6378">
            <v>989.25619834710733</v>
          </cell>
          <cell r="H6378">
            <v>44136</v>
          </cell>
          <cell r="I6378">
            <v>0.5</v>
          </cell>
        </row>
        <row r="6380">
          <cell r="A6380" t="str">
            <v>T2056</v>
          </cell>
          <cell r="C6380" t="str">
            <v>Tablero Seccional Evasión Y Limpieza</v>
          </cell>
          <cell r="D6380" t="str">
            <v>gl</v>
          </cell>
          <cell r="G6380">
            <v>69152.279757285956</v>
          </cell>
          <cell r="H6380">
            <v>43994.613738425927</v>
          </cell>
          <cell r="I6380" t="str">
            <v>ITUZAINGÓ</v>
          </cell>
        </row>
        <row r="6381">
          <cell r="B6381" t="str">
            <v>I1936</v>
          </cell>
          <cell r="C6381" t="str">
            <v>Oficial Electricista</v>
          </cell>
          <cell r="D6381" t="str">
            <v>hs</v>
          </cell>
          <cell r="E6381">
            <v>35.5</v>
          </cell>
          <cell r="F6381">
            <v>907.80197701818179</v>
          </cell>
          <cell r="G6381">
            <v>32226.970184145452</v>
          </cell>
          <cell r="H6381">
            <v>44136</v>
          </cell>
          <cell r="I6381">
            <v>0.46602903472245955</v>
          </cell>
        </row>
        <row r="6382">
          <cell r="B6382" t="str">
            <v>I1993</v>
          </cell>
          <cell r="C6382" t="str">
            <v>Seccionador Bajo Carga 4X40A</v>
          </cell>
          <cell r="D6382" t="str">
            <v>u</v>
          </cell>
          <cell r="E6382">
            <v>1</v>
          </cell>
          <cell r="F6382">
            <v>5232.2314049586776</v>
          </cell>
          <cell r="G6382">
            <v>5232.2314049586776</v>
          </cell>
          <cell r="H6382">
            <v>43994.613738425927</v>
          </cell>
          <cell r="I6382">
            <v>0.5</v>
          </cell>
        </row>
        <row r="6383">
          <cell r="B6383" t="str">
            <v>I1687</v>
          </cell>
          <cell r="C6383" t="str">
            <v>Tmm 2X16A 3Ka</v>
          </cell>
          <cell r="D6383" t="str">
            <v>u</v>
          </cell>
          <cell r="E6383">
            <v>6</v>
          </cell>
          <cell r="F6383">
            <v>866.94209999999998</v>
          </cell>
          <cell r="G6383">
            <v>5201.6525999999994</v>
          </cell>
          <cell r="H6383">
            <v>44110</v>
          </cell>
          <cell r="I6383">
            <v>0.5</v>
          </cell>
        </row>
        <row r="6384">
          <cell r="B6384" t="str">
            <v>I1995</v>
          </cell>
          <cell r="C6384" t="str">
            <v>Id 2X25A 30Ma Schneider</v>
          </cell>
          <cell r="D6384" t="str">
            <v>u</v>
          </cell>
          <cell r="E6384">
            <v>6</v>
          </cell>
          <cell r="F6384">
            <v>2479.3388429752067</v>
          </cell>
          <cell r="G6384">
            <v>14876.03305785124</v>
          </cell>
          <cell r="H6384">
            <v>44136</v>
          </cell>
          <cell r="I6384">
            <v>0.5</v>
          </cell>
        </row>
        <row r="6385">
          <cell r="B6385" t="str">
            <v>I1997</v>
          </cell>
          <cell r="C6385" t="str">
            <v>Gabinete  Metálico Ip55 - 450X450X300</v>
          </cell>
          <cell r="D6385" t="str">
            <v>u</v>
          </cell>
          <cell r="E6385">
            <v>1</v>
          </cell>
          <cell r="F6385">
            <v>5973.2437499999996</v>
          </cell>
          <cell r="G6385">
            <v>5973.2437499999996</v>
          </cell>
          <cell r="H6385">
            <v>44155</v>
          </cell>
          <cell r="I6385">
            <v>1</v>
          </cell>
        </row>
        <row r="6386">
          <cell r="B6386" t="str">
            <v>I1998</v>
          </cell>
          <cell r="C6386" t="str">
            <v>Bornes P/Riel Din 2.5Mm + Riel Din (Adif)</v>
          </cell>
          <cell r="D6386" t="str">
            <v>u</v>
          </cell>
          <cell r="E6386">
            <v>50</v>
          </cell>
          <cell r="F6386">
            <v>65.289256198347104</v>
          </cell>
          <cell r="G6386">
            <v>3264.4628099173551</v>
          </cell>
          <cell r="H6386">
            <v>44136</v>
          </cell>
          <cell r="I6386">
            <v>0.5</v>
          </cell>
        </row>
        <row r="6387">
          <cell r="B6387" t="str">
            <v>I1990</v>
          </cell>
          <cell r="C6387" t="str">
            <v>Tabaquera C/Fusible 3A (Adif)</v>
          </cell>
          <cell r="D6387" t="str">
            <v>u</v>
          </cell>
          <cell r="E6387">
            <v>3</v>
          </cell>
          <cell r="F6387">
            <v>462.80991735537191</v>
          </cell>
          <cell r="G6387">
            <v>1388.4297520661157</v>
          </cell>
          <cell r="H6387">
            <v>44136</v>
          </cell>
          <cell r="I6387">
            <v>0.5</v>
          </cell>
        </row>
        <row r="6388">
          <cell r="B6388" t="str">
            <v>I1991</v>
          </cell>
          <cell r="C6388" t="str">
            <v>Indicador Luminoso Rojo</v>
          </cell>
          <cell r="D6388" t="str">
            <v>u</v>
          </cell>
          <cell r="E6388">
            <v>3</v>
          </cell>
          <cell r="F6388">
            <v>329.75206611570246</v>
          </cell>
          <cell r="G6388">
            <v>989.25619834710733</v>
          </cell>
          <cell r="H6388">
            <v>44136</v>
          </cell>
          <cell r="I6388">
            <v>0.5</v>
          </cell>
        </row>
        <row r="6390">
          <cell r="A6390" t="str">
            <v>T2057</v>
          </cell>
          <cell r="C6390" t="str">
            <v>5.5.2.5. Tablero Seccional De Bombas</v>
          </cell>
          <cell r="D6390" t="str">
            <v>gl</v>
          </cell>
          <cell r="G6390">
            <v>69152.279757285956</v>
          </cell>
          <cell r="H6390">
            <v>43994.613738425927</v>
          </cell>
          <cell r="I6390" t="str">
            <v>ITUZAINGÓ</v>
          </cell>
        </row>
        <row r="6391">
          <cell r="B6391" t="str">
            <v>I1936</v>
          </cell>
          <cell r="C6391" t="str">
            <v>Oficial Electricista</v>
          </cell>
          <cell r="D6391" t="str">
            <v>hs</v>
          </cell>
          <cell r="E6391">
            <v>35.5</v>
          </cell>
          <cell r="F6391">
            <v>907.80197701818179</v>
          </cell>
          <cell r="G6391">
            <v>32226.970184145452</v>
          </cell>
          <cell r="H6391">
            <v>44136</v>
          </cell>
          <cell r="I6391">
            <v>0.46602903472245955</v>
          </cell>
        </row>
        <row r="6392">
          <cell r="B6392" t="str">
            <v>I1993</v>
          </cell>
          <cell r="C6392" t="str">
            <v>Seccionador Bajo Carga 4X40A</v>
          </cell>
          <cell r="D6392" t="str">
            <v>u</v>
          </cell>
          <cell r="E6392">
            <v>1</v>
          </cell>
          <cell r="F6392">
            <v>5232.2314049586776</v>
          </cell>
          <cell r="G6392">
            <v>5232.2314049586776</v>
          </cell>
          <cell r="H6392">
            <v>43994.613738425927</v>
          </cell>
          <cell r="I6392">
            <v>0.5</v>
          </cell>
        </row>
        <row r="6393">
          <cell r="B6393" t="str">
            <v>I1687</v>
          </cell>
          <cell r="C6393" t="str">
            <v>Tmm 2X16A 3Ka</v>
          </cell>
          <cell r="D6393" t="str">
            <v>u</v>
          </cell>
          <cell r="E6393">
            <v>6</v>
          </cell>
          <cell r="F6393">
            <v>866.94209999999998</v>
          </cell>
          <cell r="G6393">
            <v>5201.6525999999994</v>
          </cell>
          <cell r="H6393">
            <v>44110</v>
          </cell>
          <cell r="I6393">
            <v>0.5</v>
          </cell>
        </row>
        <row r="6394">
          <cell r="B6394" t="str">
            <v>I1995</v>
          </cell>
          <cell r="C6394" t="str">
            <v>Id 2X25A 30Ma Schneider</v>
          </cell>
          <cell r="D6394" t="str">
            <v>u</v>
          </cell>
          <cell r="E6394">
            <v>6</v>
          </cell>
          <cell r="F6394">
            <v>2479.3388429752067</v>
          </cell>
          <cell r="G6394">
            <v>14876.03305785124</v>
          </cell>
          <cell r="H6394">
            <v>44136</v>
          </cell>
          <cell r="I6394">
            <v>0.5</v>
          </cell>
        </row>
        <row r="6395">
          <cell r="B6395" t="str">
            <v>I1997</v>
          </cell>
          <cell r="C6395" t="str">
            <v>Gabinete  Metálico Ip55 - 450X450X300</v>
          </cell>
          <cell r="D6395" t="str">
            <v>u</v>
          </cell>
          <cell r="E6395">
            <v>1</v>
          </cell>
          <cell r="F6395">
            <v>5973.2437499999996</v>
          </cell>
          <cell r="G6395">
            <v>5973.2437499999996</v>
          </cell>
          <cell r="H6395">
            <v>44155</v>
          </cell>
          <cell r="I6395">
            <v>1</v>
          </cell>
        </row>
        <row r="6396">
          <cell r="B6396" t="str">
            <v>I1998</v>
          </cell>
          <cell r="C6396" t="str">
            <v>Bornes P/Riel Din 2.5Mm + Riel Din (Adif)</v>
          </cell>
          <cell r="D6396" t="str">
            <v>u</v>
          </cell>
          <cell r="E6396">
            <v>50</v>
          </cell>
          <cell r="F6396">
            <v>65.289256198347104</v>
          </cell>
          <cell r="G6396">
            <v>3264.4628099173551</v>
          </cell>
          <cell r="H6396">
            <v>44136</v>
          </cell>
          <cell r="I6396">
            <v>0.5</v>
          </cell>
        </row>
        <row r="6397">
          <cell r="B6397" t="str">
            <v>I1990</v>
          </cell>
          <cell r="C6397" t="str">
            <v>Tabaquera C/Fusible 3A (Adif)</v>
          </cell>
          <cell r="D6397" t="str">
            <v>u</v>
          </cell>
          <cell r="E6397">
            <v>3</v>
          </cell>
          <cell r="F6397">
            <v>462.80991735537191</v>
          </cell>
          <cell r="G6397">
            <v>1388.4297520661157</v>
          </cell>
          <cell r="H6397">
            <v>44136</v>
          </cell>
          <cell r="I6397">
            <v>0.5</v>
          </cell>
        </row>
        <row r="6398">
          <cell r="B6398" t="str">
            <v>I1991</v>
          </cell>
          <cell r="C6398" t="str">
            <v>Indicador Luminoso Rojo</v>
          </cell>
          <cell r="D6398" t="str">
            <v>u</v>
          </cell>
          <cell r="E6398">
            <v>3</v>
          </cell>
          <cell r="F6398">
            <v>329.75206611570246</v>
          </cell>
          <cell r="G6398">
            <v>989.25619834710733</v>
          </cell>
          <cell r="H6398">
            <v>44136</v>
          </cell>
          <cell r="I6398">
            <v>0.5</v>
          </cell>
        </row>
        <row r="6400">
          <cell r="A6400" t="str">
            <v>T2058</v>
          </cell>
          <cell r="C6400" t="str">
            <v>5.5.2.6. Tablero Seccional Jefe De Estación</v>
          </cell>
          <cell r="D6400" t="str">
            <v>gl</v>
          </cell>
          <cell r="G6400">
            <v>69152.279757285956</v>
          </cell>
          <cell r="H6400">
            <v>43994.613738425927</v>
          </cell>
          <cell r="I6400" t="str">
            <v>ITUZAINGÓ</v>
          </cell>
        </row>
        <row r="6401">
          <cell r="B6401" t="str">
            <v>I1936</v>
          </cell>
          <cell r="C6401" t="str">
            <v>Oficial Electricista</v>
          </cell>
          <cell r="D6401" t="str">
            <v>hs</v>
          </cell>
          <cell r="E6401">
            <v>35.5</v>
          </cell>
          <cell r="F6401">
            <v>907.80197701818179</v>
          </cell>
          <cell r="G6401">
            <v>32226.970184145452</v>
          </cell>
          <cell r="H6401">
            <v>44136</v>
          </cell>
          <cell r="I6401">
            <v>0.46602903472245955</v>
          </cell>
        </row>
        <row r="6402">
          <cell r="B6402" t="str">
            <v>I1993</v>
          </cell>
          <cell r="C6402" t="str">
            <v>Seccionador Bajo Carga 4X40A</v>
          </cell>
          <cell r="D6402" t="str">
            <v>u</v>
          </cell>
          <cell r="E6402">
            <v>1</v>
          </cell>
          <cell r="F6402">
            <v>5232.2314049586776</v>
          </cell>
          <cell r="G6402">
            <v>5232.2314049586776</v>
          </cell>
          <cell r="H6402">
            <v>43994.613738425927</v>
          </cell>
          <cell r="I6402">
            <v>0.5</v>
          </cell>
        </row>
        <row r="6403">
          <cell r="B6403" t="str">
            <v>I1687</v>
          </cell>
          <cell r="C6403" t="str">
            <v>Tmm 2X16A 3Ka</v>
          </cell>
          <cell r="D6403" t="str">
            <v>u</v>
          </cell>
          <cell r="E6403">
            <v>6</v>
          </cell>
          <cell r="F6403">
            <v>866.94209999999998</v>
          </cell>
          <cell r="G6403">
            <v>5201.6525999999994</v>
          </cell>
          <cell r="H6403">
            <v>44110</v>
          </cell>
          <cell r="I6403">
            <v>0.5</v>
          </cell>
        </row>
        <row r="6404">
          <cell r="B6404" t="str">
            <v>I1995</v>
          </cell>
          <cell r="C6404" t="str">
            <v>Id 2X25A 30Ma Schneider</v>
          </cell>
          <cell r="D6404" t="str">
            <v>u</v>
          </cell>
          <cell r="E6404">
            <v>6</v>
          </cell>
          <cell r="F6404">
            <v>2479.3388429752067</v>
          </cell>
          <cell r="G6404">
            <v>14876.03305785124</v>
          </cell>
          <cell r="H6404">
            <v>44136</v>
          </cell>
          <cell r="I6404">
            <v>0.5</v>
          </cell>
        </row>
        <row r="6405">
          <cell r="B6405" t="str">
            <v>I1997</v>
          </cell>
          <cell r="C6405" t="str">
            <v>Gabinete  Metálico Ip55 - 450X450X300</v>
          </cell>
          <cell r="D6405" t="str">
            <v>u</v>
          </cell>
          <cell r="E6405">
            <v>1</v>
          </cell>
          <cell r="F6405">
            <v>5973.2437499999996</v>
          </cell>
          <cell r="G6405">
            <v>5973.2437499999996</v>
          </cell>
          <cell r="H6405">
            <v>44155</v>
          </cell>
          <cell r="I6405">
            <v>1</v>
          </cell>
        </row>
        <row r="6406">
          <cell r="B6406" t="str">
            <v>I1998</v>
          </cell>
          <cell r="C6406" t="str">
            <v>Bornes P/Riel Din 2.5Mm + Riel Din (Adif)</v>
          </cell>
          <cell r="D6406" t="str">
            <v>u</v>
          </cell>
          <cell r="E6406">
            <v>50</v>
          </cell>
          <cell r="F6406">
            <v>65.289256198347104</v>
          </cell>
          <cell r="G6406">
            <v>3264.4628099173551</v>
          </cell>
          <cell r="H6406">
            <v>44136</v>
          </cell>
          <cell r="I6406">
            <v>0.5</v>
          </cell>
        </row>
        <row r="6407">
          <cell r="B6407" t="str">
            <v>I1990</v>
          </cell>
          <cell r="C6407" t="str">
            <v>Tabaquera C/Fusible 3A (Adif)</v>
          </cell>
          <cell r="D6407" t="str">
            <v>u</v>
          </cell>
          <cell r="E6407">
            <v>3</v>
          </cell>
          <cell r="F6407">
            <v>462.80991735537191</v>
          </cell>
          <cell r="G6407">
            <v>1388.4297520661157</v>
          </cell>
          <cell r="H6407">
            <v>44136</v>
          </cell>
          <cell r="I6407">
            <v>0.5</v>
          </cell>
        </row>
        <row r="6408">
          <cell r="B6408" t="str">
            <v>I1991</v>
          </cell>
          <cell r="C6408" t="str">
            <v>Indicador Luminoso Rojo</v>
          </cell>
          <cell r="D6408" t="str">
            <v>u</v>
          </cell>
          <cell r="E6408">
            <v>3</v>
          </cell>
          <cell r="F6408">
            <v>329.75206611570246</v>
          </cell>
          <cell r="G6408">
            <v>989.25619834710733</v>
          </cell>
          <cell r="H6408">
            <v>44136</v>
          </cell>
          <cell r="I6408">
            <v>0.5</v>
          </cell>
        </row>
        <row r="6410">
          <cell r="A6410" t="str">
            <v>T2059</v>
          </cell>
          <cell r="C6410" t="str">
            <v>5.5.2.7. Tablero Seccional Gendarmería</v>
          </cell>
          <cell r="D6410" t="str">
            <v>gl</v>
          </cell>
          <cell r="G6410">
            <v>69152.279757285956</v>
          </cell>
          <cell r="H6410">
            <v>43994.613738425927</v>
          </cell>
          <cell r="I6410" t="str">
            <v>ITUZAINGÓ</v>
          </cell>
        </row>
        <row r="6411">
          <cell r="B6411" t="str">
            <v>I1936</v>
          </cell>
          <cell r="C6411" t="str">
            <v>Oficial Electricista</v>
          </cell>
          <cell r="D6411" t="str">
            <v>hs</v>
          </cell>
          <cell r="E6411">
            <v>35.5</v>
          </cell>
          <cell r="F6411">
            <v>907.80197701818179</v>
          </cell>
          <cell r="G6411">
            <v>32226.970184145452</v>
          </cell>
          <cell r="H6411">
            <v>44136</v>
          </cell>
          <cell r="I6411">
            <v>0.46602903472245955</v>
          </cell>
        </row>
        <row r="6412">
          <cell r="B6412" t="str">
            <v>I1993</v>
          </cell>
          <cell r="C6412" t="str">
            <v>Seccionador Bajo Carga 4X40A</v>
          </cell>
          <cell r="D6412" t="str">
            <v>u</v>
          </cell>
          <cell r="E6412">
            <v>1</v>
          </cell>
          <cell r="F6412">
            <v>5232.2314049586776</v>
          </cell>
          <cell r="G6412">
            <v>5232.2314049586776</v>
          </cell>
          <cell r="H6412">
            <v>43994.613738425927</v>
          </cell>
          <cell r="I6412">
            <v>0.5</v>
          </cell>
        </row>
        <row r="6413">
          <cell r="B6413" t="str">
            <v>I1687</v>
          </cell>
          <cell r="C6413" t="str">
            <v>Tmm 2X16A 3Ka</v>
          </cell>
          <cell r="D6413" t="str">
            <v>u</v>
          </cell>
          <cell r="E6413">
            <v>6</v>
          </cell>
          <cell r="F6413">
            <v>866.94209999999998</v>
          </cell>
          <cell r="G6413">
            <v>5201.6525999999994</v>
          </cell>
          <cell r="H6413">
            <v>44110</v>
          </cell>
          <cell r="I6413">
            <v>0.5</v>
          </cell>
        </row>
        <row r="6414">
          <cell r="B6414" t="str">
            <v>I1995</v>
          </cell>
          <cell r="C6414" t="str">
            <v>Id 2X25A 30Ma Schneider</v>
          </cell>
          <cell r="D6414" t="str">
            <v>u</v>
          </cell>
          <cell r="E6414">
            <v>6</v>
          </cell>
          <cell r="F6414">
            <v>2479.3388429752067</v>
          </cell>
          <cell r="G6414">
            <v>14876.03305785124</v>
          </cell>
          <cell r="H6414">
            <v>44136</v>
          </cell>
          <cell r="I6414">
            <v>0.5</v>
          </cell>
        </row>
        <row r="6415">
          <cell r="B6415" t="str">
            <v>I1997</v>
          </cell>
          <cell r="C6415" t="str">
            <v>Gabinete  Metálico Ip55 - 450X450X300</v>
          </cell>
          <cell r="D6415" t="str">
            <v>u</v>
          </cell>
          <cell r="E6415">
            <v>1</v>
          </cell>
          <cell r="F6415">
            <v>5973.2437499999996</v>
          </cell>
          <cell r="G6415">
            <v>5973.2437499999996</v>
          </cell>
          <cell r="H6415">
            <v>44155</v>
          </cell>
          <cell r="I6415">
            <v>1</v>
          </cell>
        </row>
        <row r="6416">
          <cell r="B6416" t="str">
            <v>I1998</v>
          </cell>
          <cell r="C6416" t="str">
            <v>Bornes P/Riel Din 2.5Mm + Riel Din (Adif)</v>
          </cell>
          <cell r="D6416" t="str">
            <v>u</v>
          </cell>
          <cell r="E6416">
            <v>50</v>
          </cell>
          <cell r="F6416">
            <v>65.289256198347104</v>
          </cell>
          <cell r="G6416">
            <v>3264.4628099173551</v>
          </cell>
          <cell r="H6416">
            <v>44136</v>
          </cell>
          <cell r="I6416">
            <v>0.5</v>
          </cell>
        </row>
        <row r="6417">
          <cell r="B6417" t="str">
            <v>I1990</v>
          </cell>
          <cell r="C6417" t="str">
            <v>Tabaquera C/Fusible 3A (Adif)</v>
          </cell>
          <cell r="D6417" t="str">
            <v>u</v>
          </cell>
          <cell r="E6417">
            <v>3</v>
          </cell>
          <cell r="F6417">
            <v>462.80991735537191</v>
          </cell>
          <cell r="G6417">
            <v>1388.4297520661157</v>
          </cell>
          <cell r="H6417">
            <v>44136</v>
          </cell>
          <cell r="I6417">
            <v>0.5</v>
          </cell>
        </row>
        <row r="6418">
          <cell r="B6418" t="str">
            <v>I1991</v>
          </cell>
          <cell r="C6418" t="str">
            <v>Indicador Luminoso Rojo</v>
          </cell>
          <cell r="D6418" t="str">
            <v>u</v>
          </cell>
          <cell r="E6418">
            <v>3</v>
          </cell>
          <cell r="F6418">
            <v>329.75206611570246</v>
          </cell>
          <cell r="G6418">
            <v>989.25619834710733</v>
          </cell>
          <cell r="H6418">
            <v>44136</v>
          </cell>
          <cell r="I6418">
            <v>0.5</v>
          </cell>
        </row>
        <row r="6420">
          <cell r="A6420" t="str">
            <v>T2060</v>
          </cell>
          <cell r="C6420" t="str">
            <v>5.5.2.8. Tablero Seccional Limpieza</v>
          </cell>
          <cell r="D6420" t="str">
            <v>gl</v>
          </cell>
          <cell r="G6420">
            <v>69152.279757285956</v>
          </cell>
          <cell r="H6420">
            <v>43994.613738425927</v>
          </cell>
          <cell r="I6420" t="str">
            <v>ITUZAINGÓ</v>
          </cell>
        </row>
        <row r="6421">
          <cell r="B6421" t="str">
            <v>I1936</v>
          </cell>
          <cell r="C6421" t="str">
            <v>Oficial Electricista</v>
          </cell>
          <cell r="D6421" t="str">
            <v>hs</v>
          </cell>
          <cell r="E6421">
            <v>35.5</v>
          </cell>
          <cell r="F6421">
            <v>907.80197701818179</v>
          </cell>
          <cell r="G6421">
            <v>32226.970184145452</v>
          </cell>
          <cell r="H6421">
            <v>44136</v>
          </cell>
          <cell r="I6421">
            <v>0.46602903472245955</v>
          </cell>
        </row>
        <row r="6422">
          <cell r="B6422" t="str">
            <v>I1993</v>
          </cell>
          <cell r="C6422" t="str">
            <v>Seccionador Bajo Carga 4X40A</v>
          </cell>
          <cell r="D6422" t="str">
            <v>u</v>
          </cell>
          <cell r="E6422">
            <v>1</v>
          </cell>
          <cell r="F6422">
            <v>5232.2314049586776</v>
          </cell>
          <cell r="G6422">
            <v>5232.2314049586776</v>
          </cell>
          <cell r="H6422">
            <v>43994.613738425927</v>
          </cell>
          <cell r="I6422">
            <v>0.5</v>
          </cell>
        </row>
        <row r="6423">
          <cell r="B6423" t="str">
            <v>I1687</v>
          </cell>
          <cell r="C6423" t="str">
            <v>Tmm 2X16A 3Ka</v>
          </cell>
          <cell r="D6423" t="str">
            <v>u</v>
          </cell>
          <cell r="E6423">
            <v>6</v>
          </cell>
          <cell r="F6423">
            <v>866.94209999999998</v>
          </cell>
          <cell r="G6423">
            <v>5201.6525999999994</v>
          </cell>
          <cell r="H6423">
            <v>44110</v>
          </cell>
          <cell r="I6423">
            <v>0.5</v>
          </cell>
        </row>
        <row r="6424">
          <cell r="B6424" t="str">
            <v>I1995</v>
          </cell>
          <cell r="C6424" t="str">
            <v>Id 2X25A 30Ma Schneider</v>
          </cell>
          <cell r="D6424" t="str">
            <v>u</v>
          </cell>
          <cell r="E6424">
            <v>6</v>
          </cell>
          <cell r="F6424">
            <v>2479.3388429752067</v>
          </cell>
          <cell r="G6424">
            <v>14876.03305785124</v>
          </cell>
          <cell r="H6424">
            <v>44136</v>
          </cell>
          <cell r="I6424">
            <v>0.5</v>
          </cell>
        </row>
        <row r="6425">
          <cell r="B6425" t="str">
            <v>I1997</v>
          </cell>
          <cell r="C6425" t="str">
            <v>Gabinete  Metálico Ip55 - 450X450X300</v>
          </cell>
          <cell r="D6425" t="str">
            <v>u</v>
          </cell>
          <cell r="E6425">
            <v>1</v>
          </cell>
          <cell r="F6425">
            <v>5973.2437499999996</v>
          </cell>
          <cell r="G6425">
            <v>5973.2437499999996</v>
          </cell>
          <cell r="H6425">
            <v>44155</v>
          </cell>
          <cell r="I6425">
            <v>1</v>
          </cell>
        </row>
        <row r="6426">
          <cell r="B6426" t="str">
            <v>I1998</v>
          </cell>
          <cell r="C6426" t="str">
            <v>Bornes P/Riel Din 2.5Mm + Riel Din (Adif)</v>
          </cell>
          <cell r="D6426" t="str">
            <v>u</v>
          </cell>
          <cell r="E6426">
            <v>50</v>
          </cell>
          <cell r="F6426">
            <v>65.289256198347104</v>
          </cell>
          <cell r="G6426">
            <v>3264.4628099173551</v>
          </cell>
          <cell r="H6426">
            <v>44136</v>
          </cell>
          <cell r="I6426">
            <v>0.5</v>
          </cell>
        </row>
        <row r="6427">
          <cell r="B6427" t="str">
            <v>I1990</v>
          </cell>
          <cell r="C6427" t="str">
            <v>Tabaquera C/Fusible 3A (Adif)</v>
          </cell>
          <cell r="D6427" t="str">
            <v>u</v>
          </cell>
          <cell r="E6427">
            <v>3</v>
          </cell>
          <cell r="F6427">
            <v>462.80991735537191</v>
          </cell>
          <cell r="G6427">
            <v>1388.4297520661157</v>
          </cell>
          <cell r="H6427">
            <v>44136</v>
          </cell>
          <cell r="I6427">
            <v>0.5</v>
          </cell>
        </row>
        <row r="6428">
          <cell r="B6428" t="str">
            <v>I1991</v>
          </cell>
          <cell r="C6428" t="str">
            <v>Indicador Luminoso Rojo</v>
          </cell>
          <cell r="D6428" t="str">
            <v>u</v>
          </cell>
          <cell r="E6428">
            <v>3</v>
          </cell>
          <cell r="F6428">
            <v>329.75206611570246</v>
          </cell>
          <cell r="G6428">
            <v>989.25619834710733</v>
          </cell>
          <cell r="H6428">
            <v>44136</v>
          </cell>
          <cell r="I6428">
            <v>0.5</v>
          </cell>
        </row>
        <row r="6430">
          <cell r="A6430" t="str">
            <v>T2061</v>
          </cell>
          <cell r="C6430" t="str">
            <v>5.5.2.9. Tablero Seccional Deposito</v>
          </cell>
          <cell r="D6430" t="str">
            <v>gl</v>
          </cell>
          <cell r="G6430">
            <v>69152.279757285956</v>
          </cell>
          <cell r="H6430">
            <v>43994.613738425927</v>
          </cell>
          <cell r="I6430" t="str">
            <v>ITUZAINGÓ</v>
          </cell>
        </row>
        <row r="6431">
          <cell r="B6431" t="str">
            <v>I1936</v>
          </cell>
          <cell r="C6431" t="str">
            <v>Oficial Electricista</v>
          </cell>
          <cell r="D6431" t="str">
            <v>hs</v>
          </cell>
          <cell r="E6431">
            <v>35.5</v>
          </cell>
          <cell r="F6431">
            <v>907.80197701818179</v>
          </cell>
          <cell r="G6431">
            <v>32226.970184145452</v>
          </cell>
          <cell r="H6431">
            <v>44136</v>
          </cell>
          <cell r="I6431">
            <v>0.46602903472245955</v>
          </cell>
        </row>
        <row r="6432">
          <cell r="B6432" t="str">
            <v>I1993</v>
          </cell>
          <cell r="C6432" t="str">
            <v>Seccionador Bajo Carga 4X40A</v>
          </cell>
          <cell r="D6432" t="str">
            <v>u</v>
          </cell>
          <cell r="E6432">
            <v>1</v>
          </cell>
          <cell r="F6432">
            <v>5232.2314049586776</v>
          </cell>
          <cell r="G6432">
            <v>5232.2314049586776</v>
          </cell>
          <cell r="H6432">
            <v>43994.613738425927</v>
          </cell>
          <cell r="I6432">
            <v>0.5</v>
          </cell>
        </row>
        <row r="6433">
          <cell r="B6433" t="str">
            <v>I1687</v>
          </cell>
          <cell r="C6433" t="str">
            <v>Tmm 2X16A 3Ka</v>
          </cell>
          <cell r="D6433" t="str">
            <v>u</v>
          </cell>
          <cell r="E6433">
            <v>6</v>
          </cell>
          <cell r="F6433">
            <v>866.94209999999998</v>
          </cell>
          <cell r="G6433">
            <v>5201.6525999999994</v>
          </cell>
          <cell r="H6433">
            <v>44110</v>
          </cell>
          <cell r="I6433">
            <v>0.5</v>
          </cell>
        </row>
        <row r="6434">
          <cell r="B6434" t="str">
            <v>I1995</v>
          </cell>
          <cell r="C6434" t="str">
            <v>Id 2X25A 30Ma Schneider</v>
          </cell>
          <cell r="D6434" t="str">
            <v>u</v>
          </cell>
          <cell r="E6434">
            <v>6</v>
          </cell>
          <cell r="F6434">
            <v>2479.3388429752067</v>
          </cell>
          <cell r="G6434">
            <v>14876.03305785124</v>
          </cell>
          <cell r="H6434">
            <v>44136</v>
          </cell>
          <cell r="I6434">
            <v>0.5</v>
          </cell>
        </row>
        <row r="6435">
          <cell r="B6435" t="str">
            <v>I1997</v>
          </cell>
          <cell r="C6435" t="str">
            <v>Gabinete  Metálico Ip55 - 450X450X300</v>
          </cell>
          <cell r="D6435" t="str">
            <v>u</v>
          </cell>
          <cell r="E6435">
            <v>1</v>
          </cell>
          <cell r="F6435">
            <v>5973.2437499999996</v>
          </cell>
          <cell r="G6435">
            <v>5973.2437499999996</v>
          </cell>
          <cell r="H6435">
            <v>44155</v>
          </cell>
          <cell r="I6435">
            <v>1</v>
          </cell>
        </row>
        <row r="6436">
          <cell r="B6436" t="str">
            <v>I1998</v>
          </cell>
          <cell r="C6436" t="str">
            <v>Bornes P/Riel Din 2.5Mm + Riel Din (Adif)</v>
          </cell>
          <cell r="D6436" t="str">
            <v>u</v>
          </cell>
          <cell r="E6436">
            <v>50</v>
          </cell>
          <cell r="F6436">
            <v>65.289256198347104</v>
          </cell>
          <cell r="G6436">
            <v>3264.4628099173551</v>
          </cell>
          <cell r="H6436">
            <v>44136</v>
          </cell>
          <cell r="I6436">
            <v>0.5</v>
          </cell>
        </row>
        <row r="6437">
          <cell r="B6437" t="str">
            <v>I1990</v>
          </cell>
          <cell r="C6437" t="str">
            <v>Tabaquera C/Fusible 3A (Adif)</v>
          </cell>
          <cell r="D6437" t="str">
            <v>u</v>
          </cell>
          <cell r="E6437">
            <v>3</v>
          </cell>
          <cell r="F6437">
            <v>462.80991735537191</v>
          </cell>
          <cell r="G6437">
            <v>1388.4297520661157</v>
          </cell>
          <cell r="H6437">
            <v>44136</v>
          </cell>
          <cell r="I6437">
            <v>0.5</v>
          </cell>
        </row>
        <row r="6438">
          <cell r="B6438" t="str">
            <v>I1991</v>
          </cell>
          <cell r="C6438" t="str">
            <v>Indicador Luminoso Rojo</v>
          </cell>
          <cell r="D6438" t="str">
            <v>u</v>
          </cell>
          <cell r="E6438">
            <v>3</v>
          </cell>
          <cell r="F6438">
            <v>329.75206611570246</v>
          </cell>
          <cell r="G6438">
            <v>989.25619834710733</v>
          </cell>
          <cell r="H6438">
            <v>44136</v>
          </cell>
          <cell r="I6438">
            <v>0.5</v>
          </cell>
        </row>
        <row r="6440">
          <cell r="A6440" t="str">
            <v>T2062</v>
          </cell>
          <cell r="C6440" t="str">
            <v>5.5.2.10. Tablero Seccional Señaleros</v>
          </cell>
          <cell r="D6440" t="str">
            <v>gl</v>
          </cell>
          <cell r="G6440">
            <v>69152.279757285956</v>
          </cell>
          <cell r="H6440">
            <v>43994.613738425927</v>
          </cell>
          <cell r="I6440" t="str">
            <v>ITUZAINGÓ</v>
          </cell>
        </row>
        <row r="6441">
          <cell r="B6441" t="str">
            <v>I1936</v>
          </cell>
          <cell r="C6441" t="str">
            <v>Oficial Electricista</v>
          </cell>
          <cell r="D6441" t="str">
            <v>hs</v>
          </cell>
          <cell r="E6441">
            <v>35.5</v>
          </cell>
          <cell r="F6441">
            <v>907.80197701818179</v>
          </cell>
          <cell r="G6441">
            <v>32226.970184145452</v>
          </cell>
          <cell r="H6441">
            <v>44136</v>
          </cell>
          <cell r="I6441">
            <v>0.46602903472245955</v>
          </cell>
        </row>
        <row r="6442">
          <cell r="B6442" t="str">
            <v>I1993</v>
          </cell>
          <cell r="C6442" t="str">
            <v>Seccionador Bajo Carga 4X40A</v>
          </cell>
          <cell r="D6442" t="str">
            <v>u</v>
          </cell>
          <cell r="E6442">
            <v>1</v>
          </cell>
          <cell r="F6442">
            <v>5232.2314049586776</v>
          </cell>
          <cell r="G6442">
            <v>5232.2314049586776</v>
          </cell>
          <cell r="H6442">
            <v>43994.613738425927</v>
          </cell>
          <cell r="I6442">
            <v>0.5</v>
          </cell>
        </row>
        <row r="6443">
          <cell r="B6443" t="str">
            <v>I1687</v>
          </cell>
          <cell r="C6443" t="str">
            <v>Tmm 2X16A 3Ka</v>
          </cell>
          <cell r="D6443" t="str">
            <v>u</v>
          </cell>
          <cell r="E6443">
            <v>6</v>
          </cell>
          <cell r="F6443">
            <v>866.94209999999998</v>
          </cell>
          <cell r="G6443">
            <v>5201.6525999999994</v>
          </cell>
          <cell r="H6443">
            <v>44110</v>
          </cell>
          <cell r="I6443">
            <v>0.5</v>
          </cell>
        </row>
        <row r="6444">
          <cell r="B6444" t="str">
            <v>I1995</v>
          </cell>
          <cell r="C6444" t="str">
            <v>Id 2X25A 30Ma Schneider</v>
          </cell>
          <cell r="D6444" t="str">
            <v>u</v>
          </cell>
          <cell r="E6444">
            <v>6</v>
          </cell>
          <cell r="F6444">
            <v>2479.3388429752067</v>
          </cell>
          <cell r="G6444">
            <v>14876.03305785124</v>
          </cell>
          <cell r="H6444">
            <v>44136</v>
          </cell>
          <cell r="I6444">
            <v>0.5</v>
          </cell>
        </row>
        <row r="6445">
          <cell r="B6445" t="str">
            <v>I1997</v>
          </cell>
          <cell r="C6445" t="str">
            <v>Gabinete  Metálico Ip55 - 450X450X300</v>
          </cell>
          <cell r="D6445" t="str">
            <v>u</v>
          </cell>
          <cell r="E6445">
            <v>1</v>
          </cell>
          <cell r="F6445">
            <v>5973.2437499999996</v>
          </cell>
          <cell r="G6445">
            <v>5973.2437499999996</v>
          </cell>
          <cell r="H6445">
            <v>44155</v>
          </cell>
          <cell r="I6445">
            <v>1</v>
          </cell>
        </row>
        <row r="6446">
          <cell r="B6446" t="str">
            <v>I1998</v>
          </cell>
          <cell r="C6446" t="str">
            <v>Bornes P/Riel Din 2.5Mm + Riel Din (Adif)</v>
          </cell>
          <cell r="D6446" t="str">
            <v>u</v>
          </cell>
          <cell r="E6446">
            <v>50</v>
          </cell>
          <cell r="F6446">
            <v>65.289256198347104</v>
          </cell>
          <cell r="G6446">
            <v>3264.4628099173551</v>
          </cell>
          <cell r="H6446">
            <v>44136</v>
          </cell>
          <cell r="I6446">
            <v>0.5</v>
          </cell>
        </row>
        <row r="6447">
          <cell r="B6447" t="str">
            <v>I1990</v>
          </cell>
          <cell r="C6447" t="str">
            <v>Tabaquera C/Fusible 3A (Adif)</v>
          </cell>
          <cell r="D6447" t="str">
            <v>u</v>
          </cell>
          <cell r="E6447">
            <v>3</v>
          </cell>
          <cell r="F6447">
            <v>462.80991735537191</v>
          </cell>
          <cell r="G6447">
            <v>1388.4297520661157</v>
          </cell>
          <cell r="H6447">
            <v>44136</v>
          </cell>
          <cell r="I6447">
            <v>0.5</v>
          </cell>
        </row>
        <row r="6448">
          <cell r="B6448" t="str">
            <v>I1991</v>
          </cell>
          <cell r="C6448" t="str">
            <v>Indicador Luminoso Rojo</v>
          </cell>
          <cell r="D6448" t="str">
            <v>u</v>
          </cell>
          <cell r="E6448">
            <v>3</v>
          </cell>
          <cell r="F6448">
            <v>329.75206611570246</v>
          </cell>
          <cell r="G6448">
            <v>989.25619834710733</v>
          </cell>
          <cell r="H6448">
            <v>44136</v>
          </cell>
          <cell r="I6448">
            <v>0.5</v>
          </cell>
        </row>
        <row r="6450">
          <cell r="A6450" t="str">
            <v>T2063</v>
          </cell>
          <cell r="C6450" t="str">
            <v>5.5.2.11. Tablero Seccional Bicicletero</v>
          </cell>
          <cell r="D6450" t="str">
            <v>gl</v>
          </cell>
          <cell r="G6450">
            <v>69152.279757285956</v>
          </cell>
          <cell r="H6450">
            <v>43994.613738425927</v>
          </cell>
          <cell r="I6450" t="str">
            <v>ITUZAINGÓ</v>
          </cell>
        </row>
        <row r="6451">
          <cell r="B6451" t="str">
            <v>I1936</v>
          </cell>
          <cell r="C6451" t="str">
            <v>Oficial Electricista</v>
          </cell>
          <cell r="D6451" t="str">
            <v>hs</v>
          </cell>
          <cell r="E6451">
            <v>35.5</v>
          </cell>
          <cell r="F6451">
            <v>907.80197701818179</v>
          </cell>
          <cell r="G6451">
            <v>32226.970184145452</v>
          </cell>
          <cell r="H6451">
            <v>44136</v>
          </cell>
          <cell r="I6451">
            <v>0.46602903472245955</v>
          </cell>
        </row>
        <row r="6452">
          <cell r="B6452" t="str">
            <v>I1993</v>
          </cell>
          <cell r="C6452" t="str">
            <v>Seccionador Bajo Carga 4X40A</v>
          </cell>
          <cell r="D6452" t="str">
            <v>u</v>
          </cell>
          <cell r="E6452">
            <v>1</v>
          </cell>
          <cell r="F6452">
            <v>5232.2314049586776</v>
          </cell>
          <cell r="G6452">
            <v>5232.2314049586776</v>
          </cell>
          <cell r="H6452">
            <v>43994.613738425927</v>
          </cell>
          <cell r="I6452">
            <v>0.5</v>
          </cell>
        </row>
        <row r="6453">
          <cell r="B6453" t="str">
            <v>I1687</v>
          </cell>
          <cell r="C6453" t="str">
            <v>Tmm 2X16A 3Ka</v>
          </cell>
          <cell r="D6453" t="str">
            <v>u</v>
          </cell>
          <cell r="E6453">
            <v>6</v>
          </cell>
          <cell r="F6453">
            <v>866.94209999999998</v>
          </cell>
          <cell r="G6453">
            <v>5201.6525999999994</v>
          </cell>
          <cell r="H6453">
            <v>44110</v>
          </cell>
          <cell r="I6453">
            <v>0.5</v>
          </cell>
        </row>
        <row r="6454">
          <cell r="B6454" t="str">
            <v>I1995</v>
          </cell>
          <cell r="C6454" t="str">
            <v>Id 2X25A 30Ma Schneider</v>
          </cell>
          <cell r="D6454" t="str">
            <v>u</v>
          </cell>
          <cell r="E6454">
            <v>6</v>
          </cell>
          <cell r="F6454">
            <v>2479.3388429752067</v>
          </cell>
          <cell r="G6454">
            <v>14876.03305785124</v>
          </cell>
          <cell r="H6454">
            <v>44136</v>
          </cell>
          <cell r="I6454">
            <v>0.5</v>
          </cell>
        </row>
        <row r="6455">
          <cell r="B6455" t="str">
            <v>I1997</v>
          </cell>
          <cell r="C6455" t="str">
            <v>Gabinete  Metálico Ip55 - 450X450X300</v>
          </cell>
          <cell r="D6455" t="str">
            <v>u</v>
          </cell>
          <cell r="E6455">
            <v>1</v>
          </cell>
          <cell r="F6455">
            <v>5973.2437499999996</v>
          </cell>
          <cell r="G6455">
            <v>5973.2437499999996</v>
          </cell>
          <cell r="H6455">
            <v>44155</v>
          </cell>
          <cell r="I6455">
            <v>1</v>
          </cell>
        </row>
        <row r="6456">
          <cell r="B6456" t="str">
            <v>I1998</v>
          </cell>
          <cell r="C6456" t="str">
            <v>Bornes P/Riel Din 2.5Mm + Riel Din (Adif)</v>
          </cell>
          <cell r="D6456" t="str">
            <v>u</v>
          </cell>
          <cell r="E6456">
            <v>50</v>
          </cell>
          <cell r="F6456">
            <v>65.289256198347104</v>
          </cell>
          <cell r="G6456">
            <v>3264.4628099173551</v>
          </cell>
          <cell r="H6456">
            <v>44136</v>
          </cell>
          <cell r="I6456">
            <v>0.5</v>
          </cell>
        </row>
        <row r="6457">
          <cell r="B6457" t="str">
            <v>I1990</v>
          </cell>
          <cell r="C6457" t="str">
            <v>Tabaquera C/Fusible 3A (Adif)</v>
          </cell>
          <cell r="D6457" t="str">
            <v>u</v>
          </cell>
          <cell r="E6457">
            <v>3</v>
          </cell>
          <cell r="F6457">
            <v>462.80991735537191</v>
          </cell>
          <cell r="G6457">
            <v>1388.4297520661157</v>
          </cell>
          <cell r="H6457">
            <v>44136</v>
          </cell>
          <cell r="I6457">
            <v>0.5</v>
          </cell>
        </row>
        <row r="6458">
          <cell r="B6458" t="str">
            <v>I1991</v>
          </cell>
          <cell r="C6458" t="str">
            <v>Indicador Luminoso Rojo</v>
          </cell>
          <cell r="D6458" t="str">
            <v>u</v>
          </cell>
          <cell r="E6458">
            <v>3</v>
          </cell>
          <cell r="F6458">
            <v>329.75206611570246</v>
          </cell>
          <cell r="G6458">
            <v>989.25619834710733</v>
          </cell>
          <cell r="H6458">
            <v>44136</v>
          </cell>
          <cell r="I6458">
            <v>0.5</v>
          </cell>
        </row>
        <row r="6460">
          <cell r="A6460" t="str">
            <v>T2064</v>
          </cell>
          <cell r="C6460" t="str">
            <v>5.5.2.12. Tablero General Tunel Nuevo</v>
          </cell>
          <cell r="D6460" t="str">
            <v>gl</v>
          </cell>
          <cell r="G6460">
            <v>69152.279757285956</v>
          </cell>
          <cell r="H6460">
            <v>43994.613738425927</v>
          </cell>
          <cell r="I6460" t="str">
            <v>ITUZAINGÓ</v>
          </cell>
        </row>
        <row r="6461">
          <cell r="B6461" t="str">
            <v>I1936</v>
          </cell>
          <cell r="C6461" t="str">
            <v>Oficial Electricista</v>
          </cell>
          <cell r="D6461" t="str">
            <v>hs</v>
          </cell>
          <cell r="E6461">
            <v>35.5</v>
          </cell>
          <cell r="F6461">
            <v>907.80197701818179</v>
          </cell>
          <cell r="G6461">
            <v>32226.970184145452</v>
          </cell>
          <cell r="H6461">
            <v>44136</v>
          </cell>
          <cell r="I6461">
            <v>0.46602903472245955</v>
          </cell>
        </row>
        <row r="6462">
          <cell r="B6462" t="str">
            <v>I1993</v>
          </cell>
          <cell r="C6462" t="str">
            <v>Seccionador Bajo Carga 4X40A</v>
          </cell>
          <cell r="D6462" t="str">
            <v>u</v>
          </cell>
          <cell r="E6462">
            <v>1</v>
          </cell>
          <cell r="F6462">
            <v>5232.2314049586776</v>
          </cell>
          <cell r="G6462">
            <v>5232.2314049586776</v>
          </cell>
          <cell r="H6462">
            <v>43994.613738425927</v>
          </cell>
          <cell r="I6462">
            <v>0.5</v>
          </cell>
        </row>
        <row r="6463">
          <cell r="B6463" t="str">
            <v>I1687</v>
          </cell>
          <cell r="C6463" t="str">
            <v>Tmm 2X16A 3Ka</v>
          </cell>
          <cell r="D6463" t="str">
            <v>u</v>
          </cell>
          <cell r="E6463">
            <v>6</v>
          </cell>
          <cell r="F6463">
            <v>866.94209999999998</v>
          </cell>
          <cell r="G6463">
            <v>5201.6525999999994</v>
          </cell>
          <cell r="H6463">
            <v>44110</v>
          </cell>
          <cell r="I6463">
            <v>0.5</v>
          </cell>
        </row>
        <row r="6464">
          <cell r="B6464" t="str">
            <v>I1995</v>
          </cell>
          <cell r="C6464" t="str">
            <v>Id 2X25A 30Ma Schneider</v>
          </cell>
          <cell r="D6464" t="str">
            <v>u</v>
          </cell>
          <cell r="E6464">
            <v>6</v>
          </cell>
          <cell r="F6464">
            <v>2479.3388429752067</v>
          </cell>
          <cell r="G6464">
            <v>14876.03305785124</v>
          </cell>
          <cell r="H6464">
            <v>44136</v>
          </cell>
          <cell r="I6464">
            <v>0.5</v>
          </cell>
        </row>
        <row r="6465">
          <cell r="B6465" t="str">
            <v>I1997</v>
          </cell>
          <cell r="C6465" t="str">
            <v>Gabinete  Metálico Ip55 - 450X450X300</v>
          </cell>
          <cell r="D6465" t="str">
            <v>u</v>
          </cell>
          <cell r="E6465">
            <v>1</v>
          </cell>
          <cell r="F6465">
            <v>5973.2437499999996</v>
          </cell>
          <cell r="G6465">
            <v>5973.2437499999996</v>
          </cell>
          <cell r="H6465">
            <v>44155</v>
          </cell>
          <cell r="I6465">
            <v>1</v>
          </cell>
        </row>
        <row r="6466">
          <cell r="B6466" t="str">
            <v>I1998</v>
          </cell>
          <cell r="C6466" t="str">
            <v>Bornes P/Riel Din 2.5Mm + Riel Din (Adif)</v>
          </cell>
          <cell r="D6466" t="str">
            <v>u</v>
          </cell>
          <cell r="E6466">
            <v>50</v>
          </cell>
          <cell r="F6466">
            <v>65.289256198347104</v>
          </cell>
          <cell r="G6466">
            <v>3264.4628099173551</v>
          </cell>
          <cell r="H6466">
            <v>44136</v>
          </cell>
          <cell r="I6466">
            <v>0.5</v>
          </cell>
        </row>
        <row r="6467">
          <cell r="B6467" t="str">
            <v>I1990</v>
          </cell>
          <cell r="C6467" t="str">
            <v>Tabaquera C/Fusible 3A (Adif)</v>
          </cell>
          <cell r="D6467" t="str">
            <v>u</v>
          </cell>
          <cell r="E6467">
            <v>3</v>
          </cell>
          <cell r="F6467">
            <v>462.80991735537191</v>
          </cell>
          <cell r="G6467">
            <v>1388.4297520661157</v>
          </cell>
          <cell r="H6467">
            <v>44136</v>
          </cell>
          <cell r="I6467">
            <v>0.5</v>
          </cell>
        </row>
        <row r="6468">
          <cell r="B6468" t="str">
            <v>I1991</v>
          </cell>
          <cell r="C6468" t="str">
            <v>Indicador Luminoso Rojo</v>
          </cell>
          <cell r="D6468" t="str">
            <v>u</v>
          </cell>
          <cell r="E6468">
            <v>3</v>
          </cell>
          <cell r="F6468">
            <v>329.75206611570246</v>
          </cell>
          <cell r="G6468">
            <v>989.25619834710733</v>
          </cell>
          <cell r="H6468">
            <v>44136</v>
          </cell>
          <cell r="I6468">
            <v>0.5</v>
          </cell>
        </row>
        <row r="6470">
          <cell r="A6470" t="str">
            <v>T2065</v>
          </cell>
          <cell r="C6470" t="str">
            <v>5.5.3.1. Ejecución De Cañeros Eléctricos De Pvcr De D=50Mm C/ Cámara De Pase E Inspección - 4X50Mm -(300 Ml)</v>
          </cell>
          <cell r="D6470" t="str">
            <v>gl</v>
          </cell>
          <cell r="G6470">
            <v>100421.94411035655</v>
          </cell>
          <cell r="H6470">
            <v>44110</v>
          </cell>
          <cell r="I6470" t="str">
            <v>ITUZAINGÓ</v>
          </cell>
        </row>
        <row r="6471">
          <cell r="B6471" t="str">
            <v>I1135</v>
          </cell>
          <cell r="C6471" t="str">
            <v>Cano Pvc 50X4 Mts (3,2) Aprob.Cloacal Iram</v>
          </cell>
          <cell r="D6471" t="str">
            <v>u</v>
          </cell>
          <cell r="E6471">
            <v>80</v>
          </cell>
          <cell r="F6471">
            <v>1004.9586776859504</v>
          </cell>
          <cell r="G6471">
            <v>80396.694214876028</v>
          </cell>
          <cell r="H6471">
            <v>44155</v>
          </cell>
          <cell r="I6471">
            <v>75</v>
          </cell>
        </row>
        <row r="6472">
          <cell r="B6472" t="str">
            <v>I2218</v>
          </cell>
          <cell r="C6472" t="str">
            <v>Caja De Pase Estanco Ip 65 Conexbox 10X10X5</v>
          </cell>
          <cell r="D6472" t="str">
            <v>u</v>
          </cell>
          <cell r="E6472">
            <v>10</v>
          </cell>
          <cell r="F6472">
            <v>199.46279999999999</v>
          </cell>
          <cell r="G6472">
            <v>1994.6279999999999</v>
          </cell>
          <cell r="H6472">
            <v>44110</v>
          </cell>
        </row>
        <row r="6473">
          <cell r="B6473" t="str">
            <v>I1004</v>
          </cell>
          <cell r="C6473" t="str">
            <v>Oficial</v>
          </cell>
          <cell r="D6473" t="str">
            <v>hs</v>
          </cell>
          <cell r="E6473">
            <v>16</v>
          </cell>
          <cell r="F6473">
            <v>604.80605423376619</v>
          </cell>
          <cell r="G6473">
            <v>9676.896867740259</v>
          </cell>
          <cell r="H6473">
            <v>44136</v>
          </cell>
          <cell r="I6473">
            <v>5</v>
          </cell>
        </row>
        <row r="6474">
          <cell r="B6474" t="str">
            <v>I1005</v>
          </cell>
          <cell r="C6474" t="str">
            <v>Ayudante</v>
          </cell>
          <cell r="D6474" t="str">
            <v>hs</v>
          </cell>
          <cell r="E6474">
            <v>16</v>
          </cell>
          <cell r="F6474">
            <v>522.10781423376613</v>
          </cell>
          <cell r="G6474">
            <v>8353.7250277402582</v>
          </cell>
          <cell r="H6474">
            <v>44136</v>
          </cell>
        </row>
        <row r="6476">
          <cell r="A6476" t="str">
            <v>T2066</v>
          </cell>
          <cell r="C6476" t="str">
            <v>5.5.3.2. Cañeros Pead/ Hierro Galvanizado 3X4" Embebido En Hormigon De Nuevo Tunel (50 Ml)</v>
          </cell>
          <cell r="D6476" t="str">
            <v>gl</v>
          </cell>
          <cell r="E6476">
            <v>2</v>
          </cell>
          <cell r="F6476" t="str">
            <v>días</v>
          </cell>
          <cell r="G6476">
            <v>123271.24379096103</v>
          </cell>
          <cell r="H6476">
            <v>44136</v>
          </cell>
          <cell r="I6476" t="str">
            <v>ITUZAINGÓ</v>
          </cell>
        </row>
        <row r="6477">
          <cell r="B6477" t="str">
            <v>I1004</v>
          </cell>
          <cell r="C6477" t="str">
            <v>Oficial</v>
          </cell>
          <cell r="D6477" t="str">
            <v>hs</v>
          </cell>
          <cell r="E6477">
            <v>32</v>
          </cell>
          <cell r="F6477">
            <v>604.80605423376619</v>
          </cell>
          <cell r="G6477">
            <v>19353.793735480518</v>
          </cell>
          <cell r="H6477">
            <v>44136</v>
          </cell>
          <cell r="I6477">
            <v>2</v>
          </cell>
        </row>
        <row r="6478">
          <cell r="B6478" t="str">
            <v>I1005</v>
          </cell>
          <cell r="C6478" t="str">
            <v>Ayudante</v>
          </cell>
          <cell r="D6478" t="str">
            <v>hs</v>
          </cell>
          <cell r="E6478">
            <v>32</v>
          </cell>
          <cell r="F6478">
            <v>522.10781423376613</v>
          </cell>
          <cell r="G6478">
            <v>16707.450055480516</v>
          </cell>
          <cell r="H6478">
            <v>44136</v>
          </cell>
          <cell r="I6478">
            <v>2</v>
          </cell>
        </row>
        <row r="6479">
          <cell r="B6479" t="str">
            <v>I2127</v>
          </cell>
          <cell r="C6479" t="str">
            <v>Tubo Pead 110 Mm X 6.6</v>
          </cell>
          <cell r="D6479" t="str">
            <v>ml</v>
          </cell>
          <cell r="E6479">
            <v>150</v>
          </cell>
          <cell r="F6479">
            <v>581.4</v>
          </cell>
          <cell r="G6479">
            <v>87210</v>
          </cell>
          <cell r="H6479">
            <v>44155</v>
          </cell>
          <cell r="I6479" t="str">
            <v>3 caños x 50 ml</v>
          </cell>
        </row>
        <row r="6481">
          <cell r="A6481" t="str">
            <v>T2067</v>
          </cell>
          <cell r="C6481" t="str">
            <v>5.5.3.3. Ejecución De Zanja C/Fondo De Arena Y Protección Mecánica - 300X800Mm (150 Ml)</v>
          </cell>
          <cell r="D6481" t="str">
            <v>gl</v>
          </cell>
          <cell r="E6481">
            <v>3</v>
          </cell>
          <cell r="F6481" t="str">
            <v>días</v>
          </cell>
          <cell r="G6481">
            <v>118347.76967419266</v>
          </cell>
          <cell r="H6481">
            <v>44130</v>
          </cell>
          <cell r="I6481" t="str">
            <v>ITUZAINGÓ</v>
          </cell>
        </row>
        <row r="6482">
          <cell r="B6482" t="str">
            <v>I1004</v>
          </cell>
          <cell r="C6482" t="str">
            <v>Oficial</v>
          </cell>
          <cell r="D6482" t="str">
            <v>hs</v>
          </cell>
          <cell r="E6482">
            <v>24</v>
          </cell>
          <cell r="F6482">
            <v>604.80605423376619</v>
          </cell>
          <cell r="G6482">
            <v>14515.345301610389</v>
          </cell>
          <cell r="H6482">
            <v>44136</v>
          </cell>
          <cell r="I6482">
            <v>1</v>
          </cell>
        </row>
        <row r="6483">
          <cell r="B6483" t="str">
            <v>I1005</v>
          </cell>
          <cell r="C6483" t="str">
            <v>Ayudante</v>
          </cell>
          <cell r="D6483" t="str">
            <v>hs</v>
          </cell>
          <cell r="E6483">
            <v>24</v>
          </cell>
          <cell r="F6483">
            <v>522.10781423376613</v>
          </cell>
          <cell r="G6483">
            <v>12530.587541610388</v>
          </cell>
          <cell r="H6483">
            <v>44136</v>
          </cell>
          <cell r="I6483">
            <v>1</v>
          </cell>
        </row>
        <row r="6484">
          <cell r="B6484" t="str">
            <v>I1270</v>
          </cell>
          <cell r="C6484" t="str">
            <v>Retro Pala S/Ruedas Cat 416E 4X4</v>
          </cell>
          <cell r="D6484" t="str">
            <v>hs</v>
          </cell>
          <cell r="E6484">
            <v>24</v>
          </cell>
          <cell r="F6484">
            <v>1773.1898437499999</v>
          </cell>
          <cell r="G6484">
            <v>42556.556249999994</v>
          </cell>
          <cell r="H6484">
            <v>44155</v>
          </cell>
        </row>
        <row r="6485">
          <cell r="B6485" t="str">
            <v>I1311</v>
          </cell>
          <cell r="C6485" t="str">
            <v>Maquinista</v>
          </cell>
          <cell r="D6485" t="str">
            <v>hs</v>
          </cell>
          <cell r="E6485">
            <v>24</v>
          </cell>
          <cell r="F6485">
            <v>768.14013440000008</v>
          </cell>
          <cell r="G6485">
            <v>18435.363225600002</v>
          </cell>
          <cell r="H6485">
            <v>44155</v>
          </cell>
        </row>
        <row r="6486">
          <cell r="B6486" t="str">
            <v>I1002</v>
          </cell>
          <cell r="C6486" t="str">
            <v>Arena X M3 A Granel</v>
          </cell>
          <cell r="D6486" t="str">
            <v>m3</v>
          </cell>
          <cell r="E6486">
            <v>9</v>
          </cell>
          <cell r="F6486">
            <v>1611.5702479338843</v>
          </cell>
          <cell r="G6486">
            <v>14504.132231404958</v>
          </cell>
          <cell r="H6486">
            <v>44130</v>
          </cell>
        </row>
        <row r="6487">
          <cell r="B6487" t="str">
            <v>I1003</v>
          </cell>
          <cell r="C6487" t="str">
            <v>Ladrillo Comun</v>
          </cell>
          <cell r="D6487" t="str">
            <v>u</v>
          </cell>
          <cell r="E6487">
            <v>1275</v>
          </cell>
          <cell r="F6487">
            <v>12.396694214876034</v>
          </cell>
          <cell r="G6487">
            <v>15805.785123966944</v>
          </cell>
          <cell r="H6487">
            <v>44130</v>
          </cell>
          <cell r="I6487" t="str">
            <v>8,5 ladrillos x ml x 150 ml</v>
          </cell>
        </row>
        <row r="6489">
          <cell r="A6489" t="str">
            <v>T2068</v>
          </cell>
          <cell r="C6489" t="str">
            <v>5.5.3.4. Ejecución De Cañerías Eléctricas Secundarias Embutidas En Pared Con Caño Mop 3/4" - Iram 2005 (Incluye Cajas De Pase)(1500 Ml)</v>
          </cell>
          <cell r="D6489" t="str">
            <v>gl</v>
          </cell>
          <cell r="E6489">
            <v>62.5</v>
          </cell>
          <cell r="F6489" t="str">
            <v>días</v>
          </cell>
          <cell r="G6489">
            <v>1259624.6466606846</v>
          </cell>
          <cell r="H6489">
            <v>44110</v>
          </cell>
          <cell r="I6489" t="str">
            <v>ITUZAINGÓ</v>
          </cell>
        </row>
        <row r="6490">
          <cell r="B6490" t="str">
            <v>I1837</v>
          </cell>
          <cell r="C6490" t="str">
            <v>Caño De Hierro Semipesado Mop 3/4" X 3 M</v>
          </cell>
          <cell r="D6490" t="str">
            <v>u</v>
          </cell>
          <cell r="E6490">
            <v>1550</v>
          </cell>
          <cell r="F6490">
            <v>338.01652892561987</v>
          </cell>
          <cell r="G6490">
            <v>523925.61983471079</v>
          </cell>
          <cell r="H6490">
            <v>44136</v>
          </cell>
          <cell r="I6490">
            <v>24</v>
          </cell>
        </row>
        <row r="6491">
          <cell r="B6491" t="str">
            <v>I1936</v>
          </cell>
          <cell r="C6491" t="str">
            <v>Oficial Electricista</v>
          </cell>
          <cell r="D6491" t="str">
            <v>hs</v>
          </cell>
          <cell r="E6491">
            <v>500</v>
          </cell>
          <cell r="F6491">
            <v>907.80197701818179</v>
          </cell>
          <cell r="G6491">
            <v>453900.98850909091</v>
          </cell>
          <cell r="H6491">
            <v>44136</v>
          </cell>
          <cell r="I6491">
            <v>1</v>
          </cell>
        </row>
        <row r="6492">
          <cell r="B6492" t="str">
            <v>I1005</v>
          </cell>
          <cell r="C6492" t="str">
            <v>Ayudante</v>
          </cell>
          <cell r="D6492" t="str">
            <v>hs</v>
          </cell>
          <cell r="E6492">
            <v>500</v>
          </cell>
          <cell r="F6492">
            <v>522.10781423376613</v>
          </cell>
          <cell r="G6492">
            <v>261053.90711688306</v>
          </cell>
          <cell r="H6492">
            <v>44136</v>
          </cell>
          <cell r="I6492">
            <v>1</v>
          </cell>
        </row>
        <row r="6493">
          <cell r="B6493" t="str">
            <v>I2218</v>
          </cell>
          <cell r="C6493" t="str">
            <v>Caja De Pase Estanco Ip 65 Conexbox 10X10X5</v>
          </cell>
          <cell r="D6493" t="str">
            <v>u</v>
          </cell>
          <cell r="E6493">
            <v>104</v>
          </cell>
          <cell r="F6493">
            <v>199.46279999999999</v>
          </cell>
          <cell r="G6493">
            <v>20744.1312</v>
          </cell>
          <cell r="H6493">
            <v>44110</v>
          </cell>
          <cell r="I6493">
            <v>15</v>
          </cell>
        </row>
        <row r="6495">
          <cell r="A6495" t="str">
            <v>T2069</v>
          </cell>
          <cell r="C6495" t="str">
            <v>5.5.3.5. Ejecución De Cañerías Eléctricas Secundarias Embutidas En Pared Con Caño Mop 1" - Iram 2005 (Incluye Cajas De Pase)(500 Ml)</v>
          </cell>
          <cell r="D6495" t="str">
            <v>gl</v>
          </cell>
          <cell r="E6495">
            <v>20.833333333333332</v>
          </cell>
          <cell r="F6495" t="str">
            <v>días</v>
          </cell>
          <cell r="G6495">
            <v>271943.15714199131</v>
          </cell>
          <cell r="H6495">
            <v>44110</v>
          </cell>
          <cell r="I6495" t="str">
            <v>ITUZAINGÓ</v>
          </cell>
        </row>
        <row r="6496">
          <cell r="B6496" t="str">
            <v>I2219</v>
          </cell>
          <cell r="C6496" t="str">
            <v>Caño De Hierro Semipesado Mop 1" X 3 M</v>
          </cell>
          <cell r="D6496" t="str">
            <v>ml</v>
          </cell>
          <cell r="E6496">
            <v>175</v>
          </cell>
          <cell r="F6496">
            <v>178.46459999999999</v>
          </cell>
          <cell r="G6496">
            <v>31231.304999999997</v>
          </cell>
          <cell r="H6496">
            <v>44110</v>
          </cell>
          <cell r="I6496">
            <v>24</v>
          </cell>
        </row>
        <row r="6497">
          <cell r="B6497" t="str">
            <v>I1936</v>
          </cell>
          <cell r="C6497" t="str">
            <v>Oficial Electricista</v>
          </cell>
          <cell r="D6497" t="str">
            <v>hs</v>
          </cell>
          <cell r="E6497">
            <v>166.66666666666666</v>
          </cell>
          <cell r="F6497">
            <v>907.80197701818179</v>
          </cell>
          <cell r="G6497">
            <v>151300.32950303028</v>
          </cell>
          <cell r="H6497">
            <v>44136</v>
          </cell>
          <cell r="I6497">
            <v>1</v>
          </cell>
        </row>
        <row r="6498">
          <cell r="B6498" t="str">
            <v>I1005</v>
          </cell>
          <cell r="C6498" t="str">
            <v>Ayudante</v>
          </cell>
          <cell r="D6498" t="str">
            <v>hs</v>
          </cell>
          <cell r="E6498">
            <v>166.66666666666666</v>
          </cell>
          <cell r="F6498">
            <v>522.10781423376613</v>
          </cell>
          <cell r="G6498">
            <v>87017.969038961019</v>
          </cell>
          <cell r="H6498">
            <v>44136</v>
          </cell>
          <cell r="I6498">
            <v>1</v>
          </cell>
        </row>
        <row r="6499">
          <cell r="B6499" t="str">
            <v>I2218</v>
          </cell>
          <cell r="C6499" t="str">
            <v>Caja De Pase Estanco Ip 65 Conexbox 10X10X5</v>
          </cell>
          <cell r="D6499" t="str">
            <v>u</v>
          </cell>
          <cell r="E6499">
            <v>12</v>
          </cell>
          <cell r="F6499">
            <v>199.46279999999999</v>
          </cell>
          <cell r="G6499">
            <v>2393.5535999999997</v>
          </cell>
          <cell r="H6499">
            <v>44110</v>
          </cell>
          <cell r="I6499">
            <v>15</v>
          </cell>
        </row>
        <row r="6501">
          <cell r="A6501" t="str">
            <v>T2070</v>
          </cell>
          <cell r="C6501" t="str">
            <v>5.5.3.6. Ejecución De Cañerías Eléctricas Secundarias Embutidas En Pared Con Caño Mop 1 1/2" - Iram 2005 (Incluye Cajas De Pase)(200 Ml)</v>
          </cell>
          <cell r="D6501" t="str">
            <v>gl</v>
          </cell>
          <cell r="E6501">
            <v>23.80952380952381</v>
          </cell>
          <cell r="F6501" t="str">
            <v>días</v>
          </cell>
          <cell r="G6501">
            <v>337519.65496227576</v>
          </cell>
          <cell r="H6501">
            <v>44110</v>
          </cell>
          <cell r="I6501" t="str">
            <v>ITUZAINGÓ</v>
          </cell>
        </row>
        <row r="6502">
          <cell r="B6502" t="str">
            <v>I2220</v>
          </cell>
          <cell r="C6502" t="str">
            <v>Caño De Hierro Semipesado Mop 1 1/2" X 3 M</v>
          </cell>
          <cell r="D6502" t="str">
            <v>ml</v>
          </cell>
          <cell r="E6502">
            <v>210</v>
          </cell>
          <cell r="F6502">
            <v>296.96859999999998</v>
          </cell>
          <cell r="G6502">
            <v>62363.405999999995</v>
          </cell>
          <cell r="H6502">
            <v>44110</v>
          </cell>
          <cell r="I6502">
            <v>21</v>
          </cell>
        </row>
        <row r="6503">
          <cell r="B6503" t="str">
            <v>I1936</v>
          </cell>
          <cell r="C6503" t="str">
            <v>Oficial Electricista</v>
          </cell>
          <cell r="D6503" t="str">
            <v>hs</v>
          </cell>
          <cell r="E6503">
            <v>190.47619047619048</v>
          </cell>
          <cell r="F6503">
            <v>907.80197701818179</v>
          </cell>
          <cell r="G6503">
            <v>172914.66228917748</v>
          </cell>
          <cell r="H6503">
            <v>44136</v>
          </cell>
          <cell r="I6503">
            <v>1</v>
          </cell>
        </row>
        <row r="6504">
          <cell r="B6504" t="str">
            <v>I1005</v>
          </cell>
          <cell r="C6504" t="str">
            <v>Ayudante</v>
          </cell>
          <cell r="D6504" t="str">
            <v>hs</v>
          </cell>
          <cell r="E6504">
            <v>190.47619047619048</v>
          </cell>
          <cell r="F6504">
            <v>522.10781423376613</v>
          </cell>
          <cell r="G6504">
            <v>99449.107473098309</v>
          </cell>
          <cell r="H6504">
            <v>44136</v>
          </cell>
          <cell r="I6504">
            <v>1</v>
          </cell>
        </row>
        <row r="6505">
          <cell r="B6505" t="str">
            <v>I2218</v>
          </cell>
          <cell r="C6505" t="str">
            <v>Caja De Pase Estanco Ip 65 Conexbox 10X10X5</v>
          </cell>
          <cell r="D6505" t="str">
            <v>u</v>
          </cell>
          <cell r="E6505">
            <v>14</v>
          </cell>
          <cell r="F6505">
            <v>199.46279999999999</v>
          </cell>
          <cell r="G6505">
            <v>2792.4791999999998</v>
          </cell>
          <cell r="H6505">
            <v>44110</v>
          </cell>
          <cell r="I6505">
            <v>15</v>
          </cell>
        </row>
        <row r="6507">
          <cell r="A6507" t="str">
            <v>T2071</v>
          </cell>
          <cell r="C6507" t="str">
            <v>5.5.3.7. Cañerías Eléctricas A La Vista/ Bajo Anden - Caño Hºgº 3/4" (350 Ml)</v>
          </cell>
          <cell r="D6507" t="str">
            <v>gl</v>
          </cell>
          <cell r="E6507">
            <v>16.666666666666668</v>
          </cell>
          <cell r="F6507" t="str">
            <v>días</v>
          </cell>
          <cell r="G6507">
            <v>325763.69771789055</v>
          </cell>
          <cell r="H6507">
            <v>44136</v>
          </cell>
          <cell r="I6507" t="str">
            <v>ITUZAINGÓ</v>
          </cell>
        </row>
        <row r="6508">
          <cell r="B6508" t="str">
            <v>I1936</v>
          </cell>
          <cell r="C6508" t="str">
            <v>Oficial Electricista</v>
          </cell>
          <cell r="D6508" t="str">
            <v>hs</v>
          </cell>
          <cell r="E6508">
            <v>133.33333333333334</v>
          </cell>
          <cell r="F6508">
            <v>907.80197701818179</v>
          </cell>
          <cell r="G6508">
            <v>121040.26360242425</v>
          </cell>
          <cell r="H6508">
            <v>44136</v>
          </cell>
          <cell r="I6508">
            <v>1</v>
          </cell>
        </row>
        <row r="6509">
          <cell r="B6509" t="str">
            <v>I1005</v>
          </cell>
          <cell r="C6509" t="str">
            <v>Ayudante</v>
          </cell>
          <cell r="D6509" t="str">
            <v>hs</v>
          </cell>
          <cell r="E6509">
            <v>133.33333333333334</v>
          </cell>
          <cell r="F6509">
            <v>522.10781423376613</v>
          </cell>
          <cell r="G6509">
            <v>69614.375231168829</v>
          </cell>
          <cell r="H6509">
            <v>44136</v>
          </cell>
          <cell r="I6509">
            <v>1</v>
          </cell>
        </row>
        <row r="6510">
          <cell r="B6510" t="str">
            <v>I1526</v>
          </cell>
          <cell r="C6510" t="str">
            <v>Caño Hierro Galvanizado 3/4" X 3 Ml Daisa</v>
          </cell>
          <cell r="D6510" t="str">
            <v>ml</v>
          </cell>
          <cell r="E6510">
            <v>380</v>
          </cell>
          <cell r="F6510">
            <v>152.8925619834711</v>
          </cell>
          <cell r="G6510">
            <v>58099.173553719018</v>
          </cell>
          <cell r="H6510">
            <v>44155</v>
          </cell>
          <cell r="I6510">
            <v>21</v>
          </cell>
        </row>
        <row r="6511">
          <cell r="B6511" t="str">
            <v>I2221</v>
          </cell>
          <cell r="C6511" t="str">
            <v>Union De Aluminio Daisa 3/4"</v>
          </cell>
          <cell r="D6511" t="str">
            <v>u</v>
          </cell>
          <cell r="E6511">
            <v>120</v>
          </cell>
          <cell r="F6511">
            <v>92.561983471074385</v>
          </cell>
          <cell r="G6511">
            <v>11107.438016528926</v>
          </cell>
          <cell r="H6511">
            <v>44155</v>
          </cell>
          <cell r="I6511" t="str">
            <v>1 cada 3 ml</v>
          </cell>
        </row>
        <row r="6512">
          <cell r="B6512" t="str">
            <v>I2222</v>
          </cell>
          <cell r="C6512" t="str">
            <v>Caja De Paso Cuadrada 15 X 15 X 10 Cm De Aluminio Daisa</v>
          </cell>
          <cell r="D6512" t="str">
            <v>u</v>
          </cell>
          <cell r="E6512">
            <v>24</v>
          </cell>
          <cell r="F6512">
            <v>1961.1570247933885</v>
          </cell>
          <cell r="G6512">
            <v>47067.768595041322</v>
          </cell>
          <cell r="H6512">
            <v>44136</v>
          </cell>
          <cell r="I6512" t="str">
            <v>1 cada 15 ml</v>
          </cell>
        </row>
        <row r="6513">
          <cell r="B6513" t="str">
            <v>I2232</v>
          </cell>
          <cell r="C6513" t="str">
            <v>Conector De Aluminio Para Caja De 3/4" Daisa</v>
          </cell>
          <cell r="D6513" t="str">
            <v>u</v>
          </cell>
          <cell r="E6513">
            <v>48</v>
          </cell>
          <cell r="F6513">
            <v>160.3305785123967</v>
          </cell>
          <cell r="G6513">
            <v>7695.8677685950415</v>
          </cell>
          <cell r="H6513">
            <v>44155</v>
          </cell>
          <cell r="I6513" t="str">
            <v>2 por caja</v>
          </cell>
        </row>
        <row r="6514">
          <cell r="B6514" t="str">
            <v>I2223</v>
          </cell>
          <cell r="C6514" t="str">
            <v>Abrazadera Para Caño Hg 3/4 Daisa</v>
          </cell>
          <cell r="D6514" t="str">
            <v>u</v>
          </cell>
          <cell r="E6514">
            <v>117</v>
          </cell>
          <cell r="F6514">
            <v>88.429752066115711</v>
          </cell>
          <cell r="G6514">
            <v>10346.280991735539</v>
          </cell>
          <cell r="H6514">
            <v>44155</v>
          </cell>
          <cell r="I6514" t="str">
            <v xml:space="preserve">350 ml / 3 </v>
          </cell>
        </row>
        <row r="6515">
          <cell r="B6515" t="str">
            <v>I1193</v>
          </cell>
          <cell r="C6515" t="str">
            <v>Tacos De Nylon De 8 Mm</v>
          </cell>
          <cell r="D6515" t="str">
            <v>u</v>
          </cell>
          <cell r="E6515">
            <v>117</v>
          </cell>
          <cell r="F6515">
            <v>3.3522727272727275</v>
          </cell>
          <cell r="G6515">
            <v>392.21590909090912</v>
          </cell>
          <cell r="H6515">
            <v>44136</v>
          </cell>
          <cell r="I6515" t="str">
            <v>idem</v>
          </cell>
        </row>
        <row r="6516">
          <cell r="B6516" t="str">
            <v>I1194</v>
          </cell>
          <cell r="C6516" t="str">
            <v>Tornillo De 40 Mm Para Taco De 8</v>
          </cell>
          <cell r="D6516" t="str">
            <v>u</v>
          </cell>
          <cell r="E6516">
            <v>117</v>
          </cell>
          <cell r="F6516">
            <v>3.4214876033057853</v>
          </cell>
          <cell r="G6516">
            <v>400.31404958677689</v>
          </cell>
          <cell r="H6516">
            <v>44136</v>
          </cell>
          <cell r="I6516" t="str">
            <v>idem</v>
          </cell>
        </row>
        <row r="6518">
          <cell r="A6518" t="str">
            <v>T2072</v>
          </cell>
          <cell r="C6518" t="str">
            <v>5.5.3.8. Cañerías Eléctricas A La Vista/ Bajo Anden - Caño Hºgº 1 1/2" (350 Ml)</v>
          </cell>
          <cell r="D6518" t="str">
            <v>gl</v>
          </cell>
          <cell r="E6518">
            <v>19.444444444444443</v>
          </cell>
          <cell r="F6518" t="str">
            <v>días</v>
          </cell>
          <cell r="G6518">
            <v>435759.38476866845</v>
          </cell>
          <cell r="H6518">
            <v>44136</v>
          </cell>
          <cell r="I6518" t="str">
            <v>ITUZAINGÓ</v>
          </cell>
        </row>
        <row r="6519">
          <cell r="B6519" t="str">
            <v>I1936</v>
          </cell>
          <cell r="C6519" t="str">
            <v>Oficial Electricista</v>
          </cell>
          <cell r="D6519" t="str">
            <v>hs</v>
          </cell>
          <cell r="E6519">
            <v>155.55555555555554</v>
          </cell>
          <cell r="F6519">
            <v>907.80197701818179</v>
          </cell>
          <cell r="G6519">
            <v>141213.64086949494</v>
          </cell>
          <cell r="H6519">
            <v>44136</v>
          </cell>
          <cell r="I6519">
            <v>1</v>
          </cell>
        </row>
        <row r="6520">
          <cell r="B6520" t="str">
            <v>I1005</v>
          </cell>
          <cell r="C6520" t="str">
            <v>Ayudante</v>
          </cell>
          <cell r="D6520" t="str">
            <v>hs</v>
          </cell>
          <cell r="E6520">
            <v>155.55555555555554</v>
          </cell>
          <cell r="F6520">
            <v>522.10781423376613</v>
          </cell>
          <cell r="G6520">
            <v>81216.771103030274</v>
          </cell>
          <cell r="H6520">
            <v>44136</v>
          </cell>
          <cell r="I6520">
            <v>1</v>
          </cell>
        </row>
        <row r="6521">
          <cell r="B6521" t="str">
            <v>I2229</v>
          </cell>
          <cell r="C6521" t="str">
            <v>Caño Hierro Galvanizado 1 1/4" X 3 Ml Daisa</v>
          </cell>
          <cell r="D6521" t="str">
            <v>ml</v>
          </cell>
          <cell r="E6521">
            <v>380</v>
          </cell>
          <cell r="F6521">
            <v>279.55922865013775</v>
          </cell>
          <cell r="G6521">
            <v>106232.50688705235</v>
          </cell>
          <cell r="H6521">
            <v>44136</v>
          </cell>
          <cell r="I6521">
            <v>18</v>
          </cell>
        </row>
        <row r="6522">
          <cell r="B6522" t="str">
            <v>I2228</v>
          </cell>
          <cell r="C6522" t="str">
            <v>Union De Aluminio Daisa 1 1/4"</v>
          </cell>
          <cell r="D6522" t="str">
            <v>u</v>
          </cell>
          <cell r="E6522">
            <v>120</v>
          </cell>
          <cell r="F6522">
            <v>176.85950413223142</v>
          </cell>
          <cell r="G6522">
            <v>21223.14049586777</v>
          </cell>
          <cell r="H6522">
            <v>44136</v>
          </cell>
          <cell r="I6522" t="str">
            <v>1 cada 3 ml</v>
          </cell>
        </row>
        <row r="6523">
          <cell r="B6523" t="str">
            <v>I2222</v>
          </cell>
          <cell r="C6523" t="str">
            <v>Caja De Paso Cuadrada 15 X 15 X 10 Cm De Aluminio Daisa</v>
          </cell>
          <cell r="D6523" t="str">
            <v>u</v>
          </cell>
          <cell r="E6523">
            <v>24</v>
          </cell>
          <cell r="F6523">
            <v>1961.1570247933885</v>
          </cell>
          <cell r="G6523">
            <v>47067.768595041322</v>
          </cell>
          <cell r="H6523">
            <v>44136</v>
          </cell>
          <cell r="I6523" t="str">
            <v>1 cada 15 ml</v>
          </cell>
        </row>
        <row r="6524">
          <cell r="B6524" t="str">
            <v>I2233</v>
          </cell>
          <cell r="C6524" t="str">
            <v>Conector De Aluminio Para Caja De 1 1/2" Daisa</v>
          </cell>
          <cell r="D6524" t="str">
            <v>u</v>
          </cell>
          <cell r="E6524">
            <v>48</v>
          </cell>
          <cell r="F6524">
            <v>280.16528925619838</v>
          </cell>
          <cell r="G6524">
            <v>13447.933884297523</v>
          </cell>
          <cell r="H6524">
            <v>44136</v>
          </cell>
          <cell r="I6524" t="str">
            <v>2 por caja</v>
          </cell>
        </row>
        <row r="6525">
          <cell r="B6525" t="str">
            <v>I2230</v>
          </cell>
          <cell r="C6525" t="str">
            <v>Abrazadera Para Caño Hg 1 1/4" Daisa</v>
          </cell>
          <cell r="D6525" t="str">
            <v>u</v>
          </cell>
          <cell r="E6525">
            <v>127</v>
          </cell>
          <cell r="F6525">
            <v>192.89256198347107</v>
          </cell>
          <cell r="G6525">
            <v>24497.355371900827</v>
          </cell>
          <cell r="H6525">
            <v>44136</v>
          </cell>
          <cell r="I6525" t="str">
            <v>Long cañería / 3 ml</v>
          </cell>
        </row>
        <row r="6526">
          <cell r="B6526" t="str">
            <v>I1193</v>
          </cell>
          <cell r="C6526" t="str">
            <v>Tacos De Nylon De 8 Mm</v>
          </cell>
          <cell r="D6526" t="str">
            <v>u</v>
          </cell>
          <cell r="E6526">
            <v>127</v>
          </cell>
          <cell r="F6526">
            <v>3.3522727272727275</v>
          </cell>
          <cell r="G6526">
            <v>425.73863636363637</v>
          </cell>
          <cell r="H6526">
            <v>44136</v>
          </cell>
          <cell r="I6526" t="str">
            <v>idem</v>
          </cell>
        </row>
        <row r="6527">
          <cell r="B6527" t="str">
            <v>I1194</v>
          </cell>
          <cell r="C6527" t="str">
            <v>Tornillo De 40 Mm Para Taco De 8</v>
          </cell>
          <cell r="D6527" t="str">
            <v>u</v>
          </cell>
          <cell r="E6527">
            <v>127</v>
          </cell>
          <cell r="F6527">
            <v>3.4214876033057853</v>
          </cell>
          <cell r="G6527">
            <v>434.52892561983475</v>
          </cell>
          <cell r="H6527">
            <v>44136</v>
          </cell>
          <cell r="I6527" t="str">
            <v>idem</v>
          </cell>
        </row>
        <row r="6529">
          <cell r="A6529" t="str">
            <v>T2073</v>
          </cell>
          <cell r="C6529" t="str">
            <v>5.5.3.9. Cañerías Eléctricas A La Vista/ Bajo Anden - Caño Hºgº 2" (200 Ml)</v>
          </cell>
          <cell r="D6529" t="str">
            <v>gl</v>
          </cell>
          <cell r="E6529">
            <v>19.444444444444443</v>
          </cell>
          <cell r="F6529" t="str">
            <v>días</v>
          </cell>
          <cell r="G6529">
            <v>438695.48428657488</v>
          </cell>
          <cell r="H6529">
            <v>44136</v>
          </cell>
          <cell r="I6529" t="str">
            <v>ITUZAINGÓ</v>
          </cell>
        </row>
        <row r="6530">
          <cell r="B6530" t="str">
            <v>I1936</v>
          </cell>
          <cell r="C6530" t="str">
            <v>Oficial Electricista</v>
          </cell>
          <cell r="D6530" t="str">
            <v>hs</v>
          </cell>
          <cell r="E6530">
            <v>155.55555555555554</v>
          </cell>
          <cell r="F6530">
            <v>907.80197701818179</v>
          </cell>
          <cell r="G6530">
            <v>141213.64086949494</v>
          </cell>
          <cell r="H6530">
            <v>44136</v>
          </cell>
          <cell r="I6530">
            <v>1</v>
          </cell>
        </row>
        <row r="6531">
          <cell r="B6531" t="str">
            <v>I1005</v>
          </cell>
          <cell r="C6531" t="str">
            <v>Ayudante</v>
          </cell>
          <cell r="D6531" t="str">
            <v>hs</v>
          </cell>
          <cell r="E6531">
            <v>155.55555555555554</v>
          </cell>
          <cell r="F6531">
            <v>522.10781423376613</v>
          </cell>
          <cell r="G6531">
            <v>81216.771103030274</v>
          </cell>
          <cell r="H6531">
            <v>44136</v>
          </cell>
          <cell r="I6531">
            <v>1</v>
          </cell>
        </row>
        <row r="6532">
          <cell r="B6532" t="str">
            <v>I2225</v>
          </cell>
          <cell r="C6532" t="str">
            <v>Caño Hierro Galvanizado 2" X 3 Ml Daisa</v>
          </cell>
          <cell r="D6532" t="str">
            <v>ml</v>
          </cell>
          <cell r="E6532">
            <v>210</v>
          </cell>
          <cell r="F6532">
            <v>604.60055096418739</v>
          </cell>
          <cell r="G6532">
            <v>126966.11570247935</v>
          </cell>
          <cell r="H6532">
            <v>44155</v>
          </cell>
          <cell r="I6532">
            <v>18</v>
          </cell>
        </row>
        <row r="6533">
          <cell r="B6533" t="str">
            <v>I2231</v>
          </cell>
          <cell r="C6533" t="str">
            <v>Union De Aluminio Daisa 2"</v>
          </cell>
          <cell r="D6533" t="str">
            <v>u</v>
          </cell>
          <cell r="E6533">
            <v>70</v>
          </cell>
          <cell r="F6533">
            <v>395.04132231404958</v>
          </cell>
          <cell r="G6533">
            <v>27652.89256198347</v>
          </cell>
          <cell r="H6533">
            <v>44155</v>
          </cell>
          <cell r="I6533" t="str">
            <v>Long cañería / 3 ml</v>
          </cell>
        </row>
        <row r="6534">
          <cell r="B6534" t="str">
            <v>I2222</v>
          </cell>
          <cell r="C6534" t="str">
            <v>Caja De Paso Cuadrada 15 X 15 X 10 Cm De Aluminio Daisa</v>
          </cell>
          <cell r="D6534" t="str">
            <v>u</v>
          </cell>
          <cell r="E6534">
            <v>14</v>
          </cell>
          <cell r="F6534">
            <v>1961.1570247933885</v>
          </cell>
          <cell r="G6534">
            <v>27456.198347107438</v>
          </cell>
          <cell r="H6534">
            <v>44136</v>
          </cell>
          <cell r="I6534" t="str">
            <v>Long cañería / 15ml</v>
          </cell>
        </row>
        <row r="6535">
          <cell r="B6535" t="str">
            <v>I2234</v>
          </cell>
          <cell r="C6535" t="str">
            <v>Conector De Aluminio Para Caja De 2" Daisa</v>
          </cell>
          <cell r="D6535" t="str">
            <v>u</v>
          </cell>
          <cell r="E6535">
            <v>28</v>
          </cell>
          <cell r="F6535">
            <v>377.68595041322317</v>
          </cell>
          <cell r="G6535">
            <v>10575.206611570249</v>
          </cell>
          <cell r="H6535">
            <v>44155</v>
          </cell>
          <cell r="I6535" t="str">
            <v>2 por caja</v>
          </cell>
        </row>
        <row r="6536">
          <cell r="B6536" t="str">
            <v>I2227</v>
          </cell>
          <cell r="C6536" t="str">
            <v>Abrazadera Para Caño Hg 2" Daisa</v>
          </cell>
          <cell r="D6536" t="str">
            <v>u</v>
          </cell>
          <cell r="E6536">
            <v>70</v>
          </cell>
          <cell r="F6536">
            <v>330.57851239669424</v>
          </cell>
          <cell r="G6536">
            <v>23140.495867768597</v>
          </cell>
          <cell r="H6536">
            <v>44155</v>
          </cell>
          <cell r="I6536" t="str">
            <v>Long cañería / 3 ml</v>
          </cell>
        </row>
        <row r="6537">
          <cell r="B6537" t="str">
            <v>I1193</v>
          </cell>
          <cell r="C6537" t="str">
            <v>Tacos De Nylon De 8 Mm</v>
          </cell>
          <cell r="D6537" t="str">
            <v>u</v>
          </cell>
          <cell r="E6537">
            <v>70</v>
          </cell>
          <cell r="F6537">
            <v>3.3522727272727275</v>
          </cell>
          <cell r="G6537">
            <v>234.65909090909093</v>
          </cell>
          <cell r="H6537">
            <v>44136</v>
          </cell>
          <cell r="I6537" t="str">
            <v>idem</v>
          </cell>
        </row>
        <row r="6538">
          <cell r="B6538" t="str">
            <v>I1194</v>
          </cell>
          <cell r="C6538" t="str">
            <v>Tornillo De 40 Mm Para Taco De 8</v>
          </cell>
          <cell r="D6538" t="str">
            <v>u</v>
          </cell>
          <cell r="E6538">
            <v>70</v>
          </cell>
          <cell r="F6538">
            <v>3.4214876033057853</v>
          </cell>
          <cell r="G6538">
            <v>239.50413223140498</v>
          </cell>
          <cell r="H6538">
            <v>44136</v>
          </cell>
          <cell r="I6538" t="str">
            <v>idem</v>
          </cell>
        </row>
        <row r="6540">
          <cell r="A6540" t="str">
            <v>T2074</v>
          </cell>
          <cell r="C6540" t="str">
            <v>Cajas Redonda Al</v>
          </cell>
          <cell r="D6540" t="str">
            <v>u</v>
          </cell>
          <cell r="G6540">
            <v>1373.6750391713499</v>
          </cell>
          <cell r="H6540">
            <v>44136</v>
          </cell>
          <cell r="I6540" t="str">
            <v>ITUZAINGÓ</v>
          </cell>
        </row>
        <row r="6541">
          <cell r="B6541" t="str">
            <v>I1936</v>
          </cell>
          <cell r="C6541" t="str">
            <v>Oficial Electricista</v>
          </cell>
          <cell r="D6541" t="str">
            <v>hs</v>
          </cell>
          <cell r="E6541">
            <v>0.33333333333333331</v>
          </cell>
          <cell r="F6541">
            <v>907.80197701818179</v>
          </cell>
          <cell r="G6541">
            <v>302.6006590060606</v>
          </cell>
          <cell r="H6541">
            <v>44136</v>
          </cell>
          <cell r="I6541">
            <v>24</v>
          </cell>
        </row>
        <row r="6542">
          <cell r="B6542" t="str">
            <v>I2232</v>
          </cell>
          <cell r="C6542" t="str">
            <v>Conector De Aluminio Para Caja De 3/4" Daisa</v>
          </cell>
          <cell r="D6542" t="str">
            <v>u</v>
          </cell>
          <cell r="E6542">
            <v>2</v>
          </cell>
          <cell r="F6542">
            <v>160.3305785123967</v>
          </cell>
          <cell r="G6542">
            <v>320.6611570247934</v>
          </cell>
          <cell r="H6542">
            <v>44155</v>
          </cell>
        </row>
        <row r="6543">
          <cell r="B6543" t="str">
            <v>I2235</v>
          </cell>
          <cell r="C6543" t="str">
            <v>Caja Redonda De Aluminio Daisa</v>
          </cell>
          <cell r="D6543" t="str">
            <v>u</v>
          </cell>
          <cell r="E6543">
            <v>1</v>
          </cell>
          <cell r="F6543">
            <v>750.41322314049592</v>
          </cell>
          <cell r="G6543">
            <v>750.41322314049592</v>
          </cell>
          <cell r="H6543">
            <v>44155</v>
          </cell>
        </row>
        <row r="6545">
          <cell r="A6545" t="str">
            <v>T2075</v>
          </cell>
          <cell r="C6545" t="str">
            <v>Cajas Al - 300X300Mm</v>
          </cell>
          <cell r="D6545" t="str">
            <v>u</v>
          </cell>
          <cell r="G6545">
            <v>7019.3721770181819</v>
          </cell>
          <cell r="H6545">
            <v>44110</v>
          </cell>
          <cell r="I6545" t="str">
            <v>ITUZAINGÓ</v>
          </cell>
        </row>
        <row r="6546">
          <cell r="B6546" t="str">
            <v>I1936</v>
          </cell>
          <cell r="C6546" t="str">
            <v>Oficial Electricista</v>
          </cell>
          <cell r="D6546" t="str">
            <v>hs</v>
          </cell>
          <cell r="E6546">
            <v>1</v>
          </cell>
          <cell r="F6546">
            <v>907.80197701818179</v>
          </cell>
          <cell r="G6546">
            <v>907.80197701818179</v>
          </cell>
          <cell r="H6546">
            <v>44136</v>
          </cell>
          <cell r="I6546">
            <v>1</v>
          </cell>
        </row>
        <row r="6547">
          <cell r="B6547" t="str">
            <v>I2236</v>
          </cell>
          <cell r="C6547" t="str">
            <v>Caja Aluminio 300 X 300 Mm</v>
          </cell>
          <cell r="D6547" t="str">
            <v>u</v>
          </cell>
          <cell r="E6547">
            <v>1</v>
          </cell>
          <cell r="F6547">
            <v>6111.5702000000001</v>
          </cell>
          <cell r="G6547">
            <v>6111.5702000000001</v>
          </cell>
          <cell r="H6547">
            <v>44110</v>
          </cell>
          <cell r="I6547" t="str">
            <v>sin precio</v>
          </cell>
        </row>
        <row r="6549">
          <cell r="A6549" t="str">
            <v>T2076</v>
          </cell>
          <cell r="C6549" t="str">
            <v>Cajas Al - 150X150Mm</v>
          </cell>
          <cell r="D6549" t="str">
            <v>u</v>
          </cell>
          <cell r="G6549">
            <v>3630.9424728859503</v>
          </cell>
          <cell r="H6549">
            <v>44136</v>
          </cell>
          <cell r="I6549" t="str">
            <v>ITUZAINGÓ</v>
          </cell>
        </row>
        <row r="6550">
          <cell r="B6550" t="str">
            <v>I1936</v>
          </cell>
          <cell r="C6550" t="str">
            <v>Oficial Electricista</v>
          </cell>
          <cell r="D6550" t="str">
            <v>hs</v>
          </cell>
          <cell r="E6550">
            <v>1</v>
          </cell>
          <cell r="F6550">
            <v>907.80197701818179</v>
          </cell>
          <cell r="G6550">
            <v>907.80197701818179</v>
          </cell>
          <cell r="H6550">
            <v>44136</v>
          </cell>
          <cell r="I6550">
            <v>1</v>
          </cell>
        </row>
        <row r="6551">
          <cell r="B6551" t="str">
            <v>I2237</v>
          </cell>
          <cell r="C6551" t="str">
            <v>Caja Aluminio 150 X 150 Mm</v>
          </cell>
          <cell r="D6551" t="str">
            <v>u</v>
          </cell>
          <cell r="E6551">
            <v>1</v>
          </cell>
          <cell r="F6551">
            <v>2723.1404958677685</v>
          </cell>
          <cell r="G6551">
            <v>2723.1404958677685</v>
          </cell>
          <cell r="H6551">
            <v>44155</v>
          </cell>
          <cell r="I6551" t="str">
            <v>sin precio</v>
          </cell>
        </row>
        <row r="6553">
          <cell r="A6553" t="str">
            <v>T2077</v>
          </cell>
          <cell r="C6553" t="str">
            <v>5.5.4.1. Tendido De Circuitos Cu 2,5Mm^2 -(5550 Ml)</v>
          </cell>
          <cell r="D6553" t="str">
            <v>gl</v>
          </cell>
          <cell r="E6553">
            <v>45.833333333333336</v>
          </cell>
          <cell r="F6553" t="str">
            <v>días</v>
          </cell>
          <cell r="G6553">
            <v>767391.20726718614</v>
          </cell>
          <cell r="H6553">
            <v>44136</v>
          </cell>
          <cell r="I6553" t="str">
            <v>ITUZAINGÓ</v>
          </cell>
        </row>
        <row r="6554">
          <cell r="B6554" t="str">
            <v>I2188</v>
          </cell>
          <cell r="C6554" t="str">
            <v>Cable Cu 2,5Mm^2 - Iram 62.267</v>
          </cell>
          <cell r="D6554" t="str">
            <v>ml</v>
          </cell>
          <cell r="E6554">
            <v>5775</v>
          </cell>
          <cell r="F6554">
            <v>32.148760330578511</v>
          </cell>
          <cell r="G6554">
            <v>185659.09090909091</v>
          </cell>
          <cell r="H6554">
            <v>44155</v>
          </cell>
          <cell r="I6554">
            <v>5500</v>
          </cell>
        </row>
        <row r="6555">
          <cell r="B6555" t="str">
            <v>I1936</v>
          </cell>
          <cell r="C6555" t="str">
            <v>Oficial Electricista</v>
          </cell>
          <cell r="D6555" t="str">
            <v>hs</v>
          </cell>
          <cell r="E6555">
            <v>366.66666666666669</v>
          </cell>
          <cell r="F6555">
            <v>907.80197701818179</v>
          </cell>
          <cell r="G6555">
            <v>332860.72490666667</v>
          </cell>
          <cell r="H6555">
            <v>44136</v>
          </cell>
          <cell r="I6555">
            <v>120</v>
          </cell>
        </row>
        <row r="6556">
          <cell r="B6556" t="str">
            <v>I1937</v>
          </cell>
          <cell r="C6556" t="str">
            <v>Ayudante Electricista</v>
          </cell>
          <cell r="D6556" t="str">
            <v>hs</v>
          </cell>
          <cell r="E6556">
            <v>366.66666666666669</v>
          </cell>
          <cell r="F6556">
            <v>678.74015850389594</v>
          </cell>
          <cell r="G6556">
            <v>248871.39145142853</v>
          </cell>
          <cell r="H6556">
            <v>44136</v>
          </cell>
          <cell r="I6556">
            <v>0.12698412698412698</v>
          </cell>
        </row>
        <row r="6558">
          <cell r="A6558" t="str">
            <v>T2078</v>
          </cell>
          <cell r="C6558" t="str">
            <v>5.5.4.2. Tendido De Circuitos Cu 6Mm^2 - Verde/Amarillo (1500 Ml)</v>
          </cell>
          <cell r="D6558" t="str">
            <v>gl</v>
          </cell>
          <cell r="E6558">
            <v>15</v>
          </cell>
          <cell r="F6558" t="str">
            <v>días</v>
          </cell>
          <cell r="G6558">
            <v>300114.39510562451</v>
          </cell>
          <cell r="H6558">
            <v>44136</v>
          </cell>
          <cell r="I6558" t="str">
            <v>ITUZAINGÓ</v>
          </cell>
        </row>
        <row r="6559">
          <cell r="B6559" t="str">
            <v>I2238</v>
          </cell>
          <cell r="C6559" t="str">
            <v>Cable Unipolar Afumex 6Mm Prysmian Pirelli</v>
          </cell>
          <cell r="D6559" t="str">
            <v>ml</v>
          </cell>
          <cell r="E6559">
            <v>1575</v>
          </cell>
          <cell r="F6559">
            <v>69.669421487603302</v>
          </cell>
          <cell r="G6559">
            <v>109729.33884297519</v>
          </cell>
          <cell r="H6559">
            <v>44155</v>
          </cell>
          <cell r="I6559">
            <v>1500</v>
          </cell>
        </row>
        <row r="6560">
          <cell r="B6560" t="str">
            <v>I1936</v>
          </cell>
          <cell r="C6560" t="str">
            <v>Oficial Electricista</v>
          </cell>
          <cell r="D6560" t="str">
            <v>hs</v>
          </cell>
          <cell r="E6560">
            <v>120</v>
          </cell>
          <cell r="F6560">
            <v>907.80197701818179</v>
          </cell>
          <cell r="G6560">
            <v>108936.23724218181</v>
          </cell>
          <cell r="H6560">
            <v>44136</v>
          </cell>
          <cell r="I6560">
            <v>100</v>
          </cell>
        </row>
        <row r="6561">
          <cell r="B6561" t="str">
            <v>I1937</v>
          </cell>
          <cell r="C6561" t="str">
            <v>Ayudante Electricista</v>
          </cell>
          <cell r="D6561" t="str">
            <v>hs</v>
          </cell>
          <cell r="E6561">
            <v>120</v>
          </cell>
          <cell r="F6561">
            <v>678.74015850389594</v>
          </cell>
          <cell r="G6561">
            <v>81448.819020467519</v>
          </cell>
          <cell r="H6561">
            <v>44136</v>
          </cell>
          <cell r="I6561">
            <v>0.15238095238095239</v>
          </cell>
        </row>
        <row r="6563">
          <cell r="A6563" t="str">
            <v>T2079</v>
          </cell>
          <cell r="C6563" t="str">
            <v>5.5.4.3. Tendido De Circuitos Cu 2X2,5Mm^2 - (700 Ml)</v>
          </cell>
          <cell r="D6563" t="str">
            <v>gl</v>
          </cell>
          <cell r="E6563">
            <v>7</v>
          </cell>
          <cell r="F6563" t="str">
            <v>días</v>
          </cell>
          <cell r="G6563">
            <v>148822.35958923635</v>
          </cell>
          <cell r="H6563">
            <v>44136</v>
          </cell>
          <cell r="I6563" t="str">
            <v>ITUZAINGÓ</v>
          </cell>
        </row>
        <row r="6564">
          <cell r="B6564" t="str">
            <v>I1275</v>
          </cell>
          <cell r="C6564" t="str">
            <v>Cable 2X2,5Mm - Iram 2178 X 50 Ml</v>
          </cell>
          <cell r="D6564" t="str">
            <v>ml</v>
          </cell>
          <cell r="E6564">
            <v>735</v>
          </cell>
          <cell r="F6564">
            <v>81.600000000000009</v>
          </cell>
          <cell r="G6564">
            <v>59976.000000000007</v>
          </cell>
          <cell r="H6564">
            <v>44155</v>
          </cell>
          <cell r="I6564">
            <v>700</v>
          </cell>
        </row>
        <row r="6565">
          <cell r="B6565" t="str">
            <v>I1936</v>
          </cell>
          <cell r="C6565" t="str">
            <v>Oficial Electricista</v>
          </cell>
          <cell r="D6565" t="str">
            <v>hs</v>
          </cell>
          <cell r="E6565">
            <v>56</v>
          </cell>
          <cell r="F6565">
            <v>907.80197701818179</v>
          </cell>
          <cell r="G6565">
            <v>50836.91071301818</v>
          </cell>
          <cell r="H6565">
            <v>44136</v>
          </cell>
          <cell r="I6565">
            <v>100</v>
          </cell>
        </row>
        <row r="6566">
          <cell r="B6566" t="str">
            <v>I1937</v>
          </cell>
          <cell r="C6566" t="str">
            <v>Ayudante Electricista</v>
          </cell>
          <cell r="D6566" t="str">
            <v>hs</v>
          </cell>
          <cell r="E6566">
            <v>56</v>
          </cell>
          <cell r="F6566">
            <v>678.74015850389594</v>
          </cell>
          <cell r="G6566">
            <v>38009.448876218172</v>
          </cell>
          <cell r="H6566">
            <v>44136</v>
          </cell>
          <cell r="I6566">
            <v>0.15238095238095239</v>
          </cell>
        </row>
        <row r="6568">
          <cell r="A6568" t="str">
            <v>T2080</v>
          </cell>
          <cell r="C6568" t="str">
            <v>5.5.4.4. Tendido De Circuitos Cu 2X4Mm^2 - (900 Ml)</v>
          </cell>
          <cell r="D6568" t="str">
            <v>gl</v>
          </cell>
          <cell r="E6568">
            <v>11.25</v>
          </cell>
          <cell r="F6568" t="str">
            <v>días</v>
          </cell>
          <cell r="G6568">
            <v>271652.42856062338</v>
          </cell>
          <cell r="H6568">
            <v>44136</v>
          </cell>
          <cell r="I6568" t="str">
            <v>ITUZAINGÓ</v>
          </cell>
        </row>
        <row r="6569">
          <cell r="B6569" t="str">
            <v>I1720</v>
          </cell>
          <cell r="C6569" t="str">
            <v>Cable Cu 2X4Mm² - Iram 62.266 - Ls0H</v>
          </cell>
          <cell r="D6569" t="str">
            <v>ml</v>
          </cell>
          <cell r="E6569">
            <v>945</v>
          </cell>
          <cell r="F6569">
            <v>136.36363636363637</v>
          </cell>
          <cell r="G6569">
            <v>128863.63636363637</v>
          </cell>
          <cell r="H6569">
            <v>44136</v>
          </cell>
          <cell r="I6569">
            <v>900</v>
          </cell>
        </row>
        <row r="6570">
          <cell r="B6570" t="str">
            <v>I1936</v>
          </cell>
          <cell r="C6570" t="str">
            <v>Oficial Electricista</v>
          </cell>
          <cell r="D6570" t="str">
            <v>hs</v>
          </cell>
          <cell r="E6570">
            <v>90</v>
          </cell>
          <cell r="F6570">
            <v>907.80197701818179</v>
          </cell>
          <cell r="G6570">
            <v>81702.177931636368</v>
          </cell>
          <cell r="H6570">
            <v>44136</v>
          </cell>
          <cell r="I6570">
            <v>80</v>
          </cell>
        </row>
        <row r="6571">
          <cell r="B6571" t="str">
            <v>I1937</v>
          </cell>
          <cell r="C6571" t="str">
            <v>Ayudante Electricista</v>
          </cell>
          <cell r="D6571" t="str">
            <v>hs</v>
          </cell>
          <cell r="E6571">
            <v>90</v>
          </cell>
          <cell r="F6571">
            <v>678.74015850389594</v>
          </cell>
          <cell r="G6571">
            <v>61086.614265350632</v>
          </cell>
          <cell r="H6571">
            <v>44136</v>
          </cell>
          <cell r="I6571">
            <v>0.19047619047619047</v>
          </cell>
        </row>
        <row r="6573">
          <cell r="A6573" t="str">
            <v>T2081</v>
          </cell>
          <cell r="C6573" t="str">
            <v>5.5.4.5. Tendido De Circuitos Cu 4X4Mm^2 - (1000 Ml)</v>
          </cell>
          <cell r="D6573" t="str">
            <v>gl</v>
          </cell>
          <cell r="E6573">
            <v>16.666666666666668</v>
          </cell>
          <cell r="F6573" t="str">
            <v>días</v>
          </cell>
          <cell r="G6573">
            <v>500331.64561781968</v>
          </cell>
          <cell r="H6573">
            <v>44136</v>
          </cell>
          <cell r="I6573" t="str">
            <v>ITUZAINGÓ</v>
          </cell>
        </row>
        <row r="6574">
          <cell r="B6574" t="str">
            <v>I1706</v>
          </cell>
          <cell r="C6574" t="str">
            <v>Cable Cu 4X4Mm² - X 25 Ml</v>
          </cell>
          <cell r="D6574" t="str">
            <v>ml</v>
          </cell>
          <cell r="E6574">
            <v>1050</v>
          </cell>
          <cell r="F6574">
            <v>275.04066115702477</v>
          </cell>
          <cell r="G6574">
            <v>288792.69421487598</v>
          </cell>
          <cell r="H6574">
            <v>44155</v>
          </cell>
          <cell r="I6574">
            <v>1000</v>
          </cell>
        </row>
        <row r="6575">
          <cell r="B6575" t="str">
            <v>I1936</v>
          </cell>
          <cell r="C6575" t="str">
            <v>Oficial Electricista</v>
          </cell>
          <cell r="D6575" t="str">
            <v>hs</v>
          </cell>
          <cell r="E6575">
            <v>133.33333333333334</v>
          </cell>
          <cell r="F6575">
            <v>907.80197701818179</v>
          </cell>
          <cell r="G6575">
            <v>121040.26360242425</v>
          </cell>
          <cell r="H6575">
            <v>44136</v>
          </cell>
          <cell r="I6575">
            <v>60</v>
          </cell>
        </row>
        <row r="6576">
          <cell r="B6576" t="str">
            <v>I1937</v>
          </cell>
          <cell r="C6576" t="str">
            <v>Ayudante Electricista</v>
          </cell>
          <cell r="D6576" t="str">
            <v>hs</v>
          </cell>
          <cell r="E6576">
            <v>133.33333333333334</v>
          </cell>
          <cell r="F6576">
            <v>678.74015850389594</v>
          </cell>
          <cell r="G6576">
            <v>90498.687800519459</v>
          </cell>
          <cell r="H6576">
            <v>44136</v>
          </cell>
          <cell r="I6576">
            <v>0.25396825396825401</v>
          </cell>
        </row>
        <row r="6578">
          <cell r="A6578" t="str">
            <v>T2082</v>
          </cell>
          <cell r="C6578" t="str">
            <v>5.5.4.6. Tendido De Circuitos Cu 4X6Mm^2 - (600 Ml)</v>
          </cell>
          <cell r="D6578" t="str">
            <v>gl</v>
          </cell>
          <cell r="E6578">
            <v>12</v>
          </cell>
          <cell r="F6578" t="str">
            <v>días</v>
          </cell>
          <cell r="G6578">
            <v>390401.1855059872</v>
          </cell>
          <cell r="H6578">
            <v>44136</v>
          </cell>
          <cell r="I6578" t="str">
            <v>ITUZAINGÓ</v>
          </cell>
        </row>
        <row r="6579">
          <cell r="B6579" t="str">
            <v>I1707</v>
          </cell>
          <cell r="C6579" t="str">
            <v>Cable Cu 4X6Mm² - X 50 Mts</v>
          </cell>
          <cell r="D6579" t="str">
            <v>ml</v>
          </cell>
          <cell r="E6579">
            <v>630</v>
          </cell>
          <cell r="F6579">
            <v>377.92561983471074</v>
          </cell>
          <cell r="G6579">
            <v>238093.14049586776</v>
          </cell>
          <cell r="H6579">
            <v>44136</v>
          </cell>
          <cell r="I6579">
            <v>600</v>
          </cell>
        </row>
        <row r="6580">
          <cell r="B6580" t="str">
            <v>I1936</v>
          </cell>
          <cell r="C6580" t="str">
            <v>Oficial Electricista</v>
          </cell>
          <cell r="D6580" t="str">
            <v>hs</v>
          </cell>
          <cell r="E6580">
            <v>96</v>
          </cell>
          <cell r="F6580">
            <v>907.80197701818179</v>
          </cell>
          <cell r="G6580">
            <v>87148.989793745452</v>
          </cell>
          <cell r="H6580">
            <v>44136</v>
          </cell>
          <cell r="I6580">
            <v>50</v>
          </cell>
        </row>
        <row r="6581">
          <cell r="B6581" t="str">
            <v>I1937</v>
          </cell>
          <cell r="C6581" t="str">
            <v>Ayudante Electricista</v>
          </cell>
          <cell r="D6581" t="str">
            <v>hs</v>
          </cell>
          <cell r="E6581">
            <v>96</v>
          </cell>
          <cell r="F6581">
            <v>678.74015850389594</v>
          </cell>
          <cell r="G6581">
            <v>65159.055216374007</v>
          </cell>
          <cell r="H6581">
            <v>44136</v>
          </cell>
          <cell r="I6581">
            <v>0.30476190476190479</v>
          </cell>
        </row>
        <row r="6583">
          <cell r="A6583" t="str">
            <v>T2083</v>
          </cell>
          <cell r="C6583" t="str">
            <v>5.5.4.7. Tendido De Circuitos Cu 4X10Mm^2 - (500 Ml)</v>
          </cell>
          <cell r="D6583" t="str">
            <v>gl</v>
          </cell>
          <cell r="E6583">
            <v>12.5</v>
          </cell>
          <cell r="F6583" t="str">
            <v>días</v>
          </cell>
          <cell r="G6583">
            <v>464499.25487452187</v>
          </cell>
          <cell r="H6583">
            <v>44136</v>
          </cell>
          <cell r="I6583" t="str">
            <v>ITUZAINGÓ</v>
          </cell>
        </row>
        <row r="6584">
          <cell r="B6584" t="str">
            <v>I1964</v>
          </cell>
          <cell r="C6584" t="str">
            <v>Cable Subterraneo Tetrapolar Mh 4X10 Mm</v>
          </cell>
          <cell r="D6584" t="str">
            <v>ml</v>
          </cell>
          <cell r="E6584">
            <v>525</v>
          </cell>
          <cell r="F6584">
            <v>582.56198347107443</v>
          </cell>
          <cell r="G6584">
            <v>305845.04132231406</v>
          </cell>
          <cell r="H6584">
            <v>44155</v>
          </cell>
          <cell r="I6584">
            <v>500</v>
          </cell>
        </row>
        <row r="6585">
          <cell r="B6585" t="str">
            <v>I1936</v>
          </cell>
          <cell r="C6585" t="str">
            <v>Oficial Electricista</v>
          </cell>
          <cell r="D6585" t="str">
            <v>hs</v>
          </cell>
          <cell r="E6585">
            <v>100</v>
          </cell>
          <cell r="F6585">
            <v>907.80197701818179</v>
          </cell>
          <cell r="G6585">
            <v>90780.197701818179</v>
          </cell>
          <cell r="H6585">
            <v>44136</v>
          </cell>
          <cell r="I6585">
            <v>40</v>
          </cell>
        </row>
        <row r="6586">
          <cell r="B6586" t="str">
            <v>I1937</v>
          </cell>
          <cell r="C6586" t="str">
            <v>Ayudante Electricista</v>
          </cell>
          <cell r="D6586" t="str">
            <v>hs</v>
          </cell>
          <cell r="E6586">
            <v>100</v>
          </cell>
          <cell r="F6586">
            <v>678.74015850389594</v>
          </cell>
          <cell r="G6586">
            <v>67874.015850389595</v>
          </cell>
          <cell r="H6586">
            <v>44136</v>
          </cell>
          <cell r="I6586">
            <v>0.38095238095238093</v>
          </cell>
        </row>
        <row r="6588">
          <cell r="A6588" t="str">
            <v>T2084</v>
          </cell>
          <cell r="C6588" t="str">
            <v>5.5.1. Tomacorriente 220V/ 10A Ip44 En Anden</v>
          </cell>
          <cell r="D6588" t="str">
            <v>u</v>
          </cell>
          <cell r="G6588">
            <v>1020.8431372694215</v>
          </cell>
          <cell r="H6588">
            <v>44136</v>
          </cell>
          <cell r="I6588" t="str">
            <v>ITUZAINGÓ</v>
          </cell>
        </row>
        <row r="6589">
          <cell r="B6589" t="str">
            <v>I1936</v>
          </cell>
          <cell r="C6589" t="str">
            <v>Oficial Electricista</v>
          </cell>
          <cell r="D6589" t="str">
            <v>hs</v>
          </cell>
          <cell r="E6589">
            <v>0.5</v>
          </cell>
          <cell r="F6589">
            <v>907.80197701818179</v>
          </cell>
          <cell r="G6589">
            <v>453.90098850909089</v>
          </cell>
          <cell r="H6589">
            <v>44136</v>
          </cell>
        </row>
        <row r="6590">
          <cell r="B6590" t="str">
            <v>I2240</v>
          </cell>
          <cell r="C6590" t="str">
            <v xml:space="preserve">Toma 10 A Ip 44 </v>
          </cell>
          <cell r="D6590" t="str">
            <v>u</v>
          </cell>
          <cell r="E6590">
            <v>1</v>
          </cell>
          <cell r="F6590">
            <v>566.94214876033061</v>
          </cell>
          <cell r="G6590">
            <v>566.94214876033061</v>
          </cell>
          <cell r="H6590">
            <v>44155</v>
          </cell>
        </row>
        <row r="6592">
          <cell r="A6592" t="str">
            <v>T2085</v>
          </cell>
          <cell r="C6592" t="str">
            <v xml:space="preserve">Columnas De Alumbrado Con 1 Luminaria Led 90W (9000Lm) - H: 6,00 Mts </v>
          </cell>
          <cell r="D6592" t="str">
            <v>u</v>
          </cell>
          <cell r="G6592">
            <v>23958.321067999055</v>
          </cell>
          <cell r="H6592">
            <v>44136</v>
          </cell>
          <cell r="I6592" t="str">
            <v>ITUZAINGÓ</v>
          </cell>
        </row>
        <row r="6593">
          <cell r="B6593" t="str">
            <v>I1728</v>
          </cell>
          <cell r="C6593" t="str">
            <v>Columna Doble Brazo 5,5M Altura Libre</v>
          </cell>
          <cell r="D6593" t="str">
            <v>u</v>
          </cell>
          <cell r="E6593">
            <v>1</v>
          </cell>
          <cell r="F6593">
            <v>8181.818181818182</v>
          </cell>
          <cell r="G6593">
            <v>8181.818181818182</v>
          </cell>
          <cell r="H6593">
            <v>44136</v>
          </cell>
        </row>
        <row r="6594">
          <cell r="B6594" t="str">
            <v>I1313</v>
          </cell>
          <cell r="C6594" t="str">
            <v>Camion Con Hidrogrua</v>
          </cell>
          <cell r="D6594" t="str">
            <v>hs</v>
          </cell>
          <cell r="E6594">
            <v>1</v>
          </cell>
          <cell r="F6594">
            <v>2446.7400000000002</v>
          </cell>
          <cell r="G6594">
            <v>2446.7400000000002</v>
          </cell>
          <cell r="H6594">
            <v>44155</v>
          </cell>
        </row>
        <row r="6595">
          <cell r="B6595" t="str">
            <v>I2241</v>
          </cell>
          <cell r="C6595" t="str">
            <v>Reflector Led 90W (8800Lm)</v>
          </cell>
          <cell r="D6595" t="str">
            <v>u</v>
          </cell>
          <cell r="E6595">
            <v>1</v>
          </cell>
          <cell r="F6595">
            <v>7134.7107438016528</v>
          </cell>
          <cell r="G6595">
            <v>7134.7107438016528</v>
          </cell>
          <cell r="H6595">
            <v>44136</v>
          </cell>
        </row>
        <row r="6596">
          <cell r="B6596" t="str">
            <v>I1004</v>
          </cell>
          <cell r="C6596" t="str">
            <v>Oficial</v>
          </cell>
          <cell r="D6596" t="str">
            <v>hs</v>
          </cell>
          <cell r="E6596">
            <v>2</v>
          </cell>
          <cell r="F6596">
            <v>604.80605423376619</v>
          </cell>
          <cell r="G6596">
            <v>1209.6121084675324</v>
          </cell>
          <cell r="H6596">
            <v>44136</v>
          </cell>
        </row>
        <row r="6597">
          <cell r="B6597" t="str">
            <v>I1005</v>
          </cell>
          <cell r="C6597" t="str">
            <v>Ayudante</v>
          </cell>
          <cell r="D6597" t="str">
            <v>hs</v>
          </cell>
          <cell r="E6597">
            <v>2</v>
          </cell>
          <cell r="F6597">
            <v>522.10781423376613</v>
          </cell>
          <cell r="G6597">
            <v>1044.2156284675323</v>
          </cell>
          <cell r="H6597">
            <v>44136</v>
          </cell>
        </row>
        <row r="6598">
          <cell r="B6598" t="str">
            <v>I1311</v>
          </cell>
          <cell r="C6598" t="str">
            <v>Maquinista</v>
          </cell>
          <cell r="D6598" t="str">
            <v>hs</v>
          </cell>
          <cell r="E6598">
            <v>1</v>
          </cell>
          <cell r="F6598">
            <v>768.14013440000008</v>
          </cell>
          <cell r="G6598">
            <v>768.14013440000008</v>
          </cell>
          <cell r="H6598">
            <v>44155</v>
          </cell>
        </row>
        <row r="6599">
          <cell r="B6599" t="str">
            <v>I1936</v>
          </cell>
          <cell r="C6599" t="str">
            <v>Oficial Electricista</v>
          </cell>
          <cell r="D6599" t="str">
            <v>hs</v>
          </cell>
          <cell r="E6599">
            <v>2</v>
          </cell>
          <cell r="F6599">
            <v>907.80197701818179</v>
          </cell>
          <cell r="G6599">
            <v>1815.6039540363636</v>
          </cell>
          <cell r="H6599">
            <v>44136</v>
          </cell>
        </row>
        <row r="6600">
          <cell r="B6600" t="str">
            <v>I1937</v>
          </cell>
          <cell r="C6600" t="str">
            <v>Ayudante Electricista</v>
          </cell>
          <cell r="D6600" t="str">
            <v>hs</v>
          </cell>
          <cell r="E6600">
            <v>2</v>
          </cell>
          <cell r="F6600">
            <v>678.74015850389594</v>
          </cell>
          <cell r="G6600">
            <v>1357.4803170077919</v>
          </cell>
          <cell r="H6600">
            <v>44136</v>
          </cell>
        </row>
        <row r="6602">
          <cell r="A6602" t="str">
            <v>T2086</v>
          </cell>
          <cell r="C6602" t="str">
            <v xml:space="preserve">Columnas De Alumbrado Con 2 Luminaria Led 90W (9000Lm) - H: 6,00 Mts </v>
          </cell>
          <cell r="D6602" t="str">
            <v>u</v>
          </cell>
          <cell r="G6602">
            <v>33046.703875268759</v>
          </cell>
          <cell r="H6602">
            <v>44136</v>
          </cell>
          <cell r="I6602" t="str">
            <v>ITUZAINGÓ</v>
          </cell>
        </row>
        <row r="6603">
          <cell r="B6603" t="str">
            <v>I1728</v>
          </cell>
          <cell r="C6603" t="str">
            <v>Columna Doble Brazo 5,5M Altura Libre</v>
          </cell>
          <cell r="D6603" t="str">
            <v>u</v>
          </cell>
          <cell r="E6603">
            <v>1.2</v>
          </cell>
          <cell r="F6603">
            <v>8181.818181818182</v>
          </cell>
          <cell r="G6603">
            <v>9818.181818181818</v>
          </cell>
          <cell r="H6603">
            <v>44136</v>
          </cell>
          <cell r="I6603" t="str">
            <v>incremento 20% costo por ser doble</v>
          </cell>
        </row>
        <row r="6604">
          <cell r="B6604" t="str">
            <v>I1313</v>
          </cell>
          <cell r="C6604" t="str">
            <v>Camion Con Hidrogrua</v>
          </cell>
          <cell r="D6604" t="str">
            <v>hs</v>
          </cell>
          <cell r="E6604">
            <v>1</v>
          </cell>
          <cell r="F6604">
            <v>2446.7400000000002</v>
          </cell>
          <cell r="G6604">
            <v>2446.7400000000002</v>
          </cell>
          <cell r="H6604">
            <v>44155</v>
          </cell>
        </row>
        <row r="6605">
          <cell r="B6605" t="str">
            <v>I2241</v>
          </cell>
          <cell r="C6605" t="str">
            <v>Reflector Led 90W (8800Lm)</v>
          </cell>
          <cell r="D6605" t="str">
            <v>u</v>
          </cell>
          <cell r="E6605">
            <v>2</v>
          </cell>
          <cell r="F6605">
            <v>7134.7107438016528</v>
          </cell>
          <cell r="G6605">
            <v>14269.421487603306</v>
          </cell>
          <cell r="H6605">
            <v>44136</v>
          </cell>
        </row>
        <row r="6606">
          <cell r="B6606" t="str">
            <v>I1004</v>
          </cell>
          <cell r="C6606" t="str">
            <v>Oficial</v>
          </cell>
          <cell r="D6606" t="str">
            <v>hs</v>
          </cell>
          <cell r="E6606">
            <v>2</v>
          </cell>
          <cell r="F6606">
            <v>604.80605423376619</v>
          </cell>
          <cell r="G6606">
            <v>1209.6121084675324</v>
          </cell>
          <cell r="H6606">
            <v>44136</v>
          </cell>
        </row>
        <row r="6607">
          <cell r="B6607" t="str">
            <v>I1005</v>
          </cell>
          <cell r="C6607" t="str">
            <v>Ayudante</v>
          </cell>
          <cell r="D6607" t="str">
            <v>hs</v>
          </cell>
          <cell r="E6607">
            <v>2</v>
          </cell>
          <cell r="F6607">
            <v>522.10781423376613</v>
          </cell>
          <cell r="G6607">
            <v>1044.2156284675323</v>
          </cell>
          <cell r="H6607">
            <v>44136</v>
          </cell>
        </row>
        <row r="6608">
          <cell r="B6608" t="str">
            <v>I1311</v>
          </cell>
          <cell r="C6608" t="str">
            <v>Maquinista</v>
          </cell>
          <cell r="D6608" t="str">
            <v>hs</v>
          </cell>
          <cell r="E6608">
            <v>1</v>
          </cell>
          <cell r="F6608">
            <v>768.14013440000008</v>
          </cell>
          <cell r="G6608">
            <v>768.14013440000008</v>
          </cell>
          <cell r="H6608">
            <v>44155</v>
          </cell>
        </row>
        <row r="6609">
          <cell r="B6609" t="str">
            <v>I1936</v>
          </cell>
          <cell r="C6609" t="str">
            <v>Oficial Electricista</v>
          </cell>
          <cell r="D6609" t="str">
            <v>hs</v>
          </cell>
          <cell r="E6609">
            <v>2.2000000000000002</v>
          </cell>
          <cell r="F6609">
            <v>907.80197701818179</v>
          </cell>
          <cell r="G6609">
            <v>1997.16434944</v>
          </cell>
          <cell r="H6609">
            <v>44136</v>
          </cell>
        </row>
        <row r="6610">
          <cell r="B6610" t="str">
            <v>I1937</v>
          </cell>
          <cell r="C6610" t="str">
            <v>Ayudante Electricista</v>
          </cell>
          <cell r="D6610" t="str">
            <v>hs</v>
          </cell>
          <cell r="E6610">
            <v>2.2000000000000002</v>
          </cell>
          <cell r="F6610">
            <v>678.74015850389594</v>
          </cell>
          <cell r="G6610">
            <v>1493.2283487085713</v>
          </cell>
          <cell r="H6610">
            <v>44136</v>
          </cell>
        </row>
        <row r="6612">
          <cell r="A6612" t="str">
            <v>T2087</v>
          </cell>
          <cell r="C6612" t="str">
            <v>Luminaria Tira Led 26W</v>
          </cell>
          <cell r="D6612" t="str">
            <v>ml</v>
          </cell>
          <cell r="G6612">
            <v>2105.9671042115706</v>
          </cell>
          <cell r="H6612">
            <v>44136</v>
          </cell>
          <cell r="I6612" t="str">
            <v>26 INSTALACIÓN ELÉCTRICA</v>
          </cell>
        </row>
        <row r="6613">
          <cell r="B6613" t="str">
            <v>I1936</v>
          </cell>
          <cell r="C6613" t="str">
            <v>Oficial Electricista</v>
          </cell>
          <cell r="D6613" t="str">
            <v>hs</v>
          </cell>
          <cell r="E6613">
            <v>0.5</v>
          </cell>
          <cell r="F6613">
            <v>907.80197701818179</v>
          </cell>
          <cell r="G6613">
            <v>453.90098850909089</v>
          </cell>
          <cell r="H6613">
            <v>44136</v>
          </cell>
        </row>
        <row r="6614">
          <cell r="B6614" t="str">
            <v>I2242</v>
          </cell>
          <cell r="C6614" t="str">
            <v>Luminaria Tira Led 26W</v>
          </cell>
          <cell r="D6614" t="str">
            <v>u</v>
          </cell>
          <cell r="E6614">
            <v>1</v>
          </cell>
          <cell r="F6614">
            <v>1652.0661157024795</v>
          </cell>
          <cell r="G6614">
            <v>1652.0661157024795</v>
          </cell>
          <cell r="H6614">
            <v>44155</v>
          </cell>
        </row>
        <row r="6616">
          <cell r="A6616" t="str">
            <v>T2088</v>
          </cell>
          <cell r="C6616" t="str">
            <v>Luminaria Empotrable Tubo Led 1X9W</v>
          </cell>
          <cell r="D6616" t="str">
            <v>u</v>
          </cell>
          <cell r="G6616">
            <v>4632.4133852033056</v>
          </cell>
          <cell r="H6616">
            <v>44136</v>
          </cell>
          <cell r="I6616" t="str">
            <v>ITUZAINGÓ</v>
          </cell>
        </row>
        <row r="6617">
          <cell r="B6617" t="str">
            <v>I1936</v>
          </cell>
          <cell r="C6617" t="str">
            <v>Oficial Electricista</v>
          </cell>
          <cell r="D6617" t="str">
            <v>hs</v>
          </cell>
          <cell r="E6617">
            <v>0.5</v>
          </cell>
          <cell r="F6617">
            <v>907.80197701818179</v>
          </cell>
          <cell r="G6617">
            <v>453.90098850909089</v>
          </cell>
          <cell r="H6617">
            <v>44136</v>
          </cell>
        </row>
        <row r="6618">
          <cell r="B6618" t="str">
            <v>I2243</v>
          </cell>
          <cell r="C6618" t="str">
            <v>Luminaria Empotrable Tubo Led 1X9W</v>
          </cell>
          <cell r="D6618" t="str">
            <v>u</v>
          </cell>
          <cell r="E6618">
            <v>1</v>
          </cell>
          <cell r="F6618">
            <v>4178.5123966942147</v>
          </cell>
          <cell r="G6618">
            <v>4178.5123966942147</v>
          </cell>
          <cell r="H6618">
            <v>44136</v>
          </cell>
        </row>
        <row r="6620">
          <cell r="A6620" t="str">
            <v>T2089</v>
          </cell>
          <cell r="C6620" t="str">
            <v>Reflector Led 90W (8800Lm)</v>
          </cell>
          <cell r="D6620" t="str">
            <v>u</v>
          </cell>
          <cell r="G6620">
            <v>8721.2528793237307</v>
          </cell>
          <cell r="H6620">
            <v>44136</v>
          </cell>
          <cell r="I6620" t="str">
            <v>ITUZAINGÓ</v>
          </cell>
        </row>
        <row r="6621">
          <cell r="B6621" t="str">
            <v>I2241</v>
          </cell>
          <cell r="C6621" t="str">
            <v>Reflector Led 90W (8800Lm)</v>
          </cell>
          <cell r="D6621" t="str">
            <v>u</v>
          </cell>
          <cell r="E6621">
            <v>1</v>
          </cell>
          <cell r="F6621">
            <v>7134.7107438016528</v>
          </cell>
          <cell r="G6621">
            <v>7134.7107438016528</v>
          </cell>
          <cell r="H6621">
            <v>44136</v>
          </cell>
        </row>
        <row r="6622">
          <cell r="B6622" t="str">
            <v>I1936</v>
          </cell>
          <cell r="C6622" t="str">
            <v>Oficial Electricista</v>
          </cell>
          <cell r="D6622" t="str">
            <v>hs</v>
          </cell>
          <cell r="E6622">
            <v>1</v>
          </cell>
          <cell r="F6622">
            <v>907.80197701818179</v>
          </cell>
          <cell r="G6622">
            <v>907.80197701818179</v>
          </cell>
          <cell r="H6622">
            <v>44136</v>
          </cell>
        </row>
        <row r="6623">
          <cell r="B6623" t="str">
            <v>I1937</v>
          </cell>
          <cell r="C6623" t="str">
            <v>Ayudante Electricista</v>
          </cell>
          <cell r="D6623" t="str">
            <v>hs</v>
          </cell>
          <cell r="E6623">
            <v>1</v>
          </cell>
          <cell r="F6623">
            <v>678.74015850389594</v>
          </cell>
          <cell r="G6623">
            <v>678.74015850389594</v>
          </cell>
          <cell r="H6623">
            <v>44136</v>
          </cell>
        </row>
        <row r="6625">
          <cell r="A6625" t="str">
            <v>T2090</v>
          </cell>
          <cell r="C6625" t="str">
            <v>5.5.6.7. Provisión E Instalación De Equipo Autonomo De Luminaria 3Hs</v>
          </cell>
          <cell r="D6625" t="str">
            <v>u</v>
          </cell>
          <cell r="G6625">
            <v>2662.5294118082647</v>
          </cell>
          <cell r="H6625">
            <v>44044</v>
          </cell>
          <cell r="I6625" t="str">
            <v>ITUZAINGÓ</v>
          </cell>
        </row>
        <row r="6626">
          <cell r="B6626" t="str">
            <v>I1936</v>
          </cell>
          <cell r="C6626" t="str">
            <v>Oficial Electricista</v>
          </cell>
          <cell r="D6626" t="str">
            <v>hs</v>
          </cell>
          <cell r="E6626">
            <v>1.5</v>
          </cell>
          <cell r="F6626">
            <v>907.80197701818179</v>
          </cell>
          <cell r="G6626">
            <v>1361.7029655272727</v>
          </cell>
          <cell r="H6626">
            <v>44136</v>
          </cell>
        </row>
        <row r="6627">
          <cell r="B6627" t="str">
            <v>I2244</v>
          </cell>
          <cell r="C6627" t="str">
            <v>Luz De Emergencia Led Equipo 60 Led Recargable Luz Fría Alic</v>
          </cell>
          <cell r="D6627" t="str">
            <v>u</v>
          </cell>
          <cell r="E6627">
            <v>1</v>
          </cell>
          <cell r="F6627">
            <v>1300.8264462809918</v>
          </cell>
          <cell r="G6627">
            <v>1300.8264462809918</v>
          </cell>
          <cell r="H6627">
            <v>44044</v>
          </cell>
        </row>
        <row r="6629">
          <cell r="A6629" t="str">
            <v>T2091</v>
          </cell>
          <cell r="C6629" t="str">
            <v>5.5.7.1. Canalizaciones Y Cajas - Sistema De Audio</v>
          </cell>
          <cell r="D6629" t="str">
            <v>gl</v>
          </cell>
          <cell r="G6629">
            <v>374735.91729272396</v>
          </cell>
          <cell r="H6629">
            <v>44110</v>
          </cell>
          <cell r="I6629" t="str">
            <v>ITUZAINGÓ</v>
          </cell>
        </row>
        <row r="6630">
          <cell r="B6630" t="str">
            <v>T2109</v>
          </cell>
          <cell r="C6630" t="str">
            <v>Cañerías Eléctricas Embutidas En Pared Con Caño Mop 3/4" (Incluye Cajas De Pase)</v>
          </cell>
          <cell r="D6630" t="str">
            <v>ml</v>
          </cell>
          <cell r="E6630">
            <v>200</v>
          </cell>
          <cell r="F6630">
            <v>897.06225387926008</v>
          </cell>
          <cell r="G6630">
            <v>179412.45077585202</v>
          </cell>
          <cell r="H6630">
            <v>44110</v>
          </cell>
        </row>
        <row r="6631">
          <cell r="B6631" t="str">
            <v>T2113</v>
          </cell>
          <cell r="C6631" t="str">
            <v>Cañerías Eléctricas A La Vista/ Bajo Anden - Caño Hºgº 1 1/2"</v>
          </cell>
          <cell r="D6631" t="str">
            <v>ml</v>
          </cell>
          <cell r="E6631">
            <v>100</v>
          </cell>
          <cell r="F6631">
            <v>1292.274810461603</v>
          </cell>
          <cell r="G6631">
            <v>129227.4810461603</v>
          </cell>
          <cell r="H6631">
            <v>44136</v>
          </cell>
        </row>
        <row r="6632">
          <cell r="B6632" t="str">
            <v>I1957</v>
          </cell>
          <cell r="C6632" t="str">
            <v>Caja Estanca De Aluminio Inyectado Ip65 Multifunción 100X100</v>
          </cell>
          <cell r="D6632" t="str">
            <v>u</v>
          </cell>
          <cell r="E6632">
            <v>22</v>
          </cell>
          <cell r="F6632">
            <v>1246.2809917355373</v>
          </cell>
          <cell r="G6632">
            <v>27418.18181818182</v>
          </cell>
          <cell r="H6632">
            <v>44155</v>
          </cell>
        </row>
        <row r="6633">
          <cell r="B6633" t="str">
            <v>I1525</v>
          </cell>
          <cell r="C6633" t="str">
            <v>Caja Rectangular / Octogonal O Mignon</v>
          </cell>
          <cell r="D6633" t="str">
            <v>u</v>
          </cell>
          <cell r="E6633">
            <v>26</v>
          </cell>
          <cell r="F6633">
            <v>23.107399999999998</v>
          </cell>
          <cell r="G6633">
            <v>600.79239999999993</v>
          </cell>
          <cell r="H6633">
            <v>44110</v>
          </cell>
        </row>
        <row r="6634">
          <cell r="B6634" t="str">
            <v>I1936</v>
          </cell>
          <cell r="C6634" t="str">
            <v>Oficial Electricista</v>
          </cell>
          <cell r="D6634" t="str">
            <v>hs</v>
          </cell>
          <cell r="E6634">
            <v>24</v>
          </cell>
          <cell r="F6634">
            <v>907.80197701818179</v>
          </cell>
          <cell r="G6634">
            <v>21787.247448436363</v>
          </cell>
          <cell r="H6634">
            <v>44136</v>
          </cell>
        </row>
        <row r="6635">
          <cell r="B6635" t="str">
            <v>I1937</v>
          </cell>
          <cell r="C6635" t="str">
            <v>Ayudante Electricista</v>
          </cell>
          <cell r="D6635" t="str">
            <v>hs</v>
          </cell>
          <cell r="E6635">
            <v>24</v>
          </cell>
          <cell r="F6635">
            <v>678.74015850389594</v>
          </cell>
          <cell r="G6635">
            <v>16289.763804093502</v>
          </cell>
          <cell r="H6635">
            <v>44136</v>
          </cell>
        </row>
        <row r="6637">
          <cell r="A6637" t="str">
            <v>T2092</v>
          </cell>
          <cell r="C6637" t="str">
            <v>5.5.7.2. Tendido De Circuito De Audio - Cu 2X1Mm^2 - (450 Ml)</v>
          </cell>
          <cell r="D6637" t="str">
            <v>gl</v>
          </cell>
          <cell r="E6637">
            <v>4.5</v>
          </cell>
          <cell r="F6637" t="str">
            <v>días</v>
          </cell>
          <cell r="G6637">
            <v>167625.84745730722</v>
          </cell>
          <cell r="H6637">
            <v>44136</v>
          </cell>
          <cell r="I6637" t="str">
            <v>ITUZAINGÓ</v>
          </cell>
        </row>
        <row r="6638">
          <cell r="B6638" t="str">
            <v>I1695</v>
          </cell>
          <cell r="C6638" t="str">
            <v>Cable Cu 2X1Mm² - Iram 62.266 - Ls0H</v>
          </cell>
          <cell r="D6638" t="str">
            <v>ml</v>
          </cell>
          <cell r="E6638">
            <v>472.5</v>
          </cell>
          <cell r="F6638">
            <v>233.88429752066116</v>
          </cell>
          <cell r="G6638">
            <v>110510.3305785124</v>
          </cell>
          <cell r="H6638">
            <v>44155</v>
          </cell>
          <cell r="I6638">
            <v>450</v>
          </cell>
        </row>
        <row r="6639">
          <cell r="B6639" t="str">
            <v>I1936</v>
          </cell>
          <cell r="C6639" t="str">
            <v>Oficial Electricista</v>
          </cell>
          <cell r="D6639" t="str">
            <v>hs</v>
          </cell>
          <cell r="E6639">
            <v>36</v>
          </cell>
          <cell r="F6639">
            <v>907.80197701818179</v>
          </cell>
          <cell r="G6639">
            <v>32680.871172654544</v>
          </cell>
          <cell r="H6639">
            <v>44136</v>
          </cell>
          <cell r="I6639">
            <v>100</v>
          </cell>
        </row>
        <row r="6640">
          <cell r="B6640" t="str">
            <v>I1937</v>
          </cell>
          <cell r="C6640" t="str">
            <v>Ayudante Electricista</v>
          </cell>
          <cell r="D6640" t="str">
            <v>hs</v>
          </cell>
          <cell r="E6640">
            <v>36</v>
          </cell>
          <cell r="F6640">
            <v>678.74015850389594</v>
          </cell>
          <cell r="G6640">
            <v>24434.645706140254</v>
          </cell>
          <cell r="H6640">
            <v>44136</v>
          </cell>
          <cell r="I6640">
            <v>0.16</v>
          </cell>
        </row>
        <row r="6642">
          <cell r="A6642" t="str">
            <v>T2093</v>
          </cell>
          <cell r="C6642" t="str">
            <v>5.5.7.3. Equipamiento Completo Para Sistema De Audio (Incluye Rack/Ups Y Dos Call Station)</v>
          </cell>
          <cell r="D6642" t="str">
            <v>gl</v>
          </cell>
          <cell r="E6642">
            <v>12</v>
          </cell>
          <cell r="F6642" t="str">
            <v>días</v>
          </cell>
          <cell r="G6642">
            <v>483202.57396218553</v>
          </cell>
          <cell r="H6642">
            <v>44044</v>
          </cell>
          <cell r="I6642" t="str">
            <v>ITUZAINGÓ</v>
          </cell>
        </row>
        <row r="6643">
          <cell r="B6643" t="str">
            <v>I1936</v>
          </cell>
          <cell r="C6643" t="str">
            <v>Oficial Electricista</v>
          </cell>
          <cell r="D6643" t="str">
            <v>hs</v>
          </cell>
          <cell r="E6643">
            <v>96</v>
          </cell>
          <cell r="F6643">
            <v>907.80197701818179</v>
          </cell>
          <cell r="G6643">
            <v>87148.989793745452</v>
          </cell>
          <cell r="H6643">
            <v>44136</v>
          </cell>
        </row>
        <row r="6644">
          <cell r="B6644" t="str">
            <v>I1937</v>
          </cell>
          <cell r="C6644" t="str">
            <v>Ayudante Electricista</v>
          </cell>
          <cell r="D6644" t="str">
            <v>hs</v>
          </cell>
          <cell r="E6644">
            <v>96</v>
          </cell>
          <cell r="F6644">
            <v>678.74015850389594</v>
          </cell>
          <cell r="G6644">
            <v>65159.055216374007</v>
          </cell>
          <cell r="H6644">
            <v>44136</v>
          </cell>
        </row>
        <row r="6645">
          <cell r="B6645" t="str">
            <v>I2245</v>
          </cell>
          <cell r="C6645" t="str">
            <v>Rack Estándar 19' - 42U C/Accesorios.</v>
          </cell>
          <cell r="D6645" t="str">
            <v>u</v>
          </cell>
          <cell r="E6645">
            <v>1</v>
          </cell>
          <cell r="F6645">
            <v>76264.462809917357</v>
          </cell>
          <cell r="G6645">
            <v>76264.462809917357</v>
          </cell>
          <cell r="H6645">
            <v>44155</v>
          </cell>
        </row>
        <row r="6646">
          <cell r="B6646" t="str">
            <v>I2246</v>
          </cell>
          <cell r="C6646" t="str">
            <v>Ups Rackeable 3Kva Supervisada X Red Ethernet.</v>
          </cell>
          <cell r="D6646" t="str">
            <v>u</v>
          </cell>
          <cell r="E6646">
            <v>1</v>
          </cell>
          <cell r="F6646">
            <v>107000</v>
          </cell>
          <cell r="G6646">
            <v>107000</v>
          </cell>
          <cell r="H6646">
            <v>44044</v>
          </cell>
        </row>
        <row r="6647">
          <cell r="B6647" t="str">
            <v>I2247</v>
          </cell>
          <cell r="C6647" t="str">
            <v>Amplificador De Dos Zonas 240W</v>
          </cell>
          <cell r="D6647" t="str">
            <v>u</v>
          </cell>
          <cell r="E6647">
            <v>1</v>
          </cell>
          <cell r="F6647">
            <v>73701</v>
          </cell>
          <cell r="G6647">
            <v>73701</v>
          </cell>
          <cell r="H6647">
            <v>44044</v>
          </cell>
        </row>
        <row r="6648">
          <cell r="B6648" t="str">
            <v>I2248</v>
          </cell>
          <cell r="C6648" t="str">
            <v>Call Station 2 -Zone</v>
          </cell>
          <cell r="D6648" t="str">
            <v>u</v>
          </cell>
          <cell r="E6648">
            <v>2</v>
          </cell>
          <cell r="F6648">
            <v>17698.5</v>
          </cell>
          <cell r="G6648">
            <v>35397</v>
          </cell>
          <cell r="H6648">
            <v>44044</v>
          </cell>
        </row>
        <row r="6649">
          <cell r="B6649" t="str">
            <v>I2249</v>
          </cell>
          <cell r="C6649" t="str">
            <v>Canal De Tensión 10A Norma Iram, En Lámina De Acero Sae 1010 Dd.</v>
          </cell>
          <cell r="D6649" t="str">
            <v>u</v>
          </cell>
          <cell r="E6649">
            <v>1</v>
          </cell>
          <cell r="F6649">
            <v>3908.0992000000001</v>
          </cell>
          <cell r="G6649">
            <v>3908.0992000000001</v>
          </cell>
          <cell r="H6649">
            <v>44110</v>
          </cell>
          <cell r="I6649" t="str">
            <v>estimado</v>
          </cell>
        </row>
        <row r="6650">
          <cell r="B6650" t="str">
            <v>I2250</v>
          </cell>
          <cell r="C6650" t="str">
            <v>Módulo De Iluminación Led</v>
          </cell>
          <cell r="D6650" t="str">
            <v>u</v>
          </cell>
          <cell r="E6650">
            <v>1</v>
          </cell>
          <cell r="F6650">
            <v>17186.776859504134</v>
          </cell>
          <cell r="G6650">
            <v>17186.776859504134</v>
          </cell>
          <cell r="H6650">
            <v>44155</v>
          </cell>
          <cell r="I6650" t="str">
            <v>estimado</v>
          </cell>
        </row>
        <row r="6651">
          <cell r="B6651" t="str">
            <v>I2251</v>
          </cell>
          <cell r="C6651" t="str">
            <v>Módulo De Ventilación Para Techo Con Dos Turbos. Caudal Mínimo 180M3/H</v>
          </cell>
          <cell r="D6651" t="str">
            <v>u</v>
          </cell>
          <cell r="E6651">
            <v>1</v>
          </cell>
          <cell r="F6651">
            <v>10000</v>
          </cell>
          <cell r="G6651">
            <v>10000</v>
          </cell>
          <cell r="H6651">
            <v>44044</v>
          </cell>
          <cell r="I6651" t="str">
            <v>estimado</v>
          </cell>
        </row>
        <row r="6652">
          <cell r="B6652" t="str">
            <v>I2252</v>
          </cell>
          <cell r="C6652" t="str">
            <v>Altavoz Medioambientales: Ip-64/65 (Indoor/Outdoor)</v>
          </cell>
          <cell r="D6652" t="str">
            <v>u</v>
          </cell>
          <cell r="E6652">
            <v>1</v>
          </cell>
          <cell r="F6652">
            <v>7437.1900826446281</v>
          </cell>
          <cell r="G6652">
            <v>7437.1900826446281</v>
          </cell>
          <cell r="H6652">
            <v>44155</v>
          </cell>
          <cell r="I6652" t="str">
            <v>estimado</v>
          </cell>
        </row>
        <row r="6654">
          <cell r="A6654" t="str">
            <v>T2094</v>
          </cell>
          <cell r="C6654" t="str">
            <v>Altavoces Interiores</v>
          </cell>
          <cell r="D6654" t="str">
            <v>u</v>
          </cell>
          <cell r="G6654">
            <v>17879.084271044158</v>
          </cell>
          <cell r="H6654">
            <v>44136</v>
          </cell>
          <cell r="I6654" t="str">
            <v>ITUZAINGÓ</v>
          </cell>
        </row>
        <row r="6655">
          <cell r="B6655" t="str">
            <v>I2308</v>
          </cell>
          <cell r="C6655" t="str">
            <v>Altavoces Interiores</v>
          </cell>
          <cell r="D6655" t="str">
            <v>u</v>
          </cell>
          <cell r="E6655">
            <v>1</v>
          </cell>
          <cell r="F6655">
            <v>14706</v>
          </cell>
          <cell r="G6655">
            <v>14706</v>
          </cell>
          <cell r="H6655">
            <v>44155</v>
          </cell>
          <cell r="I6655" t="str">
            <v>validar precio</v>
          </cell>
        </row>
        <row r="6656">
          <cell r="B6656" t="str">
            <v>T2399</v>
          </cell>
          <cell r="C6656" t="str">
            <v>Colocación De Bocina O Altavoz (Mo)</v>
          </cell>
          <cell r="D6656" t="str">
            <v>u</v>
          </cell>
          <cell r="E6656">
            <v>1</v>
          </cell>
          <cell r="F6656">
            <v>3173.0842710441557</v>
          </cell>
          <cell r="G6656">
            <v>3173.0842710441557</v>
          </cell>
          <cell r="H6656">
            <v>44136</v>
          </cell>
        </row>
        <row r="6658">
          <cell r="A6658" t="str">
            <v>T2095</v>
          </cell>
          <cell r="C6658" t="str">
            <v>5.5.7.6. Instalación, Conexionado, Pem Y Calibración (No Inluye Cableado De Altavoces)</v>
          </cell>
          <cell r="D6658" t="str">
            <v>gl</v>
          </cell>
          <cell r="E6658">
            <v>7</v>
          </cell>
          <cell r="F6658" t="str">
            <v>días</v>
          </cell>
          <cell r="G6658">
            <v>466443.38784349087</v>
          </cell>
          <cell r="H6658">
            <v>44136</v>
          </cell>
          <cell r="I6658" t="str">
            <v>ITUZAINGÓ</v>
          </cell>
        </row>
        <row r="6659">
          <cell r="B6659" t="str">
            <v>I1936</v>
          </cell>
          <cell r="C6659" t="str">
            <v>Oficial Electricista</v>
          </cell>
          <cell r="D6659" t="str">
            <v>hs</v>
          </cell>
          <cell r="E6659">
            <v>294</v>
          </cell>
          <cell r="F6659">
            <v>907.80197701818179</v>
          </cell>
          <cell r="G6659">
            <v>266893.78124334547</v>
          </cell>
          <cell r="H6659">
            <v>44136</v>
          </cell>
          <cell r="I6659" t="str">
            <v>4665 DOLARES SEGÚN JORGE MINVILLE</v>
          </cell>
        </row>
        <row r="6660">
          <cell r="B6660" t="str">
            <v>I1937</v>
          </cell>
          <cell r="C6660" t="str">
            <v>Ayudante Electricista</v>
          </cell>
          <cell r="D6660" t="str">
            <v>hs</v>
          </cell>
          <cell r="E6660">
            <v>294</v>
          </cell>
          <cell r="F6660">
            <v>678.74015850389594</v>
          </cell>
          <cell r="G6660">
            <v>199549.6066001454</v>
          </cell>
          <cell r="H6660">
            <v>44136</v>
          </cell>
          <cell r="I6660">
            <v>398857.5</v>
          </cell>
        </row>
        <row r="6662">
          <cell r="A6662" t="str">
            <v>T2096</v>
          </cell>
          <cell r="C6662" t="str">
            <v>Cañeros De Tritubo Pead 3 X 40 Mm</v>
          </cell>
          <cell r="D6662" t="str">
            <v>ml</v>
          </cell>
          <cell r="G6662">
            <v>543.69880779923494</v>
          </cell>
          <cell r="H6662">
            <v>44136</v>
          </cell>
          <cell r="I6662" t="str">
            <v>ITUZAINGÓ</v>
          </cell>
        </row>
        <row r="6663">
          <cell r="B6663" t="str">
            <v>I1936</v>
          </cell>
          <cell r="C6663" t="str">
            <v>Oficial Electricista</v>
          </cell>
          <cell r="D6663" t="str">
            <v>hs</v>
          </cell>
          <cell r="E6663">
            <v>0.16</v>
          </cell>
          <cell r="F6663">
            <v>907.80197701818179</v>
          </cell>
          <cell r="G6663">
            <v>145.24831632290909</v>
          </cell>
          <cell r="H6663">
            <v>44136</v>
          </cell>
          <cell r="I6663">
            <v>50</v>
          </cell>
        </row>
        <row r="6664">
          <cell r="B6664" t="str">
            <v>I1937</v>
          </cell>
          <cell r="C6664" t="str">
            <v>Ayudante Electricista</v>
          </cell>
          <cell r="D6664" t="str">
            <v>hs</v>
          </cell>
          <cell r="E6664">
            <v>0.16</v>
          </cell>
          <cell r="F6664">
            <v>678.74015850389594</v>
          </cell>
          <cell r="G6664">
            <v>108.59842536062335</v>
          </cell>
          <cell r="H6664">
            <v>44136</v>
          </cell>
        </row>
        <row r="6665">
          <cell r="B6665" t="str">
            <v>I1700</v>
          </cell>
          <cell r="C6665" t="str">
            <v>Tritubo Pead Ø40Mm</v>
          </cell>
          <cell r="D6665" t="str">
            <v>ml</v>
          </cell>
          <cell r="E6665">
            <v>1.05</v>
          </cell>
          <cell r="F6665">
            <v>276.04958677685948</v>
          </cell>
          <cell r="G6665">
            <v>289.85206611570248</v>
          </cell>
          <cell r="H6665">
            <v>44136</v>
          </cell>
        </row>
        <row r="6667">
          <cell r="A6667" t="str">
            <v>T2097</v>
          </cell>
          <cell r="C6667" t="str">
            <v>Canalizaciones Sistemas Mbts</v>
          </cell>
          <cell r="D6667" t="str">
            <v>gl</v>
          </cell>
          <cell r="E6667">
            <v>5</v>
          </cell>
          <cell r="F6667" t="str">
            <v>días</v>
          </cell>
          <cell r="G6667">
            <v>1656587.6536236473</v>
          </cell>
          <cell r="H6667">
            <v>44110</v>
          </cell>
          <cell r="I6667" t="str">
            <v>ITUZAINGÓ</v>
          </cell>
        </row>
        <row r="6668">
          <cell r="B6668" t="str">
            <v>I1936</v>
          </cell>
          <cell r="C6668" t="str">
            <v>Oficial Electricista</v>
          </cell>
          <cell r="D6668" t="str">
            <v>hs</v>
          </cell>
          <cell r="E6668">
            <v>40</v>
          </cell>
          <cell r="F6668">
            <v>907.80197701818179</v>
          </cell>
          <cell r="G6668">
            <v>36312.079080727272</v>
          </cell>
          <cell r="H6668">
            <v>44136</v>
          </cell>
        </row>
        <row r="6669">
          <cell r="B6669" t="str">
            <v>I1937</v>
          </cell>
          <cell r="C6669" t="str">
            <v>Ayudante Electricista</v>
          </cell>
          <cell r="D6669" t="str">
            <v>hs</v>
          </cell>
          <cell r="E6669">
            <v>40</v>
          </cell>
          <cell r="F6669">
            <v>678.74015850389594</v>
          </cell>
          <cell r="G6669">
            <v>27149.606340155839</v>
          </cell>
          <cell r="H6669">
            <v>44136</v>
          </cell>
        </row>
        <row r="6670">
          <cell r="B6670" t="str">
            <v>T2096</v>
          </cell>
          <cell r="C6670" t="str">
            <v>Cañeros De Tritubo Pead 3 X 40 Mm</v>
          </cell>
          <cell r="D6670" t="str">
            <v>ml</v>
          </cell>
          <cell r="E6670">
            <v>300</v>
          </cell>
          <cell r="F6670">
            <v>543.69880779923494</v>
          </cell>
          <cell r="G6670">
            <v>163109.64233977048</v>
          </cell>
          <cell r="H6670">
            <v>44136</v>
          </cell>
        </row>
        <row r="6671">
          <cell r="B6671" t="str">
            <v>T2099</v>
          </cell>
          <cell r="C6671" t="str">
            <v>Cañerías Eléctricas A La Vista O Bajo Anden - Caño Hºgº 3/4"</v>
          </cell>
          <cell r="D6671" t="str">
            <v>ml</v>
          </cell>
          <cell r="E6671">
            <v>40</v>
          </cell>
          <cell r="F6671">
            <v>930.75342205111588</v>
          </cell>
          <cell r="G6671">
            <v>37230.136882044637</v>
          </cell>
          <cell r="H6671">
            <v>44136</v>
          </cell>
          <cell r="I6671">
            <v>350</v>
          </cell>
        </row>
        <row r="6672">
          <cell r="B6672" t="str">
            <v>T2100</v>
          </cell>
          <cell r="C6672" t="str">
            <v>Cañerías Eléctricas Embutidas En Pared Con Caño Mop 1 1/2"</v>
          </cell>
          <cell r="D6672" t="str">
            <v>ml</v>
          </cell>
          <cell r="E6672">
            <v>400</v>
          </cell>
          <cell r="F6672">
            <v>1687.5982748113788</v>
          </cell>
          <cell r="G6672">
            <v>675039.30992455152</v>
          </cell>
          <cell r="H6672">
            <v>44110</v>
          </cell>
          <cell r="I6672">
            <v>200</v>
          </cell>
        </row>
        <row r="6673">
          <cell r="B6673" t="str">
            <v>T2101</v>
          </cell>
          <cell r="C6673" t="str">
            <v>Cañerías Eléctricas A La Vista O Bajo Anden - Caño Hºgº 1 1/2"</v>
          </cell>
          <cell r="D6673" t="str">
            <v>ml</v>
          </cell>
          <cell r="E6673">
            <v>300</v>
          </cell>
          <cell r="F6673">
            <v>1245.0268136247669</v>
          </cell>
          <cell r="G6673">
            <v>373508.04408743005</v>
          </cell>
          <cell r="H6673">
            <v>44136</v>
          </cell>
          <cell r="I6673">
            <v>350</v>
          </cell>
        </row>
        <row r="6674">
          <cell r="B6674" t="str">
            <v>T2102</v>
          </cell>
          <cell r="C6674" t="str">
            <v>Cañerías Eléctricas A La Vista O Bajo Anden - Caño Hºgº 2"</v>
          </cell>
          <cell r="D6674" t="str">
            <v>ml</v>
          </cell>
          <cell r="E6674">
            <v>150</v>
          </cell>
          <cell r="F6674">
            <v>2193.4774214328745</v>
          </cell>
          <cell r="G6674">
            <v>329021.61321493116</v>
          </cell>
          <cell r="H6674">
            <v>44136</v>
          </cell>
          <cell r="I6674">
            <v>200</v>
          </cell>
        </row>
        <row r="6675">
          <cell r="B6675" t="str">
            <v>I1525</v>
          </cell>
          <cell r="C6675" t="str">
            <v>Caja Rectangular / Octogonal O Mignon</v>
          </cell>
          <cell r="D6675" t="str">
            <v>u</v>
          </cell>
          <cell r="E6675">
            <v>41</v>
          </cell>
          <cell r="F6675">
            <v>23.107399999999998</v>
          </cell>
          <cell r="G6675">
            <v>947.40339999999992</v>
          </cell>
          <cell r="H6675">
            <v>44110</v>
          </cell>
        </row>
        <row r="6676">
          <cell r="B6676" t="str">
            <v>I1525</v>
          </cell>
          <cell r="C6676" t="str">
            <v>Caja Rectangular / Octogonal O Mignon</v>
          </cell>
          <cell r="D6676" t="str">
            <v>u</v>
          </cell>
          <cell r="E6676">
            <v>10</v>
          </cell>
          <cell r="F6676">
            <v>23.107399999999998</v>
          </cell>
          <cell r="G6676">
            <v>231.07399999999998</v>
          </cell>
          <cell r="H6676">
            <v>44110</v>
          </cell>
        </row>
        <row r="6677">
          <cell r="B6677" t="str">
            <v>T2075</v>
          </cell>
          <cell r="C6677" t="str">
            <v>Cajas Al - 300X300Mm</v>
          </cell>
          <cell r="D6677" t="str">
            <v>u</v>
          </cell>
          <cell r="E6677">
            <v>2</v>
          </cell>
          <cell r="F6677">
            <v>7019.3721770181819</v>
          </cell>
          <cell r="G6677">
            <v>14038.744354036364</v>
          </cell>
          <cell r="H6677">
            <v>44110</v>
          </cell>
          <cell r="I6677" t="str">
            <v>validar precio</v>
          </cell>
        </row>
        <row r="6679">
          <cell r="A6679" t="str">
            <v>T2098</v>
          </cell>
          <cell r="C6679" t="str">
            <v>Cableado Sistemas Mbts (Ftp Y Fibra Óptica)</v>
          </cell>
          <cell r="D6679" t="str">
            <v>gl</v>
          </cell>
          <cell r="E6679">
            <v>27</v>
          </cell>
          <cell r="F6679" t="str">
            <v>días</v>
          </cell>
          <cell r="G6679">
            <v>509852.75985561666</v>
          </cell>
          <cell r="H6679">
            <v>44044</v>
          </cell>
          <cell r="I6679" t="str">
            <v>ITUZAINGÓ</v>
          </cell>
        </row>
        <row r="6680">
          <cell r="B6680" t="str">
            <v>I1936</v>
          </cell>
          <cell r="C6680" t="str">
            <v>Oficial Electricista</v>
          </cell>
          <cell r="D6680" t="str">
            <v>hs</v>
          </cell>
          <cell r="E6680">
            <v>216</v>
          </cell>
          <cell r="F6680">
            <v>907.80197701818179</v>
          </cell>
          <cell r="G6680">
            <v>196085.22703592727</v>
          </cell>
          <cell r="H6680">
            <v>44136</v>
          </cell>
          <cell r="I6680">
            <v>160</v>
          </cell>
        </row>
        <row r="6681">
          <cell r="B6681" t="str">
            <v>I1937</v>
          </cell>
          <cell r="C6681" t="str">
            <v>Ayudante Electricista</v>
          </cell>
          <cell r="D6681" t="str">
            <v>hs</v>
          </cell>
          <cell r="E6681">
            <v>216</v>
          </cell>
          <cell r="F6681">
            <v>678.74015850389594</v>
          </cell>
          <cell r="G6681">
            <v>146607.87423684151</v>
          </cell>
          <cell r="H6681">
            <v>44136</v>
          </cell>
          <cell r="I6681">
            <v>0.1</v>
          </cell>
        </row>
        <row r="6682">
          <cell r="B6682" t="str">
            <v>I2196</v>
          </cell>
          <cell r="C6682" t="str">
            <v>Ftp Awg24 Cat. 5A Doble Vaina</v>
          </cell>
          <cell r="D6682" t="str">
            <v>ml</v>
          </cell>
          <cell r="E6682">
            <v>4368</v>
          </cell>
          <cell r="F6682">
            <v>31.158379623357266</v>
          </cell>
          <cell r="G6682">
            <v>136099.80219482453</v>
          </cell>
          <cell r="H6682">
            <v>44155</v>
          </cell>
          <cell r="I6682">
            <v>4160</v>
          </cell>
        </row>
        <row r="6683">
          <cell r="B6683" t="str">
            <v>I2253</v>
          </cell>
          <cell r="C6683" t="str">
            <v>Cable De Fibra Óptica De 6 Hilos Bobina De 61 Ml</v>
          </cell>
          <cell r="D6683" t="str">
            <v>ml</v>
          </cell>
          <cell r="E6683">
            <v>168</v>
          </cell>
          <cell r="F6683">
            <v>184.88009754775774</v>
          </cell>
          <cell r="G6683">
            <v>31059.856388023301</v>
          </cell>
          <cell r="H6683">
            <v>44044</v>
          </cell>
          <cell r="I6683">
            <v>160</v>
          </cell>
        </row>
        <row r="6685">
          <cell r="A6685" t="str">
            <v>T2099</v>
          </cell>
          <cell r="C6685" t="str">
            <v>Cañerías Eléctricas A La Vista O Bajo Anden - Caño Hºgº 3/4"</v>
          </cell>
          <cell r="D6685" t="str">
            <v>ml</v>
          </cell>
          <cell r="F6685" t="str">
            <v>días</v>
          </cell>
          <cell r="G6685">
            <v>930.75342205111588</v>
          </cell>
          <cell r="H6685">
            <v>44136</v>
          </cell>
          <cell r="I6685" t="str">
            <v>26 INSTALACIÓN ELÉCTRICA</v>
          </cell>
        </row>
        <row r="6686">
          <cell r="B6686" t="str">
            <v>T2071</v>
          </cell>
          <cell r="C6686" t="str">
            <v>5.5.3.7. Cañerías Eléctricas A La Vista/ Bajo Anden - Caño Hºgº 3/4" (350 Ml)</v>
          </cell>
          <cell r="D6686" t="str">
            <v>gl</v>
          </cell>
          <cell r="E6686">
            <v>2.8571428571428571E-3</v>
          </cell>
          <cell r="F6686">
            <v>325763.69771789055</v>
          </cell>
          <cell r="G6686">
            <v>930.75342205111588</v>
          </cell>
          <cell r="H6686">
            <v>44136</v>
          </cell>
        </row>
        <row r="6688">
          <cell r="A6688" t="str">
            <v>T2100</v>
          </cell>
          <cell r="C6688" t="str">
            <v>Cañerías Eléctricas Embutidas En Pared Con Caño Mop 1 1/2"</v>
          </cell>
          <cell r="D6688" t="str">
            <v>ml</v>
          </cell>
          <cell r="F6688" t="str">
            <v>días</v>
          </cell>
          <cell r="G6688">
            <v>1687.5982748113788</v>
          </cell>
          <cell r="H6688">
            <v>44110</v>
          </cell>
          <cell r="I6688" t="str">
            <v>26 INSTALACIÓN ELÉCTRICA</v>
          </cell>
        </row>
        <row r="6689">
          <cell r="B6689" t="str">
            <v>T2070</v>
          </cell>
          <cell r="C6689" t="str">
            <v>5.5.3.6. Ejecución De Cañerías Eléctricas Secundarias Embutidas En Pared Con Caño Mop 1 1/2" - Iram 2005 (Incluye Cajas De Pase)(200 Ml)</v>
          </cell>
          <cell r="D6689" t="str">
            <v>gl</v>
          </cell>
          <cell r="E6689">
            <v>5.0000000000000001E-3</v>
          </cell>
          <cell r="F6689">
            <v>337519.65496227576</v>
          </cell>
          <cell r="G6689">
            <v>1687.5982748113788</v>
          </cell>
          <cell r="H6689">
            <v>44110</v>
          </cell>
        </row>
        <row r="6691">
          <cell r="A6691" t="str">
            <v>T2101</v>
          </cell>
          <cell r="C6691" t="str">
            <v>Cañerías Eléctricas A La Vista O Bajo Anden - Caño Hºgº 1 1/2"</v>
          </cell>
          <cell r="D6691" t="str">
            <v>ml</v>
          </cell>
          <cell r="F6691" t="str">
            <v>días</v>
          </cell>
          <cell r="G6691">
            <v>1245.0268136247669</v>
          </cell>
          <cell r="H6691">
            <v>44136</v>
          </cell>
          <cell r="I6691" t="str">
            <v>26 INSTALACIÓN ELÉCTRICA</v>
          </cell>
        </row>
        <row r="6692">
          <cell r="B6692" t="str">
            <v>T2072</v>
          </cell>
          <cell r="C6692" t="str">
            <v>5.5.3.8. Cañerías Eléctricas A La Vista/ Bajo Anden - Caño Hºgº 1 1/2" (350 Ml)</v>
          </cell>
          <cell r="D6692" t="str">
            <v>gl</v>
          </cell>
          <cell r="E6692">
            <v>2.8571428571428571E-3</v>
          </cell>
          <cell r="F6692">
            <v>435759.38476866845</v>
          </cell>
          <cell r="G6692">
            <v>1245.0268136247669</v>
          </cell>
          <cell r="H6692">
            <v>44136</v>
          </cell>
        </row>
        <row r="6694">
          <cell r="A6694" t="str">
            <v>T2102</v>
          </cell>
          <cell r="C6694" t="str">
            <v>Cañerías Eléctricas A La Vista O Bajo Anden - Caño Hºgº 2"</v>
          </cell>
          <cell r="D6694" t="str">
            <v>ml</v>
          </cell>
          <cell r="G6694">
            <v>2193.4774214328745</v>
          </cell>
          <cell r="H6694">
            <v>44136</v>
          </cell>
          <cell r="I6694" t="str">
            <v>26 INSTALACIÓN ELÉCTRICA</v>
          </cell>
        </row>
        <row r="6695">
          <cell r="B6695" t="str">
            <v>T2073</v>
          </cell>
          <cell r="C6695" t="str">
            <v>5.5.3.9. Cañerías Eléctricas A La Vista/ Bajo Anden - Caño Hºgº 2" (200 Ml)</v>
          </cell>
          <cell r="D6695" t="str">
            <v>gl</v>
          </cell>
          <cell r="E6695">
            <v>5.0000000000000001E-3</v>
          </cell>
          <cell r="F6695">
            <v>438695.48428657488</v>
          </cell>
          <cell r="G6695">
            <v>2193.4774214328745</v>
          </cell>
          <cell r="H6695">
            <v>44136</v>
          </cell>
        </row>
        <row r="6697">
          <cell r="A6697" t="str">
            <v>T2103</v>
          </cell>
          <cell r="C6697" t="str">
            <v xml:space="preserve">Equipo Completo Cctv + Datos En Shelter (Incluye Rack Y Ups) </v>
          </cell>
          <cell r="D6697" t="str">
            <v>gl</v>
          </cell>
          <cell r="E6697">
            <v>5</v>
          </cell>
          <cell r="F6697" t="str">
            <v>días</v>
          </cell>
          <cell r="G6697">
            <v>467502.18128865171</v>
          </cell>
          <cell r="H6697">
            <v>44044</v>
          </cell>
          <cell r="I6697" t="str">
            <v>ITUZAINGÓ</v>
          </cell>
        </row>
        <row r="6698">
          <cell r="B6698" t="str">
            <v>I1936</v>
          </cell>
          <cell r="C6698" t="str">
            <v>Oficial Electricista</v>
          </cell>
          <cell r="D6698" t="str">
            <v>hs</v>
          </cell>
          <cell r="E6698">
            <v>40</v>
          </cell>
          <cell r="F6698">
            <v>907.80197701818179</v>
          </cell>
          <cell r="G6698">
            <v>36312.079080727272</v>
          </cell>
          <cell r="H6698">
            <v>44136</v>
          </cell>
        </row>
        <row r="6699">
          <cell r="B6699" t="str">
            <v>I1937</v>
          </cell>
          <cell r="C6699" t="str">
            <v>Ayudante Electricista</v>
          </cell>
          <cell r="D6699" t="str">
            <v>hs</v>
          </cell>
          <cell r="E6699">
            <v>40</v>
          </cell>
          <cell r="F6699">
            <v>678.74015850389594</v>
          </cell>
          <cell r="G6699">
            <v>27149.606340155839</v>
          </cell>
          <cell r="H6699">
            <v>44136</v>
          </cell>
        </row>
        <row r="6700">
          <cell r="B6700" t="str">
            <v>I2254</v>
          </cell>
          <cell r="C6700" t="str">
            <v>Nvr 32 Canales 4K Dahua Dual Core 32Ch 12Mp Nvr5232-4Ks2</v>
          </cell>
          <cell r="D6700" t="str">
            <v>u</v>
          </cell>
          <cell r="E6700">
            <v>2</v>
          </cell>
          <cell r="F6700">
            <v>40157.024793388431</v>
          </cell>
          <cell r="G6700">
            <v>80314.049586776862</v>
          </cell>
          <cell r="H6700">
            <v>44155</v>
          </cell>
          <cell r="I6700" t="str">
            <v>validar precio</v>
          </cell>
        </row>
        <row r="6701">
          <cell r="B6701" t="str">
            <v>I2255</v>
          </cell>
          <cell r="C6701" t="str">
            <v>Switche Cctv 48 Puertos Poe+ 740W + 4 P Sfp Gigabit</v>
          </cell>
          <cell r="D6701" t="str">
            <v>u</v>
          </cell>
          <cell r="E6701">
            <v>1</v>
          </cell>
          <cell r="F6701">
            <v>16882.644628099173</v>
          </cell>
          <cell r="G6701">
            <v>16882.644628099173</v>
          </cell>
          <cell r="H6701">
            <v>44155</v>
          </cell>
          <cell r="I6701" t="str">
            <v>validar precio</v>
          </cell>
        </row>
        <row r="6702">
          <cell r="B6702" t="str">
            <v>I2256</v>
          </cell>
          <cell r="C6702" t="str">
            <v>Switch 24P Cisco Sg550X-24 Giga Stackable Sg550X</v>
          </cell>
          <cell r="D6702" t="str">
            <v>u</v>
          </cell>
          <cell r="E6702">
            <v>1</v>
          </cell>
          <cell r="F6702">
            <v>123579.33884297521</v>
          </cell>
          <cell r="G6702">
            <v>123579.33884297521</v>
          </cell>
          <cell r="H6702">
            <v>44155</v>
          </cell>
          <cell r="I6702" t="str">
            <v>validar precio</v>
          </cell>
        </row>
        <row r="6703">
          <cell r="B6703" t="str">
            <v>I2246</v>
          </cell>
          <cell r="C6703" t="str">
            <v>Ups Rackeable 3Kva Supervisada X Red Ethernet.</v>
          </cell>
          <cell r="D6703" t="str">
            <v>u</v>
          </cell>
          <cell r="E6703">
            <v>1</v>
          </cell>
          <cell r="F6703">
            <v>107000</v>
          </cell>
          <cell r="G6703">
            <v>107000</v>
          </cell>
          <cell r="H6703">
            <v>44044</v>
          </cell>
          <cell r="I6703" t="str">
            <v>validar precio</v>
          </cell>
        </row>
        <row r="6704">
          <cell r="B6704" t="str">
            <v>I2245</v>
          </cell>
          <cell r="C6704" t="str">
            <v>Rack Estándar 19' - 42U C/Accesorios.</v>
          </cell>
          <cell r="D6704" t="str">
            <v>u</v>
          </cell>
          <cell r="E6704">
            <v>1</v>
          </cell>
          <cell r="F6704">
            <v>76264.462809917357</v>
          </cell>
          <cell r="G6704">
            <v>76264.462809917357</v>
          </cell>
          <cell r="H6704">
            <v>44155</v>
          </cell>
          <cell r="I6704" t="str">
            <v>validar precio</v>
          </cell>
        </row>
        <row r="6706">
          <cell r="A6706" t="str">
            <v>T2104</v>
          </cell>
          <cell r="C6706" t="str">
            <v xml:space="preserve">Cámaras Cctv </v>
          </cell>
          <cell r="D6706" t="str">
            <v>gl</v>
          </cell>
          <cell r="G6706">
            <v>1693217.1172605231</v>
          </cell>
          <cell r="H6706">
            <v>44136</v>
          </cell>
          <cell r="I6706" t="str">
            <v>ITUZAINGÓ</v>
          </cell>
        </row>
        <row r="6707">
          <cell r="B6707" t="str">
            <v>I1936</v>
          </cell>
          <cell r="C6707" t="str">
            <v>Oficial Electricista</v>
          </cell>
          <cell r="D6707" t="str">
            <v>hs</v>
          </cell>
          <cell r="E6707">
            <v>84</v>
          </cell>
          <cell r="F6707">
            <v>907.80197701818179</v>
          </cell>
          <cell r="G6707">
            <v>76255.36606952727</v>
          </cell>
          <cell r="H6707">
            <v>44136</v>
          </cell>
          <cell r="I6707" t="str">
            <v>2 hs/cámara</v>
          </cell>
        </row>
        <row r="6708">
          <cell r="B6708" t="str">
            <v>I1937</v>
          </cell>
          <cell r="C6708" t="str">
            <v>Ayudante Electricista</v>
          </cell>
          <cell r="D6708" t="str">
            <v>hs</v>
          </cell>
          <cell r="E6708">
            <v>84</v>
          </cell>
          <cell r="F6708">
            <v>678.74015850389594</v>
          </cell>
          <cell r="G6708">
            <v>57014.173314327258</v>
          </cell>
          <cell r="H6708">
            <v>44136</v>
          </cell>
        </row>
        <row r="6709">
          <cell r="B6709" t="str">
            <v>I2257</v>
          </cell>
          <cell r="C6709" t="str">
            <v>Cámara Cctv Ip Tipo Domo - Dahua "Dh-Ipc-Hdbw5431E-Ze"</v>
          </cell>
          <cell r="D6709" t="str">
            <v>u</v>
          </cell>
          <cell r="E6709">
            <v>32</v>
          </cell>
          <cell r="F6709">
            <v>39461.538461538461</v>
          </cell>
          <cell r="G6709">
            <v>1262769.2307692308</v>
          </cell>
          <cell r="H6709">
            <v>44155</v>
          </cell>
          <cell r="I6709" t="str">
            <v>validar precio</v>
          </cell>
        </row>
        <row r="6710">
          <cell r="B6710" t="str">
            <v>I2258</v>
          </cell>
          <cell r="C6710" t="str">
            <v>Cámara Cctv Ip Tipo "Ojo De Pez" Dahua "Dh-Ipc-Eb5531 "</v>
          </cell>
          <cell r="D6710" t="str">
            <v>u</v>
          </cell>
          <cell r="E6710">
            <v>4</v>
          </cell>
          <cell r="F6710">
            <v>40949.586776859505</v>
          </cell>
          <cell r="G6710">
            <v>163798.34710743802</v>
          </cell>
          <cell r="H6710">
            <v>44155</v>
          </cell>
          <cell r="I6710" t="str">
            <v>validar precio</v>
          </cell>
        </row>
        <row r="6711">
          <cell r="B6711" t="str">
            <v>I2259</v>
          </cell>
          <cell r="C6711" t="str">
            <v>Cámara Cctv Ip Tipo Bullet Dahua "Dh-Ipc-Hfw5231E-Z5E"</v>
          </cell>
          <cell r="D6711" t="str">
            <v>u</v>
          </cell>
          <cell r="E6711">
            <v>6</v>
          </cell>
          <cell r="F6711">
            <v>22230</v>
          </cell>
          <cell r="G6711">
            <v>133380</v>
          </cell>
          <cell r="H6711">
            <v>44155</v>
          </cell>
          <cell r="I6711" t="str">
            <v>validar precio</v>
          </cell>
        </row>
        <row r="6713">
          <cell r="A6713" t="str">
            <v>T2105</v>
          </cell>
          <cell r="C6713" t="str">
            <v xml:space="preserve">Equipo P/ Datos En Boletería (Incluye Switch, Rack Y Ups) </v>
          </cell>
          <cell r="D6713" t="str">
            <v>gl</v>
          </cell>
          <cell r="E6713">
            <v>2</v>
          </cell>
          <cell r="F6713" t="str">
            <v>días</v>
          </cell>
          <cell r="G6713">
            <v>343275.58327744418</v>
          </cell>
          <cell r="H6713">
            <v>44110</v>
          </cell>
          <cell r="I6713" t="str">
            <v>ITUZAINGÓ</v>
          </cell>
        </row>
        <row r="6714">
          <cell r="B6714" t="str">
            <v>I1936</v>
          </cell>
          <cell r="C6714" t="str">
            <v>Oficial Electricista</v>
          </cell>
          <cell r="D6714" t="str">
            <v>hs</v>
          </cell>
          <cell r="E6714">
            <v>16</v>
          </cell>
          <cell r="F6714">
            <v>907.80197701818179</v>
          </cell>
          <cell r="G6714">
            <v>14524.831632290909</v>
          </cell>
          <cell r="H6714">
            <v>44136</v>
          </cell>
        </row>
        <row r="6715">
          <cell r="B6715" t="str">
            <v>I1937</v>
          </cell>
          <cell r="C6715" t="str">
            <v>Ayudante Electricista</v>
          </cell>
          <cell r="D6715" t="str">
            <v>hs</v>
          </cell>
          <cell r="E6715">
            <v>16</v>
          </cell>
          <cell r="F6715">
            <v>678.74015850389594</v>
          </cell>
          <cell r="G6715">
            <v>10859.842536062335</v>
          </cell>
          <cell r="H6715">
            <v>44136</v>
          </cell>
        </row>
        <row r="6716">
          <cell r="B6716" t="str">
            <v>I2260</v>
          </cell>
          <cell r="C6716" t="str">
            <v>Switche Datos 24P Eth 10/100/1000 + 4P Sfp Gigabit C/4Poe -  Cisco Sg350-28Pk9</v>
          </cell>
          <cell r="D6716" t="str">
            <v>u</v>
          </cell>
          <cell r="E6716">
            <v>1</v>
          </cell>
          <cell r="F6716">
            <v>268312.3966942149</v>
          </cell>
          <cell r="G6716">
            <v>268312.3966942149</v>
          </cell>
          <cell r="H6716">
            <v>44136</v>
          </cell>
          <cell r="I6716" t="str">
            <v>validar precio</v>
          </cell>
        </row>
        <row r="6717">
          <cell r="B6717" t="str">
            <v>I2261</v>
          </cell>
          <cell r="C6717" t="str">
            <v>Ups Rackeable 1Kva Supervisada X Red Ethernet.</v>
          </cell>
          <cell r="D6717" t="str">
            <v>u</v>
          </cell>
          <cell r="E6717">
            <v>1</v>
          </cell>
          <cell r="F6717">
            <v>37181.818200000002</v>
          </cell>
          <cell r="G6717">
            <v>37181.818200000002</v>
          </cell>
          <cell r="H6717">
            <v>44110</v>
          </cell>
          <cell r="I6717" t="str">
            <v>validar precio</v>
          </cell>
        </row>
        <row r="6718">
          <cell r="B6718" t="str">
            <v>I2262</v>
          </cell>
          <cell r="C6718" t="str">
            <v>Rack Mural 19' Dos Cuerpos - 15U - C/Accesorios.</v>
          </cell>
          <cell r="D6718" t="str">
            <v>u</v>
          </cell>
          <cell r="E6718">
            <v>1</v>
          </cell>
          <cell r="F6718">
            <v>12396.694214876034</v>
          </cell>
          <cell r="G6718">
            <v>12396.694214876034</v>
          </cell>
          <cell r="H6718">
            <v>44136</v>
          </cell>
          <cell r="I6718" t="str">
            <v>validar precio</v>
          </cell>
        </row>
        <row r="6720">
          <cell r="A6720" t="str">
            <v>T2106</v>
          </cell>
          <cell r="C6720" t="str">
            <v xml:space="preserve">Equipo P/ Datos En Boletería (Incluye Switch, Rack Y Ups) </v>
          </cell>
          <cell r="D6720" t="str">
            <v>gl</v>
          </cell>
          <cell r="E6720">
            <v>2</v>
          </cell>
          <cell r="F6720" t="str">
            <v>días</v>
          </cell>
          <cell r="G6720">
            <v>350591.2030939731</v>
          </cell>
          <cell r="H6720">
            <v>44136</v>
          </cell>
          <cell r="I6720" t="str">
            <v>ITUZAINGÓ</v>
          </cell>
        </row>
        <row r="6721">
          <cell r="B6721" t="str">
            <v>I1936</v>
          </cell>
          <cell r="C6721" t="str">
            <v>Oficial Electricista</v>
          </cell>
          <cell r="D6721" t="str">
            <v>hs</v>
          </cell>
          <cell r="E6721">
            <v>16</v>
          </cell>
          <cell r="F6721">
            <v>907.80197701818179</v>
          </cell>
          <cell r="G6721">
            <v>14524.831632290909</v>
          </cell>
          <cell r="H6721">
            <v>44136</v>
          </cell>
        </row>
        <row r="6722">
          <cell r="B6722" t="str">
            <v>I1937</v>
          </cell>
          <cell r="C6722" t="str">
            <v>Ayudante Electricista</v>
          </cell>
          <cell r="D6722" t="str">
            <v>hs</v>
          </cell>
          <cell r="E6722">
            <v>16</v>
          </cell>
          <cell r="F6722">
            <v>678.74015850389594</v>
          </cell>
          <cell r="G6722">
            <v>10859.842536062335</v>
          </cell>
          <cell r="H6722">
            <v>44136</v>
          </cell>
        </row>
        <row r="6723">
          <cell r="B6723" t="str">
            <v>I2260</v>
          </cell>
          <cell r="C6723" t="str">
            <v>Switche Datos 24P Eth 10/100/1000 + 4P Sfp Gigabit C/4Poe -  Cisco Sg350-28Pk9</v>
          </cell>
          <cell r="D6723" t="str">
            <v>u</v>
          </cell>
          <cell r="E6723">
            <v>1</v>
          </cell>
          <cell r="F6723">
            <v>268312.3966942149</v>
          </cell>
          <cell r="G6723">
            <v>268312.3966942149</v>
          </cell>
          <cell r="H6723">
            <v>44136</v>
          </cell>
        </row>
        <row r="6724">
          <cell r="B6724" t="str">
            <v>I2286</v>
          </cell>
          <cell r="C6724" t="str">
            <v>Ups 1 Kva (Verificar Artículo)</v>
          </cell>
          <cell r="D6724" t="str">
            <v>u</v>
          </cell>
          <cell r="E6724">
            <v>1</v>
          </cell>
          <cell r="F6724">
            <v>44497.438016528926</v>
          </cell>
          <cell r="G6724">
            <v>44497.438016528926</v>
          </cell>
          <cell r="H6724">
            <v>44155</v>
          </cell>
        </row>
        <row r="6725">
          <cell r="B6725" t="str">
            <v>I2262</v>
          </cell>
          <cell r="C6725" t="str">
            <v>Rack Mural 19' Dos Cuerpos - 15U - C/Accesorios.</v>
          </cell>
          <cell r="D6725" t="str">
            <v>u</v>
          </cell>
          <cell r="E6725">
            <v>1</v>
          </cell>
          <cell r="F6725">
            <v>12396.694214876034</v>
          </cell>
          <cell r="G6725">
            <v>12396.694214876034</v>
          </cell>
          <cell r="H6725">
            <v>44136</v>
          </cell>
        </row>
        <row r="6727">
          <cell r="A6727" t="str">
            <v>T2107</v>
          </cell>
          <cell r="C6727" t="str">
            <v>Provisión E Instalación De Puestas A Tierra - Jabalinas 1.5M 3/8", Cable, Cámara De Inspección De Fundición</v>
          </cell>
          <cell r="D6727" t="str">
            <v>gl</v>
          </cell>
          <cell r="E6727">
            <v>5</v>
          </cell>
          <cell r="F6727" t="str">
            <v>días</v>
          </cell>
          <cell r="G6727">
            <v>158990.61100352774</v>
          </cell>
          <cell r="H6727">
            <v>44110</v>
          </cell>
          <cell r="I6727" t="str">
            <v>ITUZAINGÓ</v>
          </cell>
        </row>
        <row r="6728">
          <cell r="B6728" t="str">
            <v>I1936</v>
          </cell>
          <cell r="C6728" t="str">
            <v>Oficial Electricista</v>
          </cell>
          <cell r="D6728" t="str">
            <v>hs</v>
          </cell>
          <cell r="E6728">
            <v>40</v>
          </cell>
          <cell r="F6728">
            <v>907.80197701818179</v>
          </cell>
          <cell r="G6728">
            <v>36312.079080727272</v>
          </cell>
          <cell r="H6728">
            <v>44136</v>
          </cell>
        </row>
        <row r="6729">
          <cell r="B6729" t="str">
            <v>I1937</v>
          </cell>
          <cell r="C6729" t="str">
            <v>Ayudante Electricista</v>
          </cell>
          <cell r="D6729" t="str">
            <v>hs</v>
          </cell>
          <cell r="E6729">
            <v>40</v>
          </cell>
          <cell r="F6729">
            <v>678.74015850389594</v>
          </cell>
          <cell r="G6729">
            <v>27149.606340155839</v>
          </cell>
          <cell r="H6729">
            <v>44136</v>
          </cell>
        </row>
        <row r="6730">
          <cell r="B6730" t="str">
            <v>I1293</v>
          </cell>
          <cell r="C6730" t="str">
            <v xml:space="preserve">Jabalinas P/Pat C/Camara De Inspección (Una Por Torre De Ilum.) - Tipo Copperweld 3M </v>
          </cell>
          <cell r="D6730" t="str">
            <v>u</v>
          </cell>
          <cell r="E6730">
            <v>15</v>
          </cell>
          <cell r="F6730">
            <v>2500.8264462809916</v>
          </cell>
          <cell r="G6730">
            <v>37512.396694214876</v>
          </cell>
          <cell r="H6730">
            <v>44155</v>
          </cell>
        </row>
        <row r="6731">
          <cell r="B6731" t="str">
            <v>I2015</v>
          </cell>
          <cell r="C6731" t="str">
            <v>Cable Cu Desnudo 16 Mm2 Rollo 80 Mts</v>
          </cell>
          <cell r="D6731" t="str">
            <v>ml</v>
          </cell>
          <cell r="E6731">
            <v>150</v>
          </cell>
          <cell r="F6731">
            <v>180.16528925619835</v>
          </cell>
          <cell r="G6731">
            <v>27024.793388429753</v>
          </cell>
          <cell r="H6731">
            <v>44136</v>
          </cell>
        </row>
        <row r="6732">
          <cell r="B6732" t="str">
            <v>I1755</v>
          </cell>
          <cell r="C6732" t="str">
            <v>Camara De Inspeccion Para Pat 25X25</v>
          </cell>
          <cell r="D6732" t="str">
            <v>u</v>
          </cell>
          <cell r="E6732">
            <v>15</v>
          </cell>
          <cell r="F6732">
            <v>2066.1156999999998</v>
          </cell>
          <cell r="G6732">
            <v>30991.735499999999</v>
          </cell>
          <cell r="H6732">
            <v>44110</v>
          </cell>
        </row>
        <row r="6734">
          <cell r="A6734" t="str">
            <v>T2108</v>
          </cell>
          <cell r="C6734" t="str">
            <v>Provisión E Instalación Pararrayos Punta Franklin R:60, Cable Cu Desnudo, Canalización De Pvc Y Soporte</v>
          </cell>
          <cell r="D6734" t="str">
            <v>gl</v>
          </cell>
          <cell r="E6734">
            <v>5</v>
          </cell>
          <cell r="F6734" t="str">
            <v>días</v>
          </cell>
          <cell r="G6734">
            <v>222751.0242638583</v>
          </cell>
          <cell r="H6734">
            <v>44136</v>
          </cell>
          <cell r="I6734" t="str">
            <v>ITUZAINGÓ</v>
          </cell>
        </row>
        <row r="6735">
          <cell r="B6735" t="str">
            <v>I1936</v>
          </cell>
          <cell r="C6735" t="str">
            <v>Oficial Electricista</v>
          </cell>
          <cell r="D6735" t="str">
            <v>hs</v>
          </cell>
          <cell r="E6735">
            <v>40</v>
          </cell>
          <cell r="F6735">
            <v>907.80197701818179</v>
          </cell>
          <cell r="G6735">
            <v>36312.079080727272</v>
          </cell>
          <cell r="H6735">
            <v>44136</v>
          </cell>
        </row>
        <row r="6736">
          <cell r="B6736" t="str">
            <v>I1937</v>
          </cell>
          <cell r="C6736" t="str">
            <v>Ayudante Electricista</v>
          </cell>
          <cell r="D6736" t="str">
            <v>hs</v>
          </cell>
          <cell r="E6736">
            <v>40</v>
          </cell>
          <cell r="F6736">
            <v>678.74015850389594</v>
          </cell>
          <cell r="G6736">
            <v>27149.606340155839</v>
          </cell>
          <cell r="H6736">
            <v>44136</v>
          </cell>
        </row>
        <row r="6737">
          <cell r="B6737" t="str">
            <v>I1295</v>
          </cell>
          <cell r="C6737" t="str">
            <v>Pararayo Punta Franklin</v>
          </cell>
          <cell r="D6737" t="str">
            <v>u</v>
          </cell>
          <cell r="E6737">
            <v>3</v>
          </cell>
          <cell r="F6737">
            <v>4175.2066115702482</v>
          </cell>
          <cell r="G6737">
            <v>12525.619834710746</v>
          </cell>
          <cell r="H6737">
            <v>44136</v>
          </cell>
        </row>
        <row r="6738">
          <cell r="B6738" t="str">
            <v>I1296</v>
          </cell>
          <cell r="C6738" t="str">
            <v>Cable Desnudo 50 Mm2</v>
          </cell>
          <cell r="D6738" t="str">
            <v>ml</v>
          </cell>
          <cell r="E6738">
            <v>150</v>
          </cell>
          <cell r="F6738">
            <v>942.14876033057851</v>
          </cell>
          <cell r="G6738">
            <v>141322.31404958677</v>
          </cell>
          <cell r="H6738">
            <v>44155</v>
          </cell>
        </row>
        <row r="6739">
          <cell r="B6739" t="str">
            <v>I2225</v>
          </cell>
          <cell r="C6739" t="str">
            <v>Caño Hierro Galvanizado 2" X 3 Ml Daisa</v>
          </cell>
          <cell r="D6739" t="str">
            <v>ml</v>
          </cell>
          <cell r="E6739">
            <v>9</v>
          </cell>
          <cell r="F6739">
            <v>604.60055096418739</v>
          </cell>
          <cell r="G6739">
            <v>5441.4049586776864</v>
          </cell>
          <cell r="H6739">
            <v>44155</v>
          </cell>
        </row>
        <row r="6741">
          <cell r="A6741" t="str">
            <v>T2109</v>
          </cell>
          <cell r="C6741" t="str">
            <v>Cañerías Eléctricas Embutidas En Pared Con Caño Mop 3/4" (Incluye Cajas De Pase)</v>
          </cell>
          <cell r="D6741" t="str">
            <v>ml</v>
          </cell>
          <cell r="G6741">
            <v>897.06225387926008</v>
          </cell>
          <cell r="H6741">
            <v>44110</v>
          </cell>
          <cell r="I6741" t="str">
            <v>26 INSTALACIÓN ELÉCTRICA</v>
          </cell>
        </row>
        <row r="6742">
          <cell r="B6742" t="str">
            <v>I1936</v>
          </cell>
          <cell r="C6742" t="str">
            <v>Oficial Electricista</v>
          </cell>
          <cell r="D6742" t="str">
            <v>hs</v>
          </cell>
          <cell r="E6742">
            <v>0.33333333333333331</v>
          </cell>
          <cell r="F6742">
            <v>907.80197701818179</v>
          </cell>
          <cell r="G6742">
            <v>302.6006590060606</v>
          </cell>
          <cell r="H6742">
            <v>44136</v>
          </cell>
          <cell r="I6742">
            <v>24</v>
          </cell>
        </row>
        <row r="6743">
          <cell r="B6743" t="str">
            <v>I1937</v>
          </cell>
          <cell r="C6743" t="str">
            <v>Ayudante Electricista</v>
          </cell>
          <cell r="D6743" t="str">
            <v>hs</v>
          </cell>
          <cell r="E6743">
            <v>0.33333333333333331</v>
          </cell>
          <cell r="F6743">
            <v>678.74015850389594</v>
          </cell>
          <cell r="G6743">
            <v>226.24671950129863</v>
          </cell>
          <cell r="H6743">
            <v>44136</v>
          </cell>
        </row>
        <row r="6744">
          <cell r="B6744" t="str">
            <v>I1837</v>
          </cell>
          <cell r="C6744" t="str">
            <v>Caño De Hierro Semipesado Mop 3/4" X 3 M</v>
          </cell>
          <cell r="D6744" t="str">
            <v>u</v>
          </cell>
          <cell r="E6744">
            <v>1.05</v>
          </cell>
          <cell r="F6744">
            <v>338.01652892561987</v>
          </cell>
          <cell r="G6744">
            <v>354.9173553719009</v>
          </cell>
          <cell r="H6744">
            <v>44136</v>
          </cell>
        </row>
        <row r="6745">
          <cell r="B6745" t="str">
            <v>I2218</v>
          </cell>
          <cell r="C6745" t="str">
            <v>Caja De Pase Estanco Ip 65 Conexbox 10X10X5</v>
          </cell>
          <cell r="D6745" t="str">
            <v>u</v>
          </cell>
          <cell r="E6745">
            <v>6.6666666666666666E-2</v>
          </cell>
          <cell r="F6745">
            <v>199.46279999999999</v>
          </cell>
          <cell r="G6745">
            <v>13.297519999999999</v>
          </cell>
          <cell r="H6745">
            <v>44110</v>
          </cell>
          <cell r="I6745" t="str">
            <v>1 cada 15ml</v>
          </cell>
        </row>
        <row r="6747">
          <cell r="A6747" t="str">
            <v>T2110</v>
          </cell>
          <cell r="C6747" t="str">
            <v>Cañerías Eléctricas Embutidas En Pared Con Caño Mop 1" (Incluye Cajas De Pase)</v>
          </cell>
          <cell r="D6747" t="str">
            <v>ml</v>
          </cell>
          <cell r="G6747">
            <v>729.53272850735925</v>
          </cell>
          <cell r="H6747">
            <v>44110</v>
          </cell>
          <cell r="I6747" t="str">
            <v>26 INSTALACIÓN ELÉCTRICA</v>
          </cell>
        </row>
        <row r="6748">
          <cell r="B6748" t="str">
            <v>I1936</v>
          </cell>
          <cell r="C6748" t="str">
            <v>Oficial Electricista</v>
          </cell>
          <cell r="D6748" t="str">
            <v>hs</v>
          </cell>
          <cell r="E6748">
            <v>0.33333333333333331</v>
          </cell>
          <cell r="F6748">
            <v>907.80197701818179</v>
          </cell>
          <cell r="G6748">
            <v>302.6006590060606</v>
          </cell>
          <cell r="H6748">
            <v>44136</v>
          </cell>
          <cell r="I6748">
            <v>24</v>
          </cell>
        </row>
        <row r="6749">
          <cell r="B6749" t="str">
            <v>I1937</v>
          </cell>
          <cell r="C6749" t="str">
            <v>Ayudante Electricista</v>
          </cell>
          <cell r="D6749" t="str">
            <v>hs</v>
          </cell>
          <cell r="E6749">
            <v>0.33333333333333331</v>
          </cell>
          <cell r="F6749">
            <v>678.74015850389594</v>
          </cell>
          <cell r="G6749">
            <v>226.24671950129863</v>
          </cell>
          <cell r="H6749">
            <v>44136</v>
          </cell>
        </row>
        <row r="6750">
          <cell r="B6750" t="str">
            <v>I2219</v>
          </cell>
          <cell r="C6750" t="str">
            <v>Caño De Hierro Semipesado Mop 1" X 3 M</v>
          </cell>
          <cell r="D6750" t="str">
            <v>ml</v>
          </cell>
          <cell r="E6750">
            <v>1.05</v>
          </cell>
          <cell r="F6750">
            <v>178.46459999999999</v>
          </cell>
          <cell r="G6750">
            <v>187.38783000000001</v>
          </cell>
          <cell r="H6750">
            <v>44110</v>
          </cell>
        </row>
        <row r="6751">
          <cell r="B6751" t="str">
            <v>I2218</v>
          </cell>
          <cell r="C6751" t="str">
            <v>Caja De Pase Estanco Ip 65 Conexbox 10X10X5</v>
          </cell>
          <cell r="D6751" t="str">
            <v>u</v>
          </cell>
          <cell r="E6751">
            <v>6.6666666666666666E-2</v>
          </cell>
          <cell r="F6751">
            <v>199.46279999999999</v>
          </cell>
          <cell r="G6751">
            <v>13.297519999999999</v>
          </cell>
          <cell r="H6751">
            <v>44110</v>
          </cell>
        </row>
        <row r="6753">
          <cell r="A6753" t="str">
            <v>T2111</v>
          </cell>
          <cell r="C6753" t="str">
            <v>Cañerías Eléctricas Embutidas En Pared Con Caño Mop 1 1/2" (Incluye Cajas De Pase)</v>
          </cell>
          <cell r="D6753" t="str">
            <v>ml</v>
          </cell>
          <cell r="G6753">
            <v>929.51155400841037</v>
          </cell>
          <cell r="H6753">
            <v>44110</v>
          </cell>
          <cell r="I6753" t="str">
            <v>26 INSTALACIÓN ELÉCTRICA</v>
          </cell>
        </row>
        <row r="6754">
          <cell r="B6754" t="str">
            <v>I1936</v>
          </cell>
          <cell r="C6754" t="str">
            <v>Oficial Electricista</v>
          </cell>
          <cell r="D6754" t="str">
            <v>hs</v>
          </cell>
          <cell r="E6754">
            <v>0.38095238095238093</v>
          </cell>
          <cell r="F6754">
            <v>907.80197701818179</v>
          </cell>
          <cell r="G6754">
            <v>345.82932457835494</v>
          </cell>
          <cell r="H6754">
            <v>44136</v>
          </cell>
          <cell r="I6754">
            <v>21</v>
          </cell>
        </row>
        <row r="6755">
          <cell r="B6755" t="str">
            <v>I1937</v>
          </cell>
          <cell r="C6755" t="str">
            <v>Ayudante Electricista</v>
          </cell>
          <cell r="D6755" t="str">
            <v>hs</v>
          </cell>
          <cell r="E6755">
            <v>0.38095238095238093</v>
          </cell>
          <cell r="F6755">
            <v>678.74015850389594</v>
          </cell>
          <cell r="G6755">
            <v>258.56767943005559</v>
          </cell>
          <cell r="H6755">
            <v>44136</v>
          </cell>
        </row>
        <row r="6756">
          <cell r="B6756" t="str">
            <v>I2220</v>
          </cell>
          <cell r="C6756" t="str">
            <v>Caño De Hierro Semipesado Mop 1 1/2" X 3 M</v>
          </cell>
          <cell r="D6756" t="str">
            <v>ml</v>
          </cell>
          <cell r="E6756">
            <v>1.05</v>
          </cell>
          <cell r="F6756">
            <v>296.96859999999998</v>
          </cell>
          <cell r="G6756">
            <v>311.81702999999999</v>
          </cell>
          <cell r="H6756">
            <v>44110</v>
          </cell>
        </row>
        <row r="6757">
          <cell r="B6757" t="str">
            <v>I2218</v>
          </cell>
          <cell r="C6757" t="str">
            <v>Caja De Pase Estanco Ip 65 Conexbox 10X10X5</v>
          </cell>
          <cell r="D6757" t="str">
            <v>u</v>
          </cell>
          <cell r="E6757">
            <v>6.6666666666666666E-2</v>
          </cell>
          <cell r="F6757">
            <v>199.46279999999999</v>
          </cell>
          <cell r="G6757">
            <v>13.297519999999999</v>
          </cell>
          <cell r="H6757">
            <v>44110</v>
          </cell>
        </row>
        <row r="6759">
          <cell r="A6759" t="str">
            <v>T2112</v>
          </cell>
          <cell r="C6759" t="str">
            <v>Cañerías Eléctricas A La Vista/ Bajo Anden - Caño Hºgº 3/4"</v>
          </cell>
          <cell r="D6759" t="str">
            <v>ml</v>
          </cell>
          <cell r="G6759">
            <v>979.6439048348567</v>
          </cell>
          <cell r="H6759">
            <v>44136</v>
          </cell>
          <cell r="I6759" t="str">
            <v>26 INSTALACIÓN ELÉCTRICA</v>
          </cell>
        </row>
        <row r="6760">
          <cell r="B6760" t="str">
            <v>I1936</v>
          </cell>
          <cell r="C6760" t="str">
            <v>Oficial Electricista</v>
          </cell>
          <cell r="D6760" t="str">
            <v>hs</v>
          </cell>
          <cell r="E6760">
            <v>0.38095238095238093</v>
          </cell>
          <cell r="F6760">
            <v>907.80197701818179</v>
          </cell>
          <cell r="G6760">
            <v>345.82932457835494</v>
          </cell>
          <cell r="H6760">
            <v>44136</v>
          </cell>
          <cell r="I6760">
            <v>21</v>
          </cell>
        </row>
        <row r="6761">
          <cell r="B6761" t="str">
            <v>I1937</v>
          </cell>
          <cell r="C6761" t="str">
            <v>Ayudante Electricista</v>
          </cell>
          <cell r="D6761" t="str">
            <v>hs</v>
          </cell>
          <cell r="E6761">
            <v>0.38095238095238093</v>
          </cell>
          <cell r="F6761">
            <v>678.74015850389594</v>
          </cell>
          <cell r="G6761">
            <v>258.56767943005559</v>
          </cell>
          <cell r="H6761">
            <v>44136</v>
          </cell>
        </row>
        <row r="6762">
          <cell r="B6762" t="str">
            <v>I1526</v>
          </cell>
          <cell r="C6762" t="str">
            <v>Caño Hierro Galvanizado 3/4" X 3 Ml Daisa</v>
          </cell>
          <cell r="D6762" t="str">
            <v>ml</v>
          </cell>
          <cell r="E6762">
            <v>1.05</v>
          </cell>
          <cell r="F6762">
            <v>152.8925619834711</v>
          </cell>
          <cell r="G6762">
            <v>160.53719008264466</v>
          </cell>
          <cell r="H6762">
            <v>44155</v>
          </cell>
        </row>
        <row r="6763">
          <cell r="B6763" t="str">
            <v>I2221</v>
          </cell>
          <cell r="C6763" t="str">
            <v>Union De Aluminio Daisa 3/4"</v>
          </cell>
          <cell r="D6763" t="str">
            <v>u</v>
          </cell>
          <cell r="E6763">
            <v>0.33333333333333331</v>
          </cell>
          <cell r="F6763">
            <v>92.561983471074385</v>
          </cell>
          <cell r="G6763">
            <v>30.853994490358126</v>
          </cell>
          <cell r="H6763">
            <v>44155</v>
          </cell>
          <cell r="I6763" t="str">
            <v>1 cada 3 ml</v>
          </cell>
        </row>
        <row r="6764">
          <cell r="B6764" t="str">
            <v>I2222</v>
          </cell>
          <cell r="C6764" t="str">
            <v>Caja De Paso Cuadrada 15 X 15 X 10 Cm De Aluminio Daisa</v>
          </cell>
          <cell r="D6764" t="str">
            <v>u</v>
          </cell>
          <cell r="E6764">
            <v>6.6666666666666666E-2</v>
          </cell>
          <cell r="F6764">
            <v>1961.1570247933885</v>
          </cell>
          <cell r="G6764">
            <v>130.74380165289256</v>
          </cell>
          <cell r="H6764">
            <v>44136</v>
          </cell>
          <cell r="I6764" t="str">
            <v>1 cada 15 ml</v>
          </cell>
        </row>
        <row r="6765">
          <cell r="B6765" t="str">
            <v>I2232</v>
          </cell>
          <cell r="C6765" t="str">
            <v>Conector De Aluminio Para Caja De 3/4" Daisa</v>
          </cell>
          <cell r="D6765" t="str">
            <v>u</v>
          </cell>
          <cell r="E6765">
            <v>0.13333333333333333</v>
          </cell>
          <cell r="F6765">
            <v>160.3305785123967</v>
          </cell>
          <cell r="G6765">
            <v>21.37741046831956</v>
          </cell>
          <cell r="H6765">
            <v>44155</v>
          </cell>
          <cell r="I6765" t="str">
            <v>2 por caja</v>
          </cell>
        </row>
        <row r="6766">
          <cell r="B6766" t="str">
            <v>I2223</v>
          </cell>
          <cell r="C6766" t="str">
            <v>Abrazadera Para Caño Hg 3/4 Daisa</v>
          </cell>
          <cell r="D6766" t="str">
            <v>u</v>
          </cell>
          <cell r="E6766">
            <v>0.33333333333333331</v>
          </cell>
          <cell r="F6766">
            <v>88.429752066115711</v>
          </cell>
          <cell r="G6766">
            <v>29.476584022038569</v>
          </cell>
          <cell r="H6766">
            <v>44155</v>
          </cell>
          <cell r="I6766" t="str">
            <v>1 cada 3 ml</v>
          </cell>
        </row>
        <row r="6767">
          <cell r="B6767" t="str">
            <v>I1193</v>
          </cell>
          <cell r="C6767" t="str">
            <v>Tacos De Nylon De 8 Mm</v>
          </cell>
          <cell r="D6767" t="str">
            <v>u</v>
          </cell>
          <cell r="E6767">
            <v>0.33333333333333331</v>
          </cell>
          <cell r="F6767">
            <v>3.3522727272727275</v>
          </cell>
          <cell r="G6767">
            <v>1.1174242424242424</v>
          </cell>
          <cell r="H6767">
            <v>44136</v>
          </cell>
          <cell r="I6767" t="str">
            <v>idem</v>
          </cell>
        </row>
        <row r="6768">
          <cell r="B6768" t="str">
            <v>I1194</v>
          </cell>
          <cell r="C6768" t="str">
            <v>Tornillo De 40 Mm Para Taco De 8</v>
          </cell>
          <cell r="D6768" t="str">
            <v>u</v>
          </cell>
          <cell r="E6768">
            <v>0.33333333333333331</v>
          </cell>
          <cell r="F6768">
            <v>3.4214876033057853</v>
          </cell>
          <cell r="G6768">
            <v>1.140495867768595</v>
          </cell>
          <cell r="H6768">
            <v>44136</v>
          </cell>
          <cell r="I6768" t="str">
            <v>idem</v>
          </cell>
        </row>
        <row r="6770">
          <cell r="A6770" t="str">
            <v>T2113</v>
          </cell>
          <cell r="C6770" t="str">
            <v>Cañerías Eléctricas A La Vista/ Bajo Anden - Caño Hºgº 1 1/2"</v>
          </cell>
          <cell r="D6770" t="str">
            <v>ml</v>
          </cell>
          <cell r="G6770">
            <v>1292.274810461603</v>
          </cell>
          <cell r="H6770">
            <v>44136</v>
          </cell>
          <cell r="I6770" t="str">
            <v>26 INSTALACIÓN ELÉCTRICA</v>
          </cell>
        </row>
        <row r="6771">
          <cell r="B6771" t="str">
            <v>I1936</v>
          </cell>
          <cell r="C6771" t="str">
            <v>Oficial Electricista</v>
          </cell>
          <cell r="D6771" t="str">
            <v>hs</v>
          </cell>
          <cell r="E6771">
            <v>0.44444444444444442</v>
          </cell>
          <cell r="F6771">
            <v>907.80197701818179</v>
          </cell>
          <cell r="G6771">
            <v>403.46754534141411</v>
          </cell>
          <cell r="H6771">
            <v>44136</v>
          </cell>
          <cell r="I6771">
            <v>18</v>
          </cell>
        </row>
        <row r="6772">
          <cell r="B6772" t="str">
            <v>I1937</v>
          </cell>
          <cell r="C6772" t="str">
            <v>Ayudante Electricista</v>
          </cell>
          <cell r="D6772" t="str">
            <v>hs</v>
          </cell>
          <cell r="E6772">
            <v>0.44444444444444442</v>
          </cell>
          <cell r="F6772">
            <v>678.74015850389594</v>
          </cell>
          <cell r="G6772">
            <v>301.66229266839815</v>
          </cell>
          <cell r="H6772">
            <v>44136</v>
          </cell>
        </row>
        <row r="6773">
          <cell r="B6773" t="str">
            <v>I2229</v>
          </cell>
          <cell r="C6773" t="str">
            <v>Caño Hierro Galvanizado 1 1/4" X 3 Ml Daisa</v>
          </cell>
          <cell r="D6773" t="str">
            <v>ml</v>
          </cell>
          <cell r="E6773">
            <v>1.05</v>
          </cell>
          <cell r="F6773">
            <v>279.55922865013775</v>
          </cell>
          <cell r="G6773">
            <v>293.53719008264466</v>
          </cell>
          <cell r="H6773">
            <v>44136</v>
          </cell>
        </row>
        <row r="6774">
          <cell r="B6774" t="str">
            <v>I2228</v>
          </cell>
          <cell r="C6774" t="str">
            <v>Union De Aluminio Daisa 1 1/4"</v>
          </cell>
          <cell r="D6774" t="str">
            <v>u</v>
          </cell>
          <cell r="E6774">
            <v>0.33333333333333331</v>
          </cell>
          <cell r="F6774">
            <v>176.85950413223142</v>
          </cell>
          <cell r="G6774">
            <v>58.953168044077138</v>
          </cell>
          <cell r="H6774">
            <v>44136</v>
          </cell>
          <cell r="I6774" t="str">
            <v>1 cada 3 ml</v>
          </cell>
        </row>
        <row r="6775">
          <cell r="B6775" t="str">
            <v>I2222</v>
          </cell>
          <cell r="C6775" t="str">
            <v>Caja De Paso Cuadrada 15 X 15 X 10 Cm De Aluminio Daisa</v>
          </cell>
          <cell r="D6775" t="str">
            <v>u</v>
          </cell>
          <cell r="E6775">
            <v>6.6666666666666666E-2</v>
          </cell>
          <cell r="F6775">
            <v>1961.1570247933885</v>
          </cell>
          <cell r="G6775">
            <v>130.74380165289256</v>
          </cell>
          <cell r="H6775">
            <v>44136</v>
          </cell>
          <cell r="I6775" t="str">
            <v>1 cada 15 ml</v>
          </cell>
        </row>
        <row r="6776">
          <cell r="B6776" t="str">
            <v>I2233</v>
          </cell>
          <cell r="C6776" t="str">
            <v>Conector De Aluminio Para Caja De 1 1/2" Daisa</v>
          </cell>
          <cell r="D6776" t="str">
            <v>u</v>
          </cell>
          <cell r="E6776">
            <v>0.13333333333333333</v>
          </cell>
          <cell r="F6776">
            <v>280.16528925619838</v>
          </cell>
          <cell r="G6776">
            <v>37.355371900826448</v>
          </cell>
          <cell r="H6776">
            <v>44136</v>
          </cell>
          <cell r="I6776" t="str">
            <v>2 por caja</v>
          </cell>
        </row>
        <row r="6777">
          <cell r="B6777" t="str">
            <v>I2230</v>
          </cell>
          <cell r="C6777" t="str">
            <v>Abrazadera Para Caño Hg 1 1/4" Daisa</v>
          </cell>
          <cell r="D6777" t="str">
            <v>u</v>
          </cell>
          <cell r="E6777">
            <v>0.33333333333333331</v>
          </cell>
          <cell r="F6777">
            <v>192.89256198347107</v>
          </cell>
          <cell r="G6777">
            <v>64.297520661157023</v>
          </cell>
          <cell r="H6777">
            <v>44136</v>
          </cell>
          <cell r="I6777" t="str">
            <v>1 cada 3 ml</v>
          </cell>
        </row>
        <row r="6778">
          <cell r="B6778" t="str">
            <v>I1193</v>
          </cell>
          <cell r="C6778" t="str">
            <v>Tacos De Nylon De 8 Mm</v>
          </cell>
          <cell r="D6778" t="str">
            <v>u</v>
          </cell>
          <cell r="E6778">
            <v>0.33333333333333331</v>
          </cell>
          <cell r="F6778">
            <v>3.3522727272727275</v>
          </cell>
          <cell r="G6778">
            <v>1.1174242424242424</v>
          </cell>
          <cell r="H6778">
            <v>44136</v>
          </cell>
          <cell r="I6778" t="str">
            <v>1 cada 3 ml</v>
          </cell>
        </row>
        <row r="6779">
          <cell r="B6779" t="str">
            <v>I1194</v>
          </cell>
          <cell r="C6779" t="str">
            <v>Tornillo De 40 Mm Para Taco De 8</v>
          </cell>
          <cell r="D6779" t="str">
            <v>u</v>
          </cell>
          <cell r="E6779">
            <v>0.33333333333333331</v>
          </cell>
          <cell r="F6779">
            <v>3.4214876033057853</v>
          </cell>
          <cell r="G6779">
            <v>1.140495867768595</v>
          </cell>
          <cell r="H6779">
            <v>44136</v>
          </cell>
          <cell r="I6779" t="str">
            <v>1 cada 3 ml</v>
          </cell>
        </row>
        <row r="6781">
          <cell r="A6781" t="str">
            <v>T2114</v>
          </cell>
          <cell r="C6781" t="str">
            <v>Cañerías Eléctricas A La Vista/ Bajo Anden - Caño Hºgº 2"</v>
          </cell>
          <cell r="D6781" t="str">
            <v>ml</v>
          </cell>
          <cell r="G6781">
            <v>1762.7522312605013</v>
          </cell>
          <cell r="H6781">
            <v>44136</v>
          </cell>
          <cell r="I6781" t="str">
            <v>26 INSTALACIÓN ELÉCTRICA</v>
          </cell>
        </row>
        <row r="6782">
          <cell r="B6782" t="str">
            <v>I1936</v>
          </cell>
          <cell r="C6782" t="str">
            <v>Oficial Electricista</v>
          </cell>
          <cell r="D6782" t="str">
            <v>hs</v>
          </cell>
          <cell r="E6782">
            <v>0.44444444444444442</v>
          </cell>
          <cell r="F6782">
            <v>907.80197701818179</v>
          </cell>
          <cell r="G6782">
            <v>403.46754534141411</v>
          </cell>
          <cell r="H6782">
            <v>44136</v>
          </cell>
          <cell r="I6782">
            <v>18</v>
          </cell>
        </row>
        <row r="6783">
          <cell r="B6783" t="str">
            <v>I1937</v>
          </cell>
          <cell r="C6783" t="str">
            <v>Ayudante Electricista</v>
          </cell>
          <cell r="D6783" t="str">
            <v>hs</v>
          </cell>
          <cell r="E6783">
            <v>0.44444444444444442</v>
          </cell>
          <cell r="F6783">
            <v>678.74015850389594</v>
          </cell>
          <cell r="G6783">
            <v>301.66229266839815</v>
          </cell>
          <cell r="H6783">
            <v>44136</v>
          </cell>
        </row>
        <row r="6784">
          <cell r="B6784" t="str">
            <v>I2225</v>
          </cell>
          <cell r="C6784" t="str">
            <v>Caño Hierro Galvanizado 2" X 3 Ml Daisa</v>
          </cell>
          <cell r="D6784" t="str">
            <v>ml</v>
          </cell>
          <cell r="E6784">
            <v>1.05</v>
          </cell>
          <cell r="F6784">
            <v>604.60055096418739</v>
          </cell>
          <cell r="G6784">
            <v>634.83057851239676</v>
          </cell>
          <cell r="H6784">
            <v>44155</v>
          </cell>
        </row>
        <row r="6785">
          <cell r="B6785" t="str">
            <v>I2231</v>
          </cell>
          <cell r="C6785" t="str">
            <v>Union De Aluminio Daisa 2"</v>
          </cell>
          <cell r="D6785" t="str">
            <v>u</v>
          </cell>
          <cell r="E6785">
            <v>0.33</v>
          </cell>
          <cell r="F6785">
            <v>395.04132231404958</v>
          </cell>
          <cell r="G6785">
            <v>130.36363636363637</v>
          </cell>
          <cell r="H6785">
            <v>44155</v>
          </cell>
          <cell r="I6785" t="str">
            <v>1 cada 3 ml</v>
          </cell>
        </row>
        <row r="6786">
          <cell r="B6786" t="str">
            <v>I2222</v>
          </cell>
          <cell r="C6786" t="str">
            <v>Caja De Paso Cuadrada 15 X 15 X 10 Cm De Aluminio Daisa</v>
          </cell>
          <cell r="D6786" t="str">
            <v>u</v>
          </cell>
          <cell r="E6786">
            <v>6.6666666666666666E-2</v>
          </cell>
          <cell r="F6786">
            <v>1961.1570247933885</v>
          </cell>
          <cell r="G6786">
            <v>130.74380165289256</v>
          </cell>
          <cell r="H6786">
            <v>44136</v>
          </cell>
          <cell r="I6786" t="str">
            <v>1 cada 15 ml</v>
          </cell>
        </row>
        <row r="6787">
          <cell r="B6787" t="str">
            <v>I2234</v>
          </cell>
          <cell r="C6787" t="str">
            <v>Conector De Aluminio Para Caja De 2" Daisa</v>
          </cell>
          <cell r="D6787" t="str">
            <v>u</v>
          </cell>
          <cell r="E6787">
            <v>0.13333333333333333</v>
          </cell>
          <cell r="F6787">
            <v>377.68595041322317</v>
          </cell>
          <cell r="G6787">
            <v>50.358126721763085</v>
          </cell>
          <cell r="H6787">
            <v>44155</v>
          </cell>
          <cell r="I6787" t="str">
            <v>2 por caja</v>
          </cell>
        </row>
        <row r="6788">
          <cell r="B6788" t="str">
            <v>I2227</v>
          </cell>
          <cell r="C6788" t="str">
            <v>Abrazadera Para Caño Hg 2" Daisa</v>
          </cell>
          <cell r="D6788" t="str">
            <v>u</v>
          </cell>
          <cell r="E6788">
            <v>0.33</v>
          </cell>
          <cell r="F6788">
            <v>330.57851239669424</v>
          </cell>
          <cell r="G6788">
            <v>109.09090909090911</v>
          </cell>
          <cell r="H6788">
            <v>44155</v>
          </cell>
          <cell r="I6788" t="str">
            <v>1 cada 3 ml</v>
          </cell>
        </row>
        <row r="6789">
          <cell r="B6789" t="str">
            <v>I1193</v>
          </cell>
          <cell r="C6789" t="str">
            <v>Tacos De Nylon De 8 Mm</v>
          </cell>
          <cell r="D6789" t="str">
            <v>u</v>
          </cell>
          <cell r="E6789">
            <v>0.33</v>
          </cell>
          <cell r="F6789">
            <v>3.3522727272727275</v>
          </cell>
          <cell r="G6789">
            <v>1.1062500000000002</v>
          </cell>
          <cell r="H6789">
            <v>44136</v>
          </cell>
          <cell r="I6789" t="str">
            <v>1 cada 3 ml</v>
          </cell>
        </row>
        <row r="6790">
          <cell r="B6790" t="str">
            <v>I1194</v>
          </cell>
          <cell r="C6790" t="str">
            <v>Tornillo De 40 Mm Para Taco De 8</v>
          </cell>
          <cell r="D6790" t="str">
            <v>u</v>
          </cell>
          <cell r="E6790">
            <v>0.33</v>
          </cell>
          <cell r="F6790">
            <v>3.4214876033057853</v>
          </cell>
          <cell r="G6790">
            <v>1.1290909090909091</v>
          </cell>
          <cell r="H6790">
            <v>44136</v>
          </cell>
          <cell r="I6790" t="str">
            <v>1 cada 3 ml</v>
          </cell>
        </row>
        <row r="6792">
          <cell r="A6792" t="str">
            <v>T2115</v>
          </cell>
          <cell r="C6792" t="str">
            <v>Circuitos Cu 2,5Mm^2 - Iram 62.267</v>
          </cell>
          <cell r="D6792" t="str">
            <v>ml</v>
          </cell>
          <cell r="G6792">
            <v>416.69246163961384</v>
          </cell>
          <cell r="H6792">
            <v>44136</v>
          </cell>
          <cell r="I6792" t="str">
            <v>26 INSTALACIÓN ELÉCTRICA</v>
          </cell>
        </row>
        <row r="6793">
          <cell r="B6793" t="str">
            <v>T2385</v>
          </cell>
          <cell r="C6793" t="str">
            <v>Cableado De Circuitos De 1 Mm2  A 2,5 Mm2 (Mo)</v>
          </cell>
          <cell r="D6793" t="str">
            <v>ml</v>
          </cell>
          <cell r="E6793">
            <v>1</v>
          </cell>
          <cell r="F6793">
            <v>373.30403188754769</v>
          </cell>
          <cell r="G6793">
            <v>373.30403188754769</v>
          </cell>
          <cell r="H6793">
            <v>44136</v>
          </cell>
        </row>
        <row r="6794">
          <cell r="B6794" t="str">
            <v>I1836</v>
          </cell>
          <cell r="C6794" t="str">
            <v>Conductor Unipolar 2,5 Mm X 100 M Afumex</v>
          </cell>
          <cell r="D6794" t="str">
            <v>u</v>
          </cell>
          <cell r="E6794">
            <v>1.0500000000000001E-2</v>
          </cell>
          <cell r="F6794">
            <v>4132.2314049586776</v>
          </cell>
          <cell r="G6794">
            <v>43.388429752066116</v>
          </cell>
          <cell r="H6794">
            <v>44136</v>
          </cell>
        </row>
        <row r="6796">
          <cell r="A6796" t="str">
            <v>T2116</v>
          </cell>
          <cell r="C6796" t="str">
            <v>Circuitos Cu 6Mm^2 - Iram 62.267 - Verde/Amarillo</v>
          </cell>
          <cell r="D6796" t="str">
            <v>ml</v>
          </cell>
          <cell r="G6796">
            <v>457.76916784006289</v>
          </cell>
          <cell r="H6796">
            <v>44136</v>
          </cell>
          <cell r="I6796" t="str">
            <v>26 INSTALACIÓN ELÉCTRICA</v>
          </cell>
        </row>
        <row r="6797">
          <cell r="B6797" t="str">
            <v>T2420</v>
          </cell>
          <cell r="C6797" t="str">
            <v>Cableado De Circuitos De 6 Mm2 (Mo)</v>
          </cell>
          <cell r="D6797" t="str">
            <v>ml</v>
          </cell>
          <cell r="E6797">
            <v>1</v>
          </cell>
          <cell r="F6797">
            <v>384.61627527807946</v>
          </cell>
          <cell r="G6797">
            <v>384.61627527807946</v>
          </cell>
          <cell r="H6797">
            <v>44136</v>
          </cell>
          <cell r="I6797">
            <v>80</v>
          </cell>
        </row>
        <row r="6798">
          <cell r="B6798" t="str">
            <v>I2238</v>
          </cell>
          <cell r="C6798" t="str">
            <v>Cable Unipolar Afumex 6Mm Prysmian Pirelli</v>
          </cell>
          <cell r="D6798" t="str">
            <v>ml</v>
          </cell>
          <cell r="E6798">
            <v>1.05</v>
          </cell>
          <cell r="F6798">
            <v>69.669421487603302</v>
          </cell>
          <cell r="G6798">
            <v>73.152892561983464</v>
          </cell>
          <cell r="H6798">
            <v>44155</v>
          </cell>
        </row>
        <row r="6800">
          <cell r="A6800" t="str">
            <v>T2117</v>
          </cell>
          <cell r="C6800" t="str">
            <v>Circuitos Cu 2X2,5Mm^2 - Iram 62.266</v>
          </cell>
          <cell r="D6800" t="str">
            <v>ml</v>
          </cell>
          <cell r="G6800">
            <v>455.94865998672128</v>
          </cell>
          <cell r="H6800">
            <v>44136</v>
          </cell>
          <cell r="I6800" t="str">
            <v>26 INSTALACIÓN ELÉCTRICA</v>
          </cell>
        </row>
        <row r="6801">
          <cell r="B6801" t="str">
            <v>I1836</v>
          </cell>
          <cell r="C6801" t="str">
            <v>Conductor Unipolar 2,5 Mm X 100 M Afumex</v>
          </cell>
          <cell r="D6801" t="str">
            <v>u</v>
          </cell>
          <cell r="E6801">
            <v>0.02</v>
          </cell>
          <cell r="F6801">
            <v>4132.2314049586776</v>
          </cell>
          <cell r="G6801">
            <v>82.644628099173559</v>
          </cell>
          <cell r="H6801">
            <v>44136</v>
          </cell>
          <cell r="I6801">
            <v>0</v>
          </cell>
        </row>
        <row r="6802">
          <cell r="B6802" t="str">
            <v>T2421</v>
          </cell>
          <cell r="C6802" t="str">
            <v>Cableado De Circuitos De 2X2,5 Mm2 (Mo)</v>
          </cell>
          <cell r="D6802" t="str">
            <v>ml</v>
          </cell>
          <cell r="E6802">
            <v>1</v>
          </cell>
          <cell r="F6802">
            <v>373.30403188754769</v>
          </cell>
          <cell r="G6802">
            <v>373.30403188754769</v>
          </cell>
          <cell r="H6802">
            <v>44136</v>
          </cell>
        </row>
        <row r="6804">
          <cell r="A6804" t="str">
            <v>T2118</v>
          </cell>
          <cell r="C6804" t="str">
            <v>Circuitos Cu 2X4Mm^2 - Iram 62.266</v>
          </cell>
          <cell r="D6804" t="str">
            <v>ml</v>
          </cell>
          <cell r="G6804">
            <v>539.8173520623377</v>
          </cell>
          <cell r="H6804">
            <v>44136</v>
          </cell>
          <cell r="I6804" t="str">
            <v>26 INSTALACIÓN ELÉCTRICA</v>
          </cell>
        </row>
        <row r="6805">
          <cell r="B6805" t="str">
            <v>T2422</v>
          </cell>
          <cell r="C6805" t="str">
            <v>Cableado De Circuitos De 2X4 Mm2 (Mo)</v>
          </cell>
          <cell r="D6805" t="str">
            <v>ml</v>
          </cell>
          <cell r="E6805">
            <v>1</v>
          </cell>
          <cell r="F6805">
            <v>396.63553388051946</v>
          </cell>
          <cell r="G6805">
            <v>396.63553388051946</v>
          </cell>
          <cell r="H6805">
            <v>44136</v>
          </cell>
          <cell r="I6805">
            <v>80</v>
          </cell>
        </row>
        <row r="6806">
          <cell r="B6806" t="str">
            <v>I1720</v>
          </cell>
          <cell r="C6806" t="str">
            <v>Cable Cu 2X4Mm² - Iram 62.266 - Ls0H</v>
          </cell>
          <cell r="D6806" t="str">
            <v>ml</v>
          </cell>
          <cell r="E6806">
            <v>1.05</v>
          </cell>
          <cell r="F6806">
            <v>136.36363636363637</v>
          </cell>
          <cell r="G6806">
            <v>143.18181818181819</v>
          </cell>
          <cell r="H6806">
            <v>44136</v>
          </cell>
        </row>
        <row r="6808">
          <cell r="A6808" t="str">
            <v>T2119</v>
          </cell>
          <cell r="C6808" t="str">
            <v>Circuitos Cu 4X4Mm^2 - Iram 62.266</v>
          </cell>
          <cell r="D6808" t="str">
            <v>ml</v>
          </cell>
          <cell r="G6808">
            <v>711.8705970207634</v>
          </cell>
          <cell r="H6808">
            <v>44136</v>
          </cell>
          <cell r="I6808" t="str">
            <v>26 INSTALACIÓN ELÉCTRICA</v>
          </cell>
        </row>
        <row r="6809">
          <cell r="B6809" t="str">
            <v>T2423</v>
          </cell>
          <cell r="C6809" t="str">
            <v>Cableado De Circuitos De 4X4 Mm2 (Mo)</v>
          </cell>
          <cell r="D6809" t="str">
            <v>ml</v>
          </cell>
          <cell r="E6809">
            <v>1</v>
          </cell>
          <cell r="F6809">
            <v>423.07790280588739</v>
          </cell>
          <cell r="G6809">
            <v>423.07790280588739</v>
          </cell>
          <cell r="H6809">
            <v>44136</v>
          </cell>
          <cell r="I6809">
            <v>60</v>
          </cell>
        </row>
        <row r="6810">
          <cell r="B6810" t="str">
            <v>I1706</v>
          </cell>
          <cell r="C6810" t="str">
            <v>Cable Cu 4X4Mm² - X 25 Ml</v>
          </cell>
          <cell r="D6810" t="str">
            <v>ml</v>
          </cell>
          <cell r="E6810">
            <v>1.05</v>
          </cell>
          <cell r="F6810">
            <v>275.04066115702477</v>
          </cell>
          <cell r="G6810">
            <v>288.79269421487601</v>
          </cell>
          <cell r="H6810">
            <v>44155</v>
          </cell>
        </row>
        <row r="6812">
          <cell r="A6812" t="str">
            <v>T2120</v>
          </cell>
          <cell r="C6812" t="str">
            <v>Circuitos Cu 4X6Mm^2 - Iram 62.266</v>
          </cell>
          <cell r="D6812" t="str">
            <v>ml</v>
          </cell>
          <cell r="G6812">
            <v>948.66264361673416</v>
          </cell>
          <cell r="H6812">
            <v>44136</v>
          </cell>
          <cell r="I6812" t="str">
            <v>26 INSTALACIÓN ELÉCTRICA</v>
          </cell>
        </row>
        <row r="6813">
          <cell r="B6813" t="str">
            <v>T2424</v>
          </cell>
          <cell r="C6813" t="str">
            <v>Cableado De Circuitos De 4X6 Mm2 (Mo)</v>
          </cell>
          <cell r="D6813" t="str">
            <v>ml</v>
          </cell>
          <cell r="E6813">
            <v>1</v>
          </cell>
          <cell r="F6813">
            <v>551.84074279028789</v>
          </cell>
          <cell r="G6813">
            <v>551.84074279028789</v>
          </cell>
          <cell r="H6813">
            <v>44136</v>
          </cell>
          <cell r="I6813">
            <v>50</v>
          </cell>
        </row>
        <row r="6814">
          <cell r="B6814" t="str">
            <v>I1707</v>
          </cell>
          <cell r="C6814" t="str">
            <v>Cable Cu 4X6Mm² - X 50 Mts</v>
          </cell>
          <cell r="D6814" t="str">
            <v>ml</v>
          </cell>
          <cell r="E6814">
            <v>1.05</v>
          </cell>
          <cell r="F6814">
            <v>377.92561983471074</v>
          </cell>
          <cell r="G6814">
            <v>396.82190082644632</v>
          </cell>
          <cell r="H6814">
            <v>44136</v>
          </cell>
        </row>
        <row r="6816">
          <cell r="A6816" t="str">
            <v>T2121</v>
          </cell>
          <cell r="C6816" t="str">
            <v>Circuitos Cu 4X10Mm^2 - Iram 62.266</v>
          </cell>
          <cell r="D6816" t="str">
            <v>ml</v>
          </cell>
          <cell r="G6816">
            <v>1163.5308254349161</v>
          </cell>
          <cell r="H6816">
            <v>44136</v>
          </cell>
          <cell r="I6816" t="str">
            <v>26 INSTALACIÓN ELÉCTRICA</v>
          </cell>
        </row>
        <row r="6817">
          <cell r="B6817" t="str">
            <v>T2425</v>
          </cell>
          <cell r="C6817" t="str">
            <v>Cableado De Circuitos De 4X10 Mm2 (Mo)</v>
          </cell>
          <cell r="D6817" t="str">
            <v>ml</v>
          </cell>
          <cell r="E6817">
            <v>1</v>
          </cell>
          <cell r="F6817">
            <v>551.84074279028789</v>
          </cell>
          <cell r="G6817">
            <v>551.84074279028789</v>
          </cell>
          <cell r="H6817">
            <v>44136</v>
          </cell>
          <cell r="I6817">
            <v>40</v>
          </cell>
        </row>
        <row r="6818">
          <cell r="B6818" t="str">
            <v>I1964</v>
          </cell>
          <cell r="C6818" t="str">
            <v>Cable Subterraneo Tetrapolar Mh 4X10 Mm</v>
          </cell>
          <cell r="D6818" t="str">
            <v>ml</v>
          </cell>
          <cell r="E6818">
            <v>1.05</v>
          </cell>
          <cell r="F6818">
            <v>582.56198347107443</v>
          </cell>
          <cell r="G6818">
            <v>611.69008264462821</v>
          </cell>
          <cell r="H6818">
            <v>44155</v>
          </cell>
        </row>
        <row r="6820">
          <cell r="A6820" t="str">
            <v>T2122</v>
          </cell>
          <cell r="C6820" t="str">
            <v>Circuito De Audio - Cu 2X1Mm^2 - Iram 62.266</v>
          </cell>
          <cell r="D6820" t="str">
            <v>ml</v>
          </cell>
          <cell r="G6820">
            <v>618.88254428424193</v>
          </cell>
          <cell r="H6820">
            <v>44136</v>
          </cell>
          <cell r="I6820" t="str">
            <v>26 INSTALACIÓN ELÉCTRICA</v>
          </cell>
        </row>
        <row r="6821">
          <cell r="B6821" t="str">
            <v>I1695</v>
          </cell>
          <cell r="C6821" t="str">
            <v>Cable Cu 2X1Mm² - Iram 62.266 - Ls0H</v>
          </cell>
          <cell r="D6821" t="str">
            <v>ml</v>
          </cell>
          <cell r="E6821">
            <v>1.05</v>
          </cell>
          <cell r="F6821">
            <v>233.88429752066116</v>
          </cell>
          <cell r="G6821">
            <v>245.57851239669424</v>
          </cell>
          <cell r="H6821">
            <v>44155</v>
          </cell>
        </row>
        <row r="6822">
          <cell r="B6822" t="str">
            <v>T2385</v>
          </cell>
          <cell r="C6822" t="str">
            <v>Cableado De Circuitos De 1 Mm2  A 2,5 Mm2 (Mo)</v>
          </cell>
          <cell r="D6822" t="str">
            <v>ml</v>
          </cell>
          <cell r="E6822">
            <v>1</v>
          </cell>
          <cell r="F6822">
            <v>373.30403188754769</v>
          </cell>
          <cell r="G6822">
            <v>373.30403188754769</v>
          </cell>
          <cell r="H6822">
            <v>44136</v>
          </cell>
        </row>
        <row r="6824">
          <cell r="A6824" t="str">
            <v>T2123</v>
          </cell>
          <cell r="C6824" t="str">
            <v>Circuitos Cu 4 Mm^2 - Iram 62.267</v>
          </cell>
          <cell r="D6824" t="str">
            <v>ml</v>
          </cell>
          <cell r="G6824">
            <v>447.42602974828804</v>
          </cell>
          <cell r="H6824">
            <v>44136</v>
          </cell>
          <cell r="I6824" t="str">
            <v>26 INSTALACIÓN ELÉCTRICA</v>
          </cell>
        </row>
        <row r="6825">
          <cell r="B6825" t="str">
            <v>I2263</v>
          </cell>
          <cell r="C6825" t="str">
            <v>Cable De Cu 4 Mm2</v>
          </cell>
          <cell r="D6825" t="str">
            <v>ml</v>
          </cell>
          <cell r="E6825">
            <v>1.05</v>
          </cell>
          <cell r="F6825">
            <v>48.371900826446286</v>
          </cell>
          <cell r="G6825">
            <v>50.790495867768605</v>
          </cell>
          <cell r="H6825">
            <v>44136</v>
          </cell>
        </row>
        <row r="6826">
          <cell r="B6826" t="str">
            <v>T2422</v>
          </cell>
          <cell r="C6826" t="str">
            <v>Cableado De Circuitos De 2X4 Mm2 (Mo)</v>
          </cell>
          <cell r="D6826" t="str">
            <v>ml</v>
          </cell>
          <cell r="E6826">
            <v>1</v>
          </cell>
          <cell r="F6826">
            <v>396.63553388051946</v>
          </cell>
          <cell r="G6826">
            <v>396.63553388051946</v>
          </cell>
          <cell r="H6826">
            <v>44136</v>
          </cell>
        </row>
        <row r="6828">
          <cell r="A6828" t="str">
            <v>T2124</v>
          </cell>
          <cell r="C6828" t="str">
            <v>Luminaria Empotrable Led 1X12W</v>
          </cell>
          <cell r="D6828" t="str">
            <v>u</v>
          </cell>
          <cell r="G6828">
            <v>1596.4380000000001</v>
          </cell>
          <cell r="H6828">
            <v>44108</v>
          </cell>
          <cell r="I6828" t="str">
            <v>26 INSTALACIÓN ELÉCTRICA</v>
          </cell>
        </row>
        <row r="6829">
          <cell r="B6829" t="str">
            <v>I2429</v>
          </cell>
          <cell r="C6829" t="str">
            <v>Colocación Artefacto De Iluminación Interior</v>
          </cell>
          <cell r="D6829" t="str">
            <v>u</v>
          </cell>
          <cell r="E6829">
            <v>1</v>
          </cell>
          <cell r="F6829">
            <v>770</v>
          </cell>
          <cell r="G6829">
            <v>770</v>
          </cell>
          <cell r="H6829">
            <v>44108</v>
          </cell>
        </row>
        <row r="6830">
          <cell r="B6830" t="str">
            <v>I2264</v>
          </cell>
          <cell r="C6830" t="str">
            <v>Luminaria Empotrable Led 1X12W</v>
          </cell>
          <cell r="D6830" t="str">
            <v>u</v>
          </cell>
          <cell r="E6830">
            <v>1</v>
          </cell>
          <cell r="F6830">
            <v>826.43799999999999</v>
          </cell>
          <cell r="G6830">
            <v>826.43799999999999</v>
          </cell>
          <cell r="H6830">
            <v>44110</v>
          </cell>
        </row>
        <row r="6832">
          <cell r="A6832" t="str">
            <v>T2125</v>
          </cell>
          <cell r="C6832" t="str">
            <v>Toma De Datos</v>
          </cell>
          <cell r="D6832" t="str">
            <v>u</v>
          </cell>
          <cell r="G6832">
            <v>5953.6363999999994</v>
          </cell>
          <cell r="H6832">
            <v>44108</v>
          </cell>
          <cell r="I6832" t="str">
            <v>26 INSTALACIÓN ELÉCTRICA</v>
          </cell>
        </row>
        <row r="6833">
          <cell r="B6833" t="str">
            <v>T2433</v>
          </cell>
          <cell r="C6833" t="str">
            <v>Cableado De Tomas De Datos (Mo)</v>
          </cell>
          <cell r="D6833" t="str">
            <v>u</v>
          </cell>
          <cell r="E6833">
            <v>1</v>
          </cell>
          <cell r="F6833">
            <v>2400</v>
          </cell>
          <cell r="G6833">
            <v>2400</v>
          </cell>
          <cell r="H6833">
            <v>44108</v>
          </cell>
        </row>
        <row r="6834">
          <cell r="B6834" t="str">
            <v>I2266</v>
          </cell>
          <cell r="C6834" t="str">
            <v>Toma De Datos En Piso Rj45 - 5E - Caja/ Periscopio</v>
          </cell>
          <cell r="D6834" t="str">
            <v>u</v>
          </cell>
          <cell r="E6834">
            <v>1</v>
          </cell>
          <cell r="F6834">
            <v>3553.6363999999999</v>
          </cell>
          <cell r="G6834">
            <v>3553.6363999999999</v>
          </cell>
          <cell r="H6834">
            <v>44110</v>
          </cell>
        </row>
        <row r="6836">
          <cell r="A6836" t="str">
            <v>T2126</v>
          </cell>
          <cell r="C6836" t="str">
            <v>Toma De Telefonia Ip/Analógico</v>
          </cell>
          <cell r="D6836" t="str">
            <v>u</v>
          </cell>
          <cell r="G6836">
            <v>1586.6942148760331</v>
          </cell>
          <cell r="H6836">
            <v>44108</v>
          </cell>
          <cell r="I6836" t="str">
            <v>26 INSTALACIÓN ELÉCTRICA</v>
          </cell>
        </row>
        <row r="6837">
          <cell r="B6837" t="str">
            <v>I2267</v>
          </cell>
          <cell r="C6837" t="str">
            <v>Toma De Telefonia Ip/Analógico</v>
          </cell>
          <cell r="D6837" t="str">
            <v>u</v>
          </cell>
          <cell r="E6837">
            <v>1</v>
          </cell>
          <cell r="F6837">
            <v>196.69421487603307</v>
          </cell>
          <cell r="G6837">
            <v>196.69421487603307</v>
          </cell>
          <cell r="H6837">
            <v>44110</v>
          </cell>
        </row>
        <row r="6838">
          <cell r="B6838" t="str">
            <v>T2434</v>
          </cell>
          <cell r="C6838" t="str">
            <v>Cableado De Tomas De Telefonía (Mo)</v>
          </cell>
          <cell r="D6838" t="str">
            <v>u</v>
          </cell>
          <cell r="E6838">
            <v>1</v>
          </cell>
          <cell r="F6838">
            <v>1390</v>
          </cell>
          <cell r="G6838">
            <v>1390</v>
          </cell>
          <cell r="H6838">
            <v>44108</v>
          </cell>
        </row>
        <row r="6840">
          <cell r="A6840" t="str">
            <v>T2127</v>
          </cell>
          <cell r="C6840" t="str">
            <v>Detector De Movimiento</v>
          </cell>
          <cell r="D6840" t="str">
            <v>u</v>
          </cell>
          <cell r="G6840">
            <v>1785.4879274314048</v>
          </cell>
          <cell r="H6840">
            <v>44136</v>
          </cell>
          <cell r="I6840" t="str">
            <v>26 INSTALACIÓN ELÉCTRICA</v>
          </cell>
        </row>
        <row r="6841">
          <cell r="B6841" t="str">
            <v>I1936</v>
          </cell>
          <cell r="C6841" t="str">
            <v>Oficial Electricista</v>
          </cell>
          <cell r="D6841" t="str">
            <v>hs</v>
          </cell>
          <cell r="E6841">
            <v>1</v>
          </cell>
          <cell r="F6841">
            <v>907.80197701818179</v>
          </cell>
          <cell r="G6841">
            <v>907.80197701818179</v>
          </cell>
          <cell r="H6841">
            <v>44136</v>
          </cell>
        </row>
        <row r="6842">
          <cell r="B6842" t="str">
            <v>I2268</v>
          </cell>
          <cell r="C6842" t="str">
            <v>Detector De Movimiento</v>
          </cell>
          <cell r="D6842" t="str">
            <v>u</v>
          </cell>
          <cell r="E6842">
            <v>1</v>
          </cell>
          <cell r="F6842">
            <v>877.68595041322317</v>
          </cell>
          <cell r="G6842">
            <v>877.68595041322317</v>
          </cell>
          <cell r="H6842">
            <v>44136</v>
          </cell>
        </row>
        <row r="6844">
          <cell r="A6844" t="str">
            <v>T2128</v>
          </cell>
          <cell r="C6844" t="str">
            <v>Detector Abre Puertas</v>
          </cell>
          <cell r="D6844" t="str">
            <v>u</v>
          </cell>
          <cell r="G6844">
            <v>2212.7606547041323</v>
          </cell>
          <cell r="H6844">
            <v>44136</v>
          </cell>
          <cell r="I6844" t="str">
            <v>26 INSTALACIÓN ELÉCTRICA</v>
          </cell>
        </row>
        <row r="6845">
          <cell r="B6845" t="str">
            <v>I1936</v>
          </cell>
          <cell r="C6845" t="str">
            <v>Oficial Electricista</v>
          </cell>
          <cell r="D6845" t="str">
            <v>hs</v>
          </cell>
          <cell r="E6845">
            <v>1</v>
          </cell>
          <cell r="F6845">
            <v>907.80197701818179</v>
          </cell>
          <cell r="G6845">
            <v>907.80197701818179</v>
          </cell>
          <cell r="H6845">
            <v>44136</v>
          </cell>
        </row>
        <row r="6846">
          <cell r="B6846" t="str">
            <v>I2269</v>
          </cell>
          <cell r="C6846" t="str">
            <v>Detector Abre Puertas</v>
          </cell>
          <cell r="D6846" t="str">
            <v>u</v>
          </cell>
          <cell r="E6846">
            <v>1</v>
          </cell>
          <cell r="F6846">
            <v>1304.9586776859505</v>
          </cell>
          <cell r="G6846">
            <v>1304.9586776859505</v>
          </cell>
          <cell r="H6846">
            <v>44136</v>
          </cell>
        </row>
        <row r="6848">
          <cell r="A6848" t="str">
            <v>T2129</v>
          </cell>
          <cell r="C6848" t="str">
            <v>Botón Antipánico</v>
          </cell>
          <cell r="D6848" t="str">
            <v>u</v>
          </cell>
          <cell r="G6848">
            <v>2480.4218117289256</v>
          </cell>
          <cell r="H6848">
            <v>44136</v>
          </cell>
          <cell r="I6848" t="str">
            <v>26 INSTALACIÓN ELÉCTRICA</v>
          </cell>
        </row>
        <row r="6849">
          <cell r="B6849" t="str">
            <v>I1936</v>
          </cell>
          <cell r="C6849" t="str">
            <v>Oficial Electricista</v>
          </cell>
          <cell r="D6849" t="str">
            <v>hs</v>
          </cell>
          <cell r="E6849">
            <v>1</v>
          </cell>
          <cell r="F6849">
            <v>907.80197701818179</v>
          </cell>
          <cell r="G6849">
            <v>907.80197701818179</v>
          </cell>
          <cell r="H6849">
            <v>44136</v>
          </cell>
        </row>
        <row r="6850">
          <cell r="B6850" t="str">
            <v>I2270</v>
          </cell>
          <cell r="C6850" t="str">
            <v>Botón Antipánico</v>
          </cell>
          <cell r="D6850" t="str">
            <v>u</v>
          </cell>
          <cell r="E6850">
            <v>1</v>
          </cell>
          <cell r="F6850">
            <v>1572.6198347107438</v>
          </cell>
          <cell r="G6850">
            <v>1572.6198347107438</v>
          </cell>
          <cell r="H6850">
            <v>44155</v>
          </cell>
        </row>
        <row r="6852">
          <cell r="A6852" t="str">
            <v>T2130</v>
          </cell>
          <cell r="C6852" t="str">
            <v>Central De Alarma</v>
          </cell>
          <cell r="D6852" t="str">
            <v>u</v>
          </cell>
          <cell r="G6852">
            <v>34993.426673613227</v>
          </cell>
          <cell r="H6852">
            <v>44136</v>
          </cell>
          <cell r="I6852" t="str">
            <v>26 INSTALACIÓN ELÉCTRICA</v>
          </cell>
        </row>
        <row r="6853">
          <cell r="B6853" t="str">
            <v>I1936</v>
          </cell>
          <cell r="C6853" t="str">
            <v>Oficial Electricista</v>
          </cell>
          <cell r="D6853" t="str">
            <v>hs</v>
          </cell>
          <cell r="E6853">
            <v>16</v>
          </cell>
          <cell r="F6853">
            <v>907.80197701818179</v>
          </cell>
          <cell r="G6853">
            <v>14524.831632290909</v>
          </cell>
          <cell r="H6853">
            <v>44136</v>
          </cell>
        </row>
        <row r="6854">
          <cell r="B6854" t="str">
            <v>I2021</v>
          </cell>
          <cell r="C6854" t="str">
            <v>Central De Alarma</v>
          </cell>
          <cell r="D6854" t="str">
            <v>u</v>
          </cell>
          <cell r="E6854">
            <v>1</v>
          </cell>
          <cell r="F6854">
            <v>20468.595041322315</v>
          </cell>
          <cell r="G6854">
            <v>20468.595041322315</v>
          </cell>
          <cell r="H6854">
            <v>44136</v>
          </cell>
        </row>
        <row r="6856">
          <cell r="A6856" t="str">
            <v>T2131</v>
          </cell>
          <cell r="C6856" t="str">
            <v>Cable De Audio 2X1 Mm2</v>
          </cell>
          <cell r="D6856" t="str">
            <v>ml</v>
          </cell>
          <cell r="G6856">
            <v>399.50101232240172</v>
          </cell>
          <cell r="H6856">
            <v>44136</v>
          </cell>
          <cell r="I6856" t="str">
            <v>ITUZAINGÓ</v>
          </cell>
        </row>
        <row r="6857">
          <cell r="B6857" t="str">
            <v>I2272</v>
          </cell>
          <cell r="C6857" t="str">
            <v>Cable De Audio 2X1 Mm2 X 50 Mts</v>
          </cell>
          <cell r="D6857" t="str">
            <v>ml</v>
          </cell>
          <cell r="E6857">
            <v>1.05</v>
          </cell>
          <cell r="F6857">
            <v>35.107438016528924</v>
          </cell>
          <cell r="G6857">
            <v>36.862809917355371</v>
          </cell>
          <cell r="H6857">
            <v>44155</v>
          </cell>
        </row>
        <row r="6858">
          <cell r="B6858" t="str">
            <v>T2310</v>
          </cell>
          <cell r="C6858" t="str">
            <v>Cableado De Audio 2 X 1 Mm2 (Mo)</v>
          </cell>
          <cell r="D6858" t="str">
            <v>ml</v>
          </cell>
          <cell r="E6858">
            <v>1</v>
          </cell>
          <cell r="F6858">
            <v>362.63820240504634</v>
          </cell>
          <cell r="G6858">
            <v>362.63820240504634</v>
          </cell>
          <cell r="H6858">
            <v>44136</v>
          </cell>
        </row>
        <row r="6860">
          <cell r="A6860" t="str">
            <v>T2132</v>
          </cell>
          <cell r="C6860" t="str">
            <v>1.2.11. Tendido, Conectorizado Y Prueba De Fo (Cable Puente) Monomodo 12 Hilos Autosoportada</v>
          </cell>
          <cell r="D6860" t="str">
            <v>ml</v>
          </cell>
          <cell r="G6860">
            <v>262.78649355220779</v>
          </cell>
          <cell r="H6860">
            <v>44110</v>
          </cell>
          <cell r="I6860" t="str">
            <v>ITUZAINGÓ</v>
          </cell>
        </row>
        <row r="6861">
          <cell r="B6861" t="str">
            <v>I1936</v>
          </cell>
          <cell r="C6861" t="str">
            <v>Oficial Electricista</v>
          </cell>
          <cell r="D6861" t="str">
            <v>hs</v>
          </cell>
          <cell r="E6861">
            <v>0.1</v>
          </cell>
          <cell r="F6861">
            <v>907.80197701818179</v>
          </cell>
          <cell r="G6861">
            <v>90.780197701818182</v>
          </cell>
          <cell r="H6861">
            <v>44136</v>
          </cell>
          <cell r="I6861">
            <v>80</v>
          </cell>
        </row>
        <row r="6862">
          <cell r="B6862" t="str">
            <v>I1937</v>
          </cell>
          <cell r="C6862" t="str">
            <v>Ayudante Electricista</v>
          </cell>
          <cell r="D6862" t="str">
            <v>hs</v>
          </cell>
          <cell r="E6862">
            <v>0.1</v>
          </cell>
          <cell r="F6862">
            <v>678.74015850389594</v>
          </cell>
          <cell r="G6862">
            <v>67.874015850389597</v>
          </cell>
          <cell r="H6862">
            <v>44136</v>
          </cell>
        </row>
        <row r="6863">
          <cell r="B6863" t="str">
            <v>I2273</v>
          </cell>
          <cell r="C6863" t="str">
            <v>Cable De Fibra Óptica De 12 Hilos X 650 Mts</v>
          </cell>
          <cell r="D6863" t="str">
            <v>ml</v>
          </cell>
          <cell r="E6863">
            <v>1.05</v>
          </cell>
          <cell r="F6863">
            <v>99.173599999999993</v>
          </cell>
          <cell r="G6863">
            <v>104.13227999999999</v>
          </cell>
          <cell r="H6863">
            <v>44110</v>
          </cell>
        </row>
        <row r="6865">
          <cell r="A6865" t="str">
            <v>T2133</v>
          </cell>
          <cell r="C6865" t="str">
            <v>Pilar Para Medido De Electricidad Trifásico</v>
          </cell>
          <cell r="D6865" t="str">
            <v>gl</v>
          </cell>
          <cell r="G6865">
            <v>25504.880535000706</v>
          </cell>
          <cell r="H6865">
            <v>44136</v>
          </cell>
          <cell r="I6865" t="str">
            <v>ITUZAINGÓ</v>
          </cell>
        </row>
        <row r="6866">
          <cell r="B6866" t="str">
            <v>I1936</v>
          </cell>
          <cell r="C6866" t="str">
            <v>Oficial Electricista</v>
          </cell>
          <cell r="D6866" t="str">
            <v>hs</v>
          </cell>
          <cell r="E6866">
            <v>8</v>
          </cell>
          <cell r="F6866">
            <v>907.80197701818179</v>
          </cell>
          <cell r="G6866">
            <v>7262.4158161454543</v>
          </cell>
          <cell r="H6866">
            <v>44136</v>
          </cell>
          <cell r="I6866">
            <v>80</v>
          </cell>
        </row>
        <row r="6867">
          <cell r="B6867" t="str">
            <v>I1937</v>
          </cell>
          <cell r="C6867" t="str">
            <v>Ayudante Electricista</v>
          </cell>
          <cell r="D6867" t="str">
            <v>hs</v>
          </cell>
          <cell r="E6867">
            <v>8</v>
          </cell>
          <cell r="F6867">
            <v>678.74015850389594</v>
          </cell>
          <cell r="G6867">
            <v>5429.9212680311675</v>
          </cell>
          <cell r="H6867">
            <v>44136</v>
          </cell>
        </row>
        <row r="6868">
          <cell r="B6868" t="str">
            <v>I2274</v>
          </cell>
          <cell r="C6868" t="str">
            <v>Kit Completo Para Pilar De Electricidad (Cajas, Caño, Abrazadera, Pipetas, Conectores, Térmica, Disyuntor, Cable)</v>
          </cell>
          <cell r="D6868" t="str">
            <v>u</v>
          </cell>
          <cell r="E6868">
            <v>1</v>
          </cell>
          <cell r="F6868">
            <v>5487.6033057851246</v>
          </cell>
          <cell r="G6868">
            <v>5487.6033057851246</v>
          </cell>
          <cell r="H6868">
            <v>44155</v>
          </cell>
        </row>
        <row r="6869">
          <cell r="B6869" t="str">
            <v>T1271</v>
          </cell>
          <cell r="C6869" t="str">
            <v>Ejecución Mampostería De Ladrillo Común En Cimientos De 30 Cm (Mo)</v>
          </cell>
          <cell r="D6869" t="str">
            <v>m3</v>
          </cell>
          <cell r="E6869">
            <v>1</v>
          </cell>
          <cell r="F6869">
            <v>7324.9401450389596</v>
          </cell>
          <cell r="G6869">
            <v>7324.9401450389596</v>
          </cell>
          <cell r="H6869">
            <v>44136</v>
          </cell>
        </row>
        <row r="6871">
          <cell r="A6871" t="str">
            <v>T2134</v>
          </cell>
          <cell r="C6871" t="str">
            <v>Columna Y Artefacto Led 60 W (Sin Precio)</v>
          </cell>
          <cell r="D6871" t="str">
            <v>u</v>
          </cell>
          <cell r="G6871">
            <v>21052.949167172606</v>
          </cell>
          <cell r="H6871">
            <v>44083</v>
          </cell>
          <cell r="I6871" t="str">
            <v>ITUZAINGÓ</v>
          </cell>
        </row>
        <row r="6872">
          <cell r="B6872" t="str">
            <v>I1728</v>
          </cell>
          <cell r="C6872" t="str">
            <v>Columna Doble Brazo 5,5M Altura Libre</v>
          </cell>
          <cell r="D6872" t="str">
            <v>u</v>
          </cell>
          <cell r="E6872">
            <v>1</v>
          </cell>
          <cell r="F6872">
            <v>8181.818181818182</v>
          </cell>
          <cell r="G6872">
            <v>8181.818181818182</v>
          </cell>
          <cell r="H6872">
            <v>44136</v>
          </cell>
        </row>
        <row r="6873">
          <cell r="B6873" t="str">
            <v>I1313</v>
          </cell>
          <cell r="C6873" t="str">
            <v>Camion Con Hidrogrua</v>
          </cell>
          <cell r="D6873" t="str">
            <v>hs</v>
          </cell>
          <cell r="E6873">
            <v>1</v>
          </cell>
          <cell r="F6873">
            <v>2446.7400000000002</v>
          </cell>
          <cell r="G6873">
            <v>2446.7400000000002</v>
          </cell>
          <cell r="H6873">
            <v>44155</v>
          </cell>
        </row>
        <row r="6874">
          <cell r="B6874" t="str">
            <v>I2275</v>
          </cell>
          <cell r="C6874" t="str">
            <v>Artefactos De Iluminación Led 60W</v>
          </cell>
          <cell r="D6874" t="str">
            <v>u</v>
          </cell>
          <cell r="E6874">
            <v>1</v>
          </cell>
          <cell r="F6874">
            <v>4229.3388429752067</v>
          </cell>
          <cell r="G6874">
            <v>4229.3388429752067</v>
          </cell>
          <cell r="H6874">
            <v>44083</v>
          </cell>
          <cell r="I6874" t="str">
            <v>SIN PRECIO EXACTO</v>
          </cell>
        </row>
        <row r="6875">
          <cell r="B6875" t="str">
            <v>I1004</v>
          </cell>
          <cell r="C6875" t="str">
            <v>Oficial</v>
          </cell>
          <cell r="D6875" t="str">
            <v>hs</v>
          </cell>
          <cell r="E6875">
            <v>2</v>
          </cell>
          <cell r="F6875">
            <v>604.80605423376619</v>
          </cell>
          <cell r="G6875">
            <v>1209.6121084675324</v>
          </cell>
          <cell r="H6875">
            <v>44136</v>
          </cell>
          <cell r="I6875" t="str">
            <v>para colocar columna</v>
          </cell>
        </row>
        <row r="6876">
          <cell r="B6876" t="str">
            <v>I1005</v>
          </cell>
          <cell r="C6876" t="str">
            <v>Ayudante</v>
          </cell>
          <cell r="D6876" t="str">
            <v>hs</v>
          </cell>
          <cell r="E6876">
            <v>2</v>
          </cell>
          <cell r="F6876">
            <v>522.10781423376613</v>
          </cell>
          <cell r="G6876">
            <v>1044.2156284675323</v>
          </cell>
          <cell r="H6876">
            <v>44136</v>
          </cell>
          <cell r="I6876" t="str">
            <v>para colocar columna</v>
          </cell>
        </row>
        <row r="6877">
          <cell r="B6877" t="str">
            <v>I1311</v>
          </cell>
          <cell r="C6877" t="str">
            <v>Maquinista</v>
          </cell>
          <cell r="D6877" t="str">
            <v>hs</v>
          </cell>
          <cell r="E6877">
            <v>1</v>
          </cell>
          <cell r="F6877">
            <v>768.14013440000008</v>
          </cell>
          <cell r="G6877">
            <v>768.14013440000008</v>
          </cell>
          <cell r="H6877">
            <v>44155</v>
          </cell>
        </row>
        <row r="6878">
          <cell r="B6878" t="str">
            <v>I1936</v>
          </cell>
          <cell r="C6878" t="str">
            <v>Oficial Electricista</v>
          </cell>
          <cell r="D6878" t="str">
            <v>hs</v>
          </cell>
          <cell r="E6878">
            <v>2</v>
          </cell>
          <cell r="F6878">
            <v>907.80197701818179</v>
          </cell>
          <cell r="G6878">
            <v>1815.6039540363636</v>
          </cell>
          <cell r="H6878">
            <v>44136</v>
          </cell>
          <cell r="I6878" t="str">
            <v>para conexionado</v>
          </cell>
        </row>
        <row r="6879">
          <cell r="B6879" t="str">
            <v>I1937</v>
          </cell>
          <cell r="C6879" t="str">
            <v>Ayudante Electricista</v>
          </cell>
          <cell r="D6879" t="str">
            <v>hs</v>
          </cell>
          <cell r="E6879">
            <v>2</v>
          </cell>
          <cell r="F6879">
            <v>678.74015850389594</v>
          </cell>
          <cell r="G6879">
            <v>1357.4803170077919</v>
          </cell>
          <cell r="H6879">
            <v>44136</v>
          </cell>
          <cell r="I6879" t="str">
            <v>para conexionado</v>
          </cell>
        </row>
        <row r="6881">
          <cell r="A6881" t="str">
            <v>T2135</v>
          </cell>
          <cell r="C6881" t="str">
            <v>Tablero General De Andenes Provisorios</v>
          </cell>
          <cell r="D6881" t="str">
            <v>gl</v>
          </cell>
          <cell r="G6881">
            <v>250118.95382764301</v>
          </cell>
          <cell r="H6881">
            <v>43994.612870370373</v>
          </cell>
          <cell r="I6881" t="str">
            <v>ITUZAINGÓ</v>
          </cell>
        </row>
        <row r="6882">
          <cell r="B6882" t="str">
            <v>T2053</v>
          </cell>
          <cell r="C6882" t="str">
            <v>Tablero General De Baja Tensión</v>
          </cell>
          <cell r="D6882" t="str">
            <v>gl</v>
          </cell>
          <cell r="E6882">
            <v>0.5</v>
          </cell>
          <cell r="F6882">
            <v>500237.90765528602</v>
          </cell>
          <cell r="G6882">
            <v>250118.95382764301</v>
          </cell>
          <cell r="H6882">
            <v>43994.612870370373</v>
          </cell>
        </row>
        <row r="6884">
          <cell r="A6884" t="str">
            <v>T2136</v>
          </cell>
          <cell r="C6884" t="str">
            <v>Instalación De Cámaras Cctv Y Altavoces A Proveer Por La Línea (Mo)</v>
          </cell>
          <cell r="D6884" t="str">
            <v>u</v>
          </cell>
          <cell r="G6884">
            <v>2379.8132032831163</v>
          </cell>
          <cell r="H6884">
            <v>44136</v>
          </cell>
          <cell r="I6884" t="str">
            <v>ITUZAINGÓ</v>
          </cell>
        </row>
        <row r="6885">
          <cell r="B6885" t="str">
            <v>I1936</v>
          </cell>
          <cell r="C6885" t="str">
            <v>Oficial Electricista</v>
          </cell>
          <cell r="D6885" t="str">
            <v>hs</v>
          </cell>
          <cell r="E6885">
            <v>1.5</v>
          </cell>
          <cell r="F6885">
            <v>907.80197701818179</v>
          </cell>
          <cell r="G6885">
            <v>1361.7029655272727</v>
          </cell>
          <cell r="H6885">
            <v>44136</v>
          </cell>
          <cell r="I6885" t="str">
            <v>12 camaras + 6 altavoces (1,5 hs cada uno)</v>
          </cell>
        </row>
        <row r="6886">
          <cell r="B6886" t="str">
            <v>I1937</v>
          </cell>
          <cell r="C6886" t="str">
            <v>Ayudante Electricista</v>
          </cell>
          <cell r="D6886" t="str">
            <v>hs</v>
          </cell>
          <cell r="E6886">
            <v>1.5</v>
          </cell>
          <cell r="F6886">
            <v>678.74015850389594</v>
          </cell>
          <cell r="G6886">
            <v>1018.1102377558439</v>
          </cell>
          <cell r="H6886">
            <v>44136</v>
          </cell>
          <cell r="I6886" t="str">
            <v>Solo mano de obra</v>
          </cell>
        </row>
        <row r="6888">
          <cell r="A6888" t="str">
            <v>T2137</v>
          </cell>
          <cell r="C6888" t="str">
            <v>Ejecución De Zanja C/Fondo De Arena Y Protección Mecánica - 300X800Mm</v>
          </cell>
          <cell r="D6888" t="str">
            <v>ml</v>
          </cell>
          <cell r="G6888">
            <v>788.98513116128447</v>
          </cell>
          <cell r="H6888">
            <v>44130</v>
          </cell>
          <cell r="I6888" t="str">
            <v>03 MOVIMIENTO DE SUELOS</v>
          </cell>
        </row>
        <row r="6889">
          <cell r="B6889" t="str">
            <v>T2067</v>
          </cell>
          <cell r="C6889" t="str">
            <v>5.5.3.3. Ejecución De Zanja C/Fondo De Arena Y Protección Mecánica - 300X800Mm (150 Ml)</v>
          </cell>
          <cell r="D6889" t="str">
            <v>gl</v>
          </cell>
          <cell r="E6889">
            <v>6.6666666666666671E-3</v>
          </cell>
          <cell r="F6889">
            <v>118347.76967419266</v>
          </cell>
          <cell r="G6889">
            <v>788.98513116128447</v>
          </cell>
          <cell r="H6889">
            <v>44130</v>
          </cell>
          <cell r="I6889" t="str">
            <v>1 / 150 ml</v>
          </cell>
        </row>
        <row r="6891">
          <cell r="A6891" t="str">
            <v>T2138</v>
          </cell>
          <cell r="C6891" t="str">
            <v>Reubicación De Virgen</v>
          </cell>
          <cell r="D6891" t="str">
            <v>gl</v>
          </cell>
          <cell r="G6891">
            <v>26050.764017205194</v>
          </cell>
          <cell r="H6891">
            <v>44136</v>
          </cell>
          <cell r="I6891" t="str">
            <v>ITUZAINGÓ</v>
          </cell>
        </row>
        <row r="6892">
          <cell r="B6892" t="str">
            <v>I1004</v>
          </cell>
          <cell r="C6892" t="str">
            <v>Oficial</v>
          </cell>
          <cell r="D6892" t="str">
            <v>hs</v>
          </cell>
          <cell r="E6892">
            <v>6</v>
          </cell>
          <cell r="F6892">
            <v>604.80605423376619</v>
          </cell>
          <cell r="G6892">
            <v>3628.8363254025971</v>
          </cell>
          <cell r="H6892">
            <v>44136</v>
          </cell>
        </row>
        <row r="6893">
          <cell r="B6893" t="str">
            <v>I1005</v>
          </cell>
          <cell r="C6893" t="str">
            <v>Ayudante</v>
          </cell>
          <cell r="D6893" t="str">
            <v>hs</v>
          </cell>
          <cell r="E6893">
            <v>6</v>
          </cell>
          <cell r="F6893">
            <v>522.10781423376613</v>
          </cell>
          <cell r="G6893">
            <v>3132.646885402597</v>
          </cell>
          <cell r="H6893">
            <v>44136</v>
          </cell>
        </row>
        <row r="6894">
          <cell r="B6894" t="str">
            <v>I1313</v>
          </cell>
          <cell r="C6894" t="str">
            <v>Camion Con Hidrogrua</v>
          </cell>
          <cell r="D6894" t="str">
            <v>hs</v>
          </cell>
          <cell r="E6894">
            <v>6</v>
          </cell>
          <cell r="F6894">
            <v>2446.7400000000002</v>
          </cell>
          <cell r="G6894">
            <v>14680.440000000002</v>
          </cell>
          <cell r="H6894">
            <v>44155</v>
          </cell>
        </row>
        <row r="6895">
          <cell r="B6895" t="str">
            <v>I2206</v>
          </cell>
          <cell r="C6895" t="str">
            <v>Chofer</v>
          </cell>
          <cell r="D6895" t="str">
            <v>hs</v>
          </cell>
          <cell r="E6895">
            <v>6</v>
          </cell>
          <cell r="F6895">
            <v>768.14013440000008</v>
          </cell>
          <cell r="G6895">
            <v>4608.8408064000005</v>
          </cell>
          <cell r="H6895">
            <v>44136</v>
          </cell>
        </row>
        <row r="6897">
          <cell r="A6897" t="str">
            <v>T2139</v>
          </cell>
          <cell r="C6897" t="str">
            <v>Cañeros Pead/ Hierro Galvanizado 3X4" Embebido En Hormigon De Nuevo Tunel</v>
          </cell>
          <cell r="D6897" t="str">
            <v>ml</v>
          </cell>
          <cell r="G6897">
            <v>1061.235547387013</v>
          </cell>
          <cell r="H6897">
            <v>44136</v>
          </cell>
          <cell r="I6897" t="str">
            <v>ITUZAINGÓ</v>
          </cell>
        </row>
        <row r="6898">
          <cell r="B6898" t="str">
            <v>I1004</v>
          </cell>
          <cell r="C6898" t="str">
            <v>Oficial</v>
          </cell>
          <cell r="D6898" t="str">
            <v>hs</v>
          </cell>
          <cell r="E6898">
            <v>0.4</v>
          </cell>
          <cell r="F6898">
            <v>604.80605423376619</v>
          </cell>
          <cell r="G6898">
            <v>241.92242169350649</v>
          </cell>
          <cell r="H6898">
            <v>44136</v>
          </cell>
          <cell r="I6898">
            <v>20</v>
          </cell>
        </row>
        <row r="6899">
          <cell r="B6899" t="str">
            <v>I1005</v>
          </cell>
          <cell r="C6899" t="str">
            <v>Ayudante</v>
          </cell>
          <cell r="D6899" t="str">
            <v>hs</v>
          </cell>
          <cell r="E6899">
            <v>0.4</v>
          </cell>
          <cell r="F6899">
            <v>522.10781423376613</v>
          </cell>
          <cell r="G6899">
            <v>208.84312569350647</v>
          </cell>
          <cell r="H6899">
            <v>44136</v>
          </cell>
        </row>
        <row r="6900">
          <cell r="B6900" t="str">
            <v>I2127</v>
          </cell>
          <cell r="C6900" t="str">
            <v>Tubo Pead 110 Mm X 6.6</v>
          </cell>
          <cell r="D6900" t="str">
            <v>ml</v>
          </cell>
          <cell r="E6900">
            <v>1.05</v>
          </cell>
          <cell r="F6900">
            <v>581.4</v>
          </cell>
          <cell r="G6900">
            <v>610.47</v>
          </cell>
          <cell r="H6900">
            <v>44155</v>
          </cell>
        </row>
        <row r="6902">
          <cell r="A6902" t="str">
            <v>T2140</v>
          </cell>
          <cell r="C6902" t="str">
            <v>Relleno Y Compactación Con Suelo Cemento</v>
          </cell>
          <cell r="D6902" t="str">
            <v>m3</v>
          </cell>
          <cell r="E6902">
            <v>15</v>
          </cell>
          <cell r="G6902">
            <v>4041.6969785879569</v>
          </cell>
          <cell r="H6902">
            <v>44136</v>
          </cell>
          <cell r="I6902" t="str">
            <v>03 MOVIMIENTO DE SUELOS</v>
          </cell>
        </row>
        <row r="6903">
          <cell r="B6903" t="str">
            <v>I1004</v>
          </cell>
          <cell r="C6903" t="str">
            <v>Oficial</v>
          </cell>
          <cell r="D6903" t="str">
            <v>hs</v>
          </cell>
          <cell r="E6903">
            <v>2</v>
          </cell>
          <cell r="F6903">
            <v>604.80605423376619</v>
          </cell>
          <cell r="G6903">
            <v>1209.6121084675324</v>
          </cell>
          <cell r="H6903">
            <v>44136</v>
          </cell>
          <cell r="I6903" t="str">
            <v>4 m3/día</v>
          </cell>
        </row>
        <row r="6904">
          <cell r="B6904" t="str">
            <v>I1005</v>
          </cell>
          <cell r="C6904" t="str">
            <v>Ayudante</v>
          </cell>
          <cell r="D6904" t="str">
            <v>hs</v>
          </cell>
          <cell r="E6904">
            <v>2</v>
          </cell>
          <cell r="F6904">
            <v>522.10781423376613</v>
          </cell>
          <cell r="G6904">
            <v>1044.2156284675323</v>
          </cell>
          <cell r="H6904">
            <v>44136</v>
          </cell>
        </row>
        <row r="6905">
          <cell r="B6905" t="str">
            <v>I1192</v>
          </cell>
          <cell r="C6905" t="str">
            <v>Tosca Puesta En Obra</v>
          </cell>
          <cell r="D6905" t="str">
            <v>m3</v>
          </cell>
          <cell r="E6905">
            <v>1.2</v>
          </cell>
          <cell r="F6905">
            <v>516.52892561983469</v>
          </cell>
          <cell r="G6905">
            <v>619.83471074380157</v>
          </cell>
          <cell r="H6905">
            <v>44155</v>
          </cell>
        </row>
        <row r="6906">
          <cell r="B6906" t="str">
            <v>I1001</v>
          </cell>
          <cell r="C6906" t="str">
            <v>Cemento Portland X 50 Kg</v>
          </cell>
          <cell r="D6906" t="str">
            <v>kg</v>
          </cell>
          <cell r="E6906">
            <v>100</v>
          </cell>
          <cell r="F6906">
            <v>10.90909090909091</v>
          </cell>
          <cell r="G6906">
            <v>1090.909090909091</v>
          </cell>
          <cell r="H6906">
            <v>44155</v>
          </cell>
        </row>
        <row r="6907">
          <cell r="B6907" t="str">
            <v>I1433</v>
          </cell>
          <cell r="C6907" t="str">
            <v>Compactador Manual A Explosión Wacker</v>
          </cell>
          <cell r="D6907" t="str">
            <v>hs</v>
          </cell>
          <cell r="E6907">
            <v>2</v>
          </cell>
          <cell r="F6907">
            <v>38.562719999999999</v>
          </cell>
          <cell r="G6907">
            <v>77.125439999999998</v>
          </cell>
          <cell r="H6907">
            <v>44155</v>
          </cell>
        </row>
        <row r="6909">
          <cell r="A6909" t="str">
            <v>T2141</v>
          </cell>
          <cell r="C6909" t="str">
            <v>Solados De Hormigón Peinado Con Franja De Pintura Reflectiva</v>
          </cell>
          <cell r="D6909" t="str">
            <v>m2</v>
          </cell>
          <cell r="E6909">
            <v>15</v>
          </cell>
          <cell r="G6909">
            <v>2268.6512766956853</v>
          </cell>
          <cell r="H6909">
            <v>44110</v>
          </cell>
          <cell r="I6909" t="str">
            <v>ITUZAINGÓ</v>
          </cell>
        </row>
        <row r="6910">
          <cell r="B6910" t="str">
            <v>T1333</v>
          </cell>
          <cell r="C6910" t="str">
            <v>Piso De Hormigon Llaneado Esp 8 Cm Con Malla</v>
          </cell>
          <cell r="D6910" t="str">
            <v>m2</v>
          </cell>
          <cell r="E6910">
            <v>1</v>
          </cell>
          <cell r="F6910">
            <v>2037.4165335393218</v>
          </cell>
          <cell r="G6910">
            <v>2037.4165335393218</v>
          </cell>
          <cell r="H6910">
            <v>44110</v>
          </cell>
          <cell r="I6910" t="str">
            <v>4 m3/día</v>
          </cell>
        </row>
        <row r="6911">
          <cell r="B6911" t="str">
            <v>I2276</v>
          </cell>
          <cell r="C6911" t="str">
            <v>Pintura Reflectiva</v>
          </cell>
          <cell r="D6911" t="str">
            <v>litro</v>
          </cell>
          <cell r="E6911">
            <v>0.2</v>
          </cell>
          <cell r="F6911">
            <v>702.27272727272725</v>
          </cell>
          <cell r="G6911">
            <v>140.45454545454547</v>
          </cell>
          <cell r="H6911">
            <v>44155</v>
          </cell>
        </row>
        <row r="6912">
          <cell r="B6912" t="str">
            <v>I1210</v>
          </cell>
          <cell r="C6912" t="str">
            <v>Oficial Pintor</v>
          </cell>
          <cell r="D6912" t="str">
            <v>hs</v>
          </cell>
          <cell r="E6912">
            <v>0.1</v>
          </cell>
          <cell r="F6912">
            <v>907.80197701818179</v>
          </cell>
          <cell r="G6912">
            <v>90.780197701818182</v>
          </cell>
          <cell r="H6912">
            <v>44136</v>
          </cell>
        </row>
        <row r="6914">
          <cell r="A6914" t="str">
            <v>T2142</v>
          </cell>
          <cell r="C6914" t="str">
            <v>Materiales Para Instalación De Gas De 1 Departamento (Mat)</v>
          </cell>
          <cell r="D6914" t="str">
            <v>gl</v>
          </cell>
          <cell r="G6914">
            <v>12622.375491735536</v>
          </cell>
          <cell r="H6914">
            <v>44110</v>
          </cell>
          <cell r="I6914" t="str">
            <v>25 INSTALACIÓN DE GAS</v>
          </cell>
        </row>
        <row r="6915">
          <cell r="B6915" t="str">
            <v>I2277</v>
          </cell>
          <cell r="C6915" t="str">
            <v>Cañeria Epoxi Diam 25 Mm X6,4 Mts</v>
          </cell>
          <cell r="D6915" t="str">
            <v>ml</v>
          </cell>
          <cell r="E6915">
            <v>12</v>
          </cell>
          <cell r="F6915">
            <v>406.05630165289256</v>
          </cell>
          <cell r="G6915">
            <v>4872.6756198347102</v>
          </cell>
          <cell r="H6915">
            <v>44155</v>
          </cell>
        </row>
        <row r="6916">
          <cell r="B6916" t="str">
            <v>I2278</v>
          </cell>
          <cell r="C6916" t="str">
            <v>Cañeria Epoxi Diam 19 Mm X 6,4 Mts</v>
          </cell>
          <cell r="D6916" t="str">
            <v>ml</v>
          </cell>
          <cell r="E6916">
            <v>9</v>
          </cell>
          <cell r="F6916">
            <v>279.97675619834706</v>
          </cell>
          <cell r="G6916">
            <v>2519.7908057851237</v>
          </cell>
          <cell r="H6916">
            <v>44155</v>
          </cell>
        </row>
        <row r="6917">
          <cell r="B6917" t="str">
            <v>I2280</v>
          </cell>
          <cell r="C6917" t="str">
            <v>Codo Epoxi 19 Mm X 6,4 Mts</v>
          </cell>
          <cell r="D6917" t="str">
            <v>u</v>
          </cell>
          <cell r="E6917">
            <v>10</v>
          </cell>
          <cell r="F6917">
            <v>91.735537190082653</v>
          </cell>
          <cell r="G6917">
            <v>917.35537190082653</v>
          </cell>
          <cell r="H6917">
            <v>44155</v>
          </cell>
        </row>
        <row r="6918">
          <cell r="B6918" t="str">
            <v>I2279</v>
          </cell>
          <cell r="C6918" t="str">
            <v>Codo Epoxi 25 Mm X 6,4 Mts</v>
          </cell>
          <cell r="D6918" t="str">
            <v>u</v>
          </cell>
          <cell r="E6918">
            <v>3</v>
          </cell>
          <cell r="F6918">
            <v>128.099173553719</v>
          </cell>
          <cell r="G6918">
            <v>384.29752066115702</v>
          </cell>
          <cell r="H6918">
            <v>44155</v>
          </cell>
        </row>
        <row r="6919">
          <cell r="B6919" t="str">
            <v>I2284</v>
          </cell>
          <cell r="C6919" t="str">
            <v>Llave De Paso Con Candado De 3/4"</v>
          </cell>
          <cell r="D6919" t="str">
            <v>u</v>
          </cell>
          <cell r="E6919">
            <v>3</v>
          </cell>
          <cell r="F6919">
            <v>1157.7190000000001</v>
          </cell>
          <cell r="G6919">
            <v>3473.1570000000002</v>
          </cell>
          <cell r="H6919">
            <v>44110</v>
          </cell>
        </row>
        <row r="6920">
          <cell r="B6920" t="str">
            <v>I2281</v>
          </cell>
          <cell r="C6920" t="str">
            <v>Tee 25X19X19 Epoxi</v>
          </cell>
          <cell r="D6920" t="str">
            <v>u</v>
          </cell>
          <cell r="E6920">
            <v>1</v>
          </cell>
          <cell r="F6920">
            <v>204.16528925619835</v>
          </cell>
          <cell r="G6920">
            <v>204.16528925619835</v>
          </cell>
          <cell r="H6920">
            <v>44155</v>
          </cell>
        </row>
        <row r="6921">
          <cell r="B6921" t="str">
            <v>I2282</v>
          </cell>
          <cell r="C6921" t="str">
            <v>Tee 25X25X19 Epoxi</v>
          </cell>
          <cell r="D6921" t="str">
            <v>u</v>
          </cell>
          <cell r="E6921">
            <v>1</v>
          </cell>
          <cell r="F6921">
            <v>204.16528925619835</v>
          </cell>
          <cell r="G6921">
            <v>204.16528925619835</v>
          </cell>
          <cell r="H6921">
            <v>44155</v>
          </cell>
        </row>
        <row r="6922">
          <cell r="B6922" t="str">
            <v>I2283</v>
          </cell>
          <cell r="C6922" t="str">
            <v>Niple Epoxi 19 Mm X 10 Cm</v>
          </cell>
          <cell r="D6922" t="str">
            <v>u</v>
          </cell>
          <cell r="E6922">
            <v>1</v>
          </cell>
          <cell r="F6922">
            <v>46.768595041322321</v>
          </cell>
          <cell r="G6922">
            <v>46.768595041322321</v>
          </cell>
          <cell r="H6922">
            <v>44155</v>
          </cell>
        </row>
        <row r="6924">
          <cell r="A6924" t="str">
            <v>T2143</v>
          </cell>
          <cell r="C6924" t="str">
            <v>5.5.2.13 Tablero General Tunel Existente</v>
          </cell>
          <cell r="D6924" t="str">
            <v>gl</v>
          </cell>
          <cell r="G6924">
            <v>102469.07428015537</v>
          </cell>
          <cell r="H6924">
            <v>43994.613738425927</v>
          </cell>
          <cell r="I6924" t="str">
            <v>ITUZAINGÓ</v>
          </cell>
        </row>
        <row r="6925">
          <cell r="B6925" t="str">
            <v>I1936</v>
          </cell>
          <cell r="C6925" t="str">
            <v>Oficial Electricista</v>
          </cell>
          <cell r="D6925" t="str">
            <v>hs</v>
          </cell>
          <cell r="E6925">
            <v>39</v>
          </cell>
          <cell r="F6925">
            <v>907.80197701818179</v>
          </cell>
          <cell r="G6925">
            <v>35404.277103709086</v>
          </cell>
          <cell r="H6925">
            <v>44136</v>
          </cell>
          <cell r="I6925">
            <v>0.34551182737254066</v>
          </cell>
        </row>
        <row r="6926">
          <cell r="B6926" t="str">
            <v>I1993</v>
          </cell>
          <cell r="C6926" t="str">
            <v>Seccionador Bajo Carga 4X40A</v>
          </cell>
          <cell r="D6926" t="str">
            <v>u</v>
          </cell>
          <cell r="E6926">
            <v>1</v>
          </cell>
          <cell r="F6926">
            <v>5232.2314049586776</v>
          </cell>
          <cell r="G6926">
            <v>5232.2314049586776</v>
          </cell>
          <cell r="H6926">
            <v>43994.613738425927</v>
          </cell>
          <cell r="I6926">
            <v>0.5</v>
          </cell>
        </row>
        <row r="6927">
          <cell r="B6927" t="str">
            <v>I1687</v>
          </cell>
          <cell r="C6927" t="str">
            <v>Tmm 2X16A 3Ka</v>
          </cell>
          <cell r="D6927" t="str">
            <v>u</v>
          </cell>
          <cell r="E6927">
            <v>6</v>
          </cell>
          <cell r="F6927">
            <v>866.94209999999998</v>
          </cell>
          <cell r="G6927">
            <v>5201.6525999999994</v>
          </cell>
          <cell r="H6927">
            <v>44110</v>
          </cell>
          <cell r="I6927">
            <v>0.5</v>
          </cell>
        </row>
        <row r="6928">
          <cell r="B6928" t="str">
            <v>I2285</v>
          </cell>
          <cell r="C6928" t="str">
            <v>Tmm 3X16 A 3Ka</v>
          </cell>
          <cell r="D6928" t="str">
            <v>u</v>
          </cell>
          <cell r="E6928">
            <v>2</v>
          </cell>
          <cell r="F6928">
            <v>1146.1900826446283</v>
          </cell>
          <cell r="G6928">
            <v>2292.3801652892566</v>
          </cell>
          <cell r="H6928">
            <v>44155</v>
          </cell>
          <cell r="I6928">
            <v>0.5</v>
          </cell>
        </row>
        <row r="6929">
          <cell r="B6929" t="str">
            <v>I1995</v>
          </cell>
          <cell r="C6929" t="str">
            <v>Id 2X25A 30Ma Schneider</v>
          </cell>
          <cell r="D6929" t="str">
            <v>u</v>
          </cell>
          <cell r="E6929">
            <v>6</v>
          </cell>
          <cell r="F6929">
            <v>2479.3388429752067</v>
          </cell>
          <cell r="G6929">
            <v>14876.03305785124</v>
          </cell>
          <cell r="H6929">
            <v>44136</v>
          </cell>
          <cell r="I6929">
            <v>0.5</v>
          </cell>
        </row>
        <row r="6930">
          <cell r="B6930" t="str">
            <v>I2038</v>
          </cell>
          <cell r="C6930" t="str">
            <v>Guardamotor 4-10 Amp Schneider</v>
          </cell>
          <cell r="D6930" t="str">
            <v>u</v>
          </cell>
          <cell r="E6930">
            <v>5</v>
          </cell>
          <cell r="F6930">
            <v>5569.4214876033056</v>
          </cell>
          <cell r="G6930">
            <v>27847.10743801653</v>
          </cell>
          <cell r="H6930">
            <v>44136</v>
          </cell>
          <cell r="I6930">
            <v>0.5</v>
          </cell>
        </row>
        <row r="6931">
          <cell r="B6931" t="str">
            <v>I1997</v>
          </cell>
          <cell r="C6931" t="str">
            <v>Gabinete  Metálico Ip55 - 450X450X300</v>
          </cell>
          <cell r="D6931" t="str">
            <v>u</v>
          </cell>
          <cell r="E6931">
            <v>1</v>
          </cell>
          <cell r="F6931">
            <v>5973.2437499999996</v>
          </cell>
          <cell r="G6931">
            <v>5973.2437499999996</v>
          </cell>
          <cell r="H6931">
            <v>44155</v>
          </cell>
          <cell r="I6931">
            <v>1</v>
          </cell>
        </row>
        <row r="6932">
          <cell r="B6932" t="str">
            <v>I1998</v>
          </cell>
          <cell r="C6932" t="str">
            <v>Bornes P/Riel Din 2.5Mm + Riel Din (Adif)</v>
          </cell>
          <cell r="D6932" t="str">
            <v>u</v>
          </cell>
          <cell r="E6932">
            <v>50</v>
          </cell>
          <cell r="F6932">
            <v>65.289256198347104</v>
          </cell>
          <cell r="G6932">
            <v>3264.4628099173551</v>
          </cell>
          <cell r="H6932">
            <v>44136</v>
          </cell>
          <cell r="I6932">
            <v>0.5</v>
          </cell>
        </row>
        <row r="6933">
          <cell r="B6933" t="str">
            <v>I1990</v>
          </cell>
          <cell r="C6933" t="str">
            <v>Tabaquera C/Fusible 3A (Adif)</v>
          </cell>
          <cell r="D6933" t="str">
            <v>u</v>
          </cell>
          <cell r="E6933">
            <v>3</v>
          </cell>
          <cell r="F6933">
            <v>462.80991735537191</v>
          </cell>
          <cell r="G6933">
            <v>1388.4297520661157</v>
          </cell>
          <cell r="H6933">
            <v>44136</v>
          </cell>
          <cell r="I6933">
            <v>0.5</v>
          </cell>
        </row>
        <row r="6934">
          <cell r="B6934" t="str">
            <v>I1991</v>
          </cell>
          <cell r="C6934" t="str">
            <v>Indicador Luminoso Rojo</v>
          </cell>
          <cell r="D6934" t="str">
            <v>u</v>
          </cell>
          <cell r="E6934">
            <v>3</v>
          </cell>
          <cell r="F6934">
            <v>329.75206611570246</v>
          </cell>
          <cell r="G6934">
            <v>989.25619834710733</v>
          </cell>
          <cell r="H6934">
            <v>44136</v>
          </cell>
          <cell r="I6934">
            <v>0.5</v>
          </cell>
        </row>
        <row r="6936">
          <cell r="A6936" t="str">
            <v>T2144</v>
          </cell>
          <cell r="C6936" t="str">
            <v>5.5.2.14 Tablero Seccional Cabín</v>
          </cell>
          <cell r="D6936" t="str">
            <v>gl</v>
          </cell>
          <cell r="G6936">
            <v>357924.15530489583</v>
          </cell>
          <cell r="H6936">
            <v>43994.613738425927</v>
          </cell>
          <cell r="I6936" t="str">
            <v>ITUZAINGÓ</v>
          </cell>
        </row>
        <row r="6937">
          <cell r="B6937" t="str">
            <v>I1936</v>
          </cell>
          <cell r="C6937" t="str">
            <v>Oficial Electricista</v>
          </cell>
          <cell r="D6937" t="str">
            <v>hs</v>
          </cell>
          <cell r="E6937">
            <v>59.5</v>
          </cell>
          <cell r="F6937">
            <v>907.80197701818179</v>
          </cell>
          <cell r="G6937">
            <v>54014.217632581815</v>
          </cell>
          <cell r="H6937">
            <v>44136</v>
          </cell>
          <cell r="I6937">
            <v>0.15090967410838782</v>
          </cell>
        </row>
        <row r="6938">
          <cell r="B6938" t="str">
            <v>I1993</v>
          </cell>
          <cell r="C6938" t="str">
            <v>Seccionador Bajo Carga 4X40A</v>
          </cell>
          <cell r="D6938" t="str">
            <v>u</v>
          </cell>
          <cell r="E6938">
            <v>1</v>
          </cell>
          <cell r="F6938">
            <v>5232.2314049586776</v>
          </cell>
          <cell r="G6938">
            <v>5232.2314049586776</v>
          </cell>
          <cell r="H6938">
            <v>43994.613738425927</v>
          </cell>
          <cell r="I6938">
            <v>0.5</v>
          </cell>
        </row>
        <row r="6939">
          <cell r="B6939" t="str">
            <v>I1687</v>
          </cell>
          <cell r="C6939" t="str">
            <v>Tmm 2X16A 3Ka</v>
          </cell>
          <cell r="D6939" t="str">
            <v>u</v>
          </cell>
          <cell r="E6939">
            <v>6</v>
          </cell>
          <cell r="F6939">
            <v>866.94209999999998</v>
          </cell>
          <cell r="G6939">
            <v>5201.6525999999994</v>
          </cell>
          <cell r="H6939">
            <v>44110</v>
          </cell>
          <cell r="I6939">
            <v>0.5</v>
          </cell>
        </row>
        <row r="6940">
          <cell r="B6940" t="str">
            <v>I1995</v>
          </cell>
          <cell r="C6940" t="str">
            <v>Id 2X25A 30Ma Schneider</v>
          </cell>
          <cell r="D6940" t="str">
            <v>u</v>
          </cell>
          <cell r="E6940">
            <v>6</v>
          </cell>
          <cell r="F6940">
            <v>2479.3388429752067</v>
          </cell>
          <cell r="G6940">
            <v>14876.03305785124</v>
          </cell>
          <cell r="H6940">
            <v>44136</v>
          </cell>
          <cell r="I6940">
            <v>0.5</v>
          </cell>
        </row>
        <row r="6941">
          <cell r="B6941" t="str">
            <v>I2286</v>
          </cell>
          <cell r="C6941" t="str">
            <v>Ups 1 Kva (Verificar Artículo)</v>
          </cell>
          <cell r="D6941" t="str">
            <v>u</v>
          </cell>
          <cell r="E6941">
            <v>6</v>
          </cell>
          <cell r="F6941">
            <v>44497.438016528926</v>
          </cell>
          <cell r="G6941">
            <v>266984.62809917354</v>
          </cell>
          <cell r="H6941">
            <v>44155</v>
          </cell>
          <cell r="I6941">
            <v>4</v>
          </cell>
        </row>
        <row r="6942">
          <cell r="B6942" t="str">
            <v>I1997</v>
          </cell>
          <cell r="C6942" t="str">
            <v>Gabinete  Metálico Ip55 - 450X450X300</v>
          </cell>
          <cell r="D6942" t="str">
            <v>u</v>
          </cell>
          <cell r="E6942">
            <v>1</v>
          </cell>
          <cell r="F6942">
            <v>5973.2437499999996</v>
          </cell>
          <cell r="G6942">
            <v>5973.2437499999996</v>
          </cell>
          <cell r="H6942">
            <v>44155</v>
          </cell>
          <cell r="I6942">
            <v>1</v>
          </cell>
        </row>
        <row r="6943">
          <cell r="B6943" t="str">
            <v>I1998</v>
          </cell>
          <cell r="C6943" t="str">
            <v>Bornes P/Riel Din 2.5Mm + Riel Din (Adif)</v>
          </cell>
          <cell r="D6943" t="str">
            <v>u</v>
          </cell>
          <cell r="E6943">
            <v>50</v>
          </cell>
          <cell r="F6943">
            <v>65.289256198347104</v>
          </cell>
          <cell r="G6943">
            <v>3264.4628099173551</v>
          </cell>
          <cell r="H6943">
            <v>44136</v>
          </cell>
          <cell r="I6943">
            <v>0.5</v>
          </cell>
        </row>
        <row r="6944">
          <cell r="B6944" t="str">
            <v>I1990</v>
          </cell>
          <cell r="C6944" t="str">
            <v>Tabaquera C/Fusible 3A (Adif)</v>
          </cell>
          <cell r="D6944" t="str">
            <v>u</v>
          </cell>
          <cell r="E6944">
            <v>3</v>
          </cell>
          <cell r="F6944">
            <v>462.80991735537191</v>
          </cell>
          <cell r="G6944">
            <v>1388.4297520661157</v>
          </cell>
          <cell r="H6944">
            <v>44136</v>
          </cell>
          <cell r="I6944">
            <v>0.5</v>
          </cell>
        </row>
        <row r="6945">
          <cell r="B6945" t="str">
            <v>I1991</v>
          </cell>
          <cell r="C6945" t="str">
            <v>Indicador Luminoso Rojo</v>
          </cell>
          <cell r="D6945" t="str">
            <v>u</v>
          </cell>
          <cell r="E6945">
            <v>3</v>
          </cell>
          <cell r="F6945">
            <v>329.75206611570246</v>
          </cell>
          <cell r="G6945">
            <v>989.25619834710733</v>
          </cell>
          <cell r="H6945">
            <v>44136</v>
          </cell>
          <cell r="I6945">
            <v>0.5</v>
          </cell>
        </row>
        <row r="6947">
          <cell r="A6947" t="str">
            <v>T2145</v>
          </cell>
          <cell r="C6947" t="str">
            <v xml:space="preserve">1.2.15 Conexión A La Red Municipal De Alimentación De Agua Y Desagües Cloacales </v>
          </cell>
          <cell r="D6947" t="str">
            <v>gl</v>
          </cell>
          <cell r="G6947">
            <v>95388.408078359746</v>
          </cell>
          <cell r="H6947">
            <v>44130</v>
          </cell>
          <cell r="I6947" t="str">
            <v>ITUZAINGÓ</v>
          </cell>
        </row>
        <row r="6948">
          <cell r="B6948" t="str">
            <v>T1518</v>
          </cell>
          <cell r="C6948" t="str">
            <v>Demolición De Albañilería</v>
          </cell>
          <cell r="D6948" t="str">
            <v>m2</v>
          </cell>
          <cell r="E6948">
            <v>10</v>
          </cell>
          <cell r="F6948">
            <v>2136.7352237719679</v>
          </cell>
          <cell r="G6948">
            <v>21367.352237719679</v>
          </cell>
          <cell r="H6948">
            <v>44136</v>
          </cell>
        </row>
        <row r="6949">
          <cell r="B6949" t="str">
            <v>T1762</v>
          </cell>
          <cell r="C6949" t="str">
            <v>Cañería De Agua Diam 50 Mm Con Excavación Y Relleno</v>
          </cell>
          <cell r="D6949" t="str">
            <v>ml</v>
          </cell>
          <cell r="E6949">
            <v>10</v>
          </cell>
          <cell r="F6949">
            <v>1921.4404060640941</v>
          </cell>
          <cell r="G6949">
            <v>19214.40406064094</v>
          </cell>
          <cell r="H6949">
            <v>44136</v>
          </cell>
        </row>
        <row r="6950">
          <cell r="B6950" t="str">
            <v>T1167</v>
          </cell>
          <cell r="C6950" t="str">
            <v>Caño De Pvc 110 Mm Esp. 3,2Mm, (Con Excavación Y Relleno)</v>
          </cell>
          <cell r="D6950" t="str">
            <v>ml</v>
          </cell>
          <cell r="E6950">
            <v>10</v>
          </cell>
          <cell r="F6950">
            <v>3132.9073703297663</v>
          </cell>
          <cell r="G6950">
            <v>31329.073703297661</v>
          </cell>
          <cell r="H6950">
            <v>44136</v>
          </cell>
        </row>
        <row r="6951">
          <cell r="B6951" t="str">
            <v>T1068</v>
          </cell>
          <cell r="C6951" t="str">
            <v>Contrapiso De Hp Sobre Terreno Esp 12 Cm</v>
          </cell>
          <cell r="D6951" t="str">
            <v>m2</v>
          </cell>
          <cell r="E6951">
            <v>10</v>
          </cell>
          <cell r="F6951">
            <v>1107.8683228625919</v>
          </cell>
          <cell r="G6951">
            <v>11078.68322862592</v>
          </cell>
          <cell r="H6951">
            <v>44130</v>
          </cell>
        </row>
        <row r="6952">
          <cell r="B6952" t="str">
            <v>T1227</v>
          </cell>
          <cell r="C6952" t="str">
            <v>Colocacion Baldosas De Azotea</v>
          </cell>
          <cell r="D6952" t="str">
            <v>m2</v>
          </cell>
          <cell r="E6952">
            <v>10</v>
          </cell>
          <cell r="F6952">
            <v>625.1580798488784</v>
          </cell>
          <cell r="G6952">
            <v>6251.5807984887842</v>
          </cell>
          <cell r="H6952">
            <v>44130</v>
          </cell>
        </row>
        <row r="6953">
          <cell r="B6953" t="str">
            <v>I1455</v>
          </cell>
          <cell r="C6953" t="str">
            <v>Baldosón Con Bordes Biselados 30X30</v>
          </cell>
          <cell r="D6953" t="str">
            <v>m2</v>
          </cell>
          <cell r="E6953">
            <v>10</v>
          </cell>
          <cell r="F6953">
            <v>410.57851239669418</v>
          </cell>
          <cell r="G6953">
            <v>4105.7851239669417</v>
          </cell>
          <cell r="H6953">
            <v>44155</v>
          </cell>
        </row>
        <row r="6954">
          <cell r="B6954" t="str">
            <v>T1015</v>
          </cell>
          <cell r="C6954" t="str">
            <v xml:space="preserve"> Mortero Mhmr 1/4:1:4 (Mat)</v>
          </cell>
          <cell r="D6954" t="str">
            <v>m3</v>
          </cell>
          <cell r="E6954">
            <v>0.5</v>
          </cell>
          <cell r="F6954">
            <v>4083.0578512396696</v>
          </cell>
          <cell r="G6954">
            <v>2041.5289256198348</v>
          </cell>
          <cell r="H6954">
            <v>44130</v>
          </cell>
        </row>
        <row r="6956">
          <cell r="A6956" t="str">
            <v>T2146</v>
          </cell>
          <cell r="C6956" t="str">
            <v>Excavación A Máquina Cat 320, Con Retiro</v>
          </cell>
          <cell r="D6956" t="str">
            <v>m3</v>
          </cell>
          <cell r="G6956">
            <v>1255.2780025066666</v>
          </cell>
          <cell r="H6956">
            <v>44136</v>
          </cell>
          <cell r="I6956" t="str">
            <v>03 MOVIMIENTO DE SUELOS</v>
          </cell>
        </row>
        <row r="6957">
          <cell r="B6957" t="str">
            <v>I1177</v>
          </cell>
          <cell r="C6957" t="str">
            <v>Cat 320</v>
          </cell>
          <cell r="D6957" t="str">
            <v>hs</v>
          </cell>
          <cell r="E6957">
            <v>0.13333333333333333</v>
          </cell>
          <cell r="F6957">
            <v>4635.5034999999998</v>
          </cell>
          <cell r="G6957">
            <v>618.06713333333335</v>
          </cell>
          <cell r="H6957">
            <v>44155</v>
          </cell>
          <cell r="I6957">
            <v>60</v>
          </cell>
        </row>
        <row r="6958">
          <cell r="B6958" t="str">
            <v>I1311</v>
          </cell>
          <cell r="C6958" t="str">
            <v>Maquinista</v>
          </cell>
          <cell r="D6958" t="str">
            <v>hs</v>
          </cell>
          <cell r="E6958">
            <v>0.13333333333333333</v>
          </cell>
          <cell r="F6958">
            <v>768.14013440000008</v>
          </cell>
          <cell r="G6958">
            <v>102.41868458666667</v>
          </cell>
          <cell r="H6958">
            <v>44155</v>
          </cell>
        </row>
        <row r="6959">
          <cell r="B6959" t="str">
            <v>I1803</v>
          </cell>
          <cell r="C6959" t="str">
            <v>Camion Tatoo 15-18 M3</v>
          </cell>
          <cell r="D6959" t="str">
            <v>hs</v>
          </cell>
          <cell r="E6959">
            <v>0.13333333333333333</v>
          </cell>
          <cell r="F6959">
            <v>3242.80125</v>
          </cell>
          <cell r="G6959">
            <v>432.37349999999998</v>
          </cell>
          <cell r="H6959">
            <v>44155</v>
          </cell>
        </row>
        <row r="6960">
          <cell r="B6960" t="str">
            <v>I2206</v>
          </cell>
          <cell r="C6960" t="str">
            <v>Chofer</v>
          </cell>
          <cell r="D6960" t="str">
            <v>hs</v>
          </cell>
          <cell r="E6960">
            <v>0.13333333333333333</v>
          </cell>
          <cell r="F6960">
            <v>768.14013440000008</v>
          </cell>
          <cell r="G6960">
            <v>102.41868458666667</v>
          </cell>
          <cell r="H6960">
            <v>44136</v>
          </cell>
        </row>
        <row r="6962">
          <cell r="A6962" t="str">
            <v>T2147</v>
          </cell>
          <cell r="C6962" t="str">
            <v>Fundaciones Andenes Provisorios (1551 M2), Incluye Escaleras Y Laberintos</v>
          </cell>
          <cell r="D6962" t="str">
            <v>gl</v>
          </cell>
          <cell r="G6962">
            <v>3191214.8652816513</v>
          </cell>
          <cell r="H6962">
            <v>44130</v>
          </cell>
          <cell r="I6962" t="str">
            <v>ITUZAINGÓ</v>
          </cell>
        </row>
        <row r="6963">
          <cell r="B6963" t="str">
            <v>T1664</v>
          </cell>
          <cell r="C6963" t="str">
            <v>Desmonte Y Retiro De Suelo Vegetal (Basado En T1663)</v>
          </cell>
          <cell r="D6963" t="str">
            <v>m2</v>
          </cell>
          <cell r="E6963">
            <v>1551</v>
          </cell>
          <cell r="F6963">
            <v>268.09261464999997</v>
          </cell>
          <cell r="G6963">
            <v>415811.64532214997</v>
          </cell>
          <cell r="H6963">
            <v>44155</v>
          </cell>
          <cell r="I6963">
            <v>3</v>
          </cell>
        </row>
        <row r="6964">
          <cell r="B6964" t="str">
            <v>T1006</v>
          </cell>
          <cell r="C6964" t="str">
            <v xml:space="preserve">Excavación De Pozos Entre 1,5 Y 5 Mts (Mo) </v>
          </cell>
          <cell r="D6964" t="str">
            <v>m3</v>
          </cell>
          <cell r="E6964">
            <v>76</v>
          </cell>
          <cell r="F6964">
            <v>2320.479174372294</v>
          </cell>
          <cell r="G6964">
            <v>176356.41725229434</v>
          </cell>
          <cell r="H6964">
            <v>44136</v>
          </cell>
          <cell r="I6964" t="str">
            <v>´para bases</v>
          </cell>
        </row>
        <row r="6965">
          <cell r="B6965" t="str">
            <v>T1033</v>
          </cell>
          <cell r="C6965" t="str">
            <v>Bases De Hormigon Armado H30 Fe 50 Kg/M3</v>
          </cell>
          <cell r="D6965" t="str">
            <v>m3</v>
          </cell>
          <cell r="E6965">
            <v>76</v>
          </cell>
          <cell r="F6965">
            <v>34197.984246147462</v>
          </cell>
          <cell r="G6965">
            <v>2599046.8027072069</v>
          </cell>
          <cell r="H6965">
            <v>44130</v>
          </cell>
        </row>
        <row r="6967">
          <cell r="A6967" t="str">
            <v>T2148</v>
          </cell>
          <cell r="C6967" t="str">
            <v>Montaje De Andenes Provisorios (1292 M2), Techos (113 M2), Escaleras Y Laberintos (259 M2)</v>
          </cell>
          <cell r="D6967" t="str">
            <v>gl</v>
          </cell>
          <cell r="G6967">
            <v>9004426.204849083</v>
          </cell>
          <cell r="H6967">
            <v>44054</v>
          </cell>
          <cell r="I6967" t="str">
            <v>ITUZAINGÓ</v>
          </cell>
        </row>
        <row r="6968">
          <cell r="B6968" t="str">
            <v>I2293</v>
          </cell>
          <cell r="C6968" t="str">
            <v xml:space="preserve">Montaje De Andenes Y Refugios Provisorios </v>
          </cell>
          <cell r="D6968" t="str">
            <v>m2</v>
          </cell>
          <cell r="E6968">
            <v>1664</v>
          </cell>
          <cell r="F6968">
            <v>4424.4654804270467</v>
          </cell>
          <cell r="G6968">
            <v>7362310.5594306057</v>
          </cell>
          <cell r="H6968">
            <v>44054</v>
          </cell>
        </row>
        <row r="6969">
          <cell r="B6969" t="str">
            <v>I2289</v>
          </cell>
          <cell r="C6969" t="str">
            <v>Chapa Para Techos De Refugios Provisorios (113 M2)</v>
          </cell>
          <cell r="D6969" t="str">
            <v>gl</v>
          </cell>
          <cell r="E6969">
            <v>1</v>
          </cell>
          <cell r="F6969">
            <v>255132</v>
          </cell>
          <cell r="G6969">
            <v>255132</v>
          </cell>
          <cell r="H6969">
            <v>44155</v>
          </cell>
        </row>
        <row r="6970">
          <cell r="B6970" t="str">
            <v>T1203</v>
          </cell>
          <cell r="C6970" t="str">
            <v>Esmalte Sintetico Sobre Madera</v>
          </cell>
          <cell r="D6970" t="str">
            <v>m2</v>
          </cell>
          <cell r="E6970">
            <v>1551</v>
          </cell>
          <cell r="F6970">
            <v>894.25122206220374</v>
          </cell>
          <cell r="G6970">
            <v>1386983.6454184779</v>
          </cell>
          <cell r="H6970">
            <v>44110</v>
          </cell>
        </row>
        <row r="6972">
          <cell r="A6972" t="str">
            <v>T2149</v>
          </cell>
          <cell r="C6972" t="str">
            <v>Alquiler Y Mantenimiento De Andenes Provisorios (1292 M2), Techos (113 M2), Escaleras Y Laberintos (259 M2)</v>
          </cell>
          <cell r="D6972" t="str">
            <v>$/mes</v>
          </cell>
          <cell r="G6972">
            <v>2301327.7742054234</v>
          </cell>
          <cell r="H6972">
            <v>44155</v>
          </cell>
          <cell r="I6972" t="str">
            <v>ITUZAINGÓ</v>
          </cell>
        </row>
        <row r="6973">
          <cell r="B6973" t="str">
            <v>I2288</v>
          </cell>
          <cell r="C6973" t="str">
            <v>Alquiler Mensual De Material Para Andenes Con Fenólicos Y Cubiertas (Sin La Chapa)</v>
          </cell>
          <cell r="D6973" t="str">
            <v>$/m2/mes</v>
          </cell>
          <cell r="E6973">
            <v>1747.2</v>
          </cell>
          <cell r="F6973">
            <v>1225.2025664849323</v>
          </cell>
          <cell r="G6973">
            <v>2140673.9241624735</v>
          </cell>
          <cell r="H6973">
            <v>44155</v>
          </cell>
          <cell r="I6973" t="str">
            <v>1664 m2 x 1,05 de imprevistos</v>
          </cell>
        </row>
        <row r="6974">
          <cell r="B6974" t="str">
            <v>I2291</v>
          </cell>
          <cell r="C6974" t="str">
            <v xml:space="preserve">Mantenimiento Mensual De Material Para Andenes Con Fenólicos Y Cubiertas </v>
          </cell>
          <cell r="D6974" t="str">
            <v>$/m2/mes</v>
          </cell>
          <cell r="E6974">
            <v>1747.2</v>
          </cell>
          <cell r="F6974">
            <v>91.949318934838644</v>
          </cell>
          <cell r="G6974">
            <v>160653.85004295007</v>
          </cell>
          <cell r="H6974">
            <v>44155</v>
          </cell>
        </row>
        <row r="6976">
          <cell r="A6976" t="str">
            <v>T2150</v>
          </cell>
          <cell r="C6976" t="str">
            <v>Alquiler Y Mantenimiento De Andenes Provisorios (1292 M2), Techos (113 M2), Escaleras Y Laberintos (259 M2) Por 12 Meses</v>
          </cell>
          <cell r="D6976" t="str">
            <v>gl</v>
          </cell>
          <cell r="G6976">
            <v>27615933.290465079</v>
          </cell>
          <cell r="H6976">
            <v>44155</v>
          </cell>
          <cell r="I6976" t="str">
            <v>ITUZAINGÓ</v>
          </cell>
        </row>
        <row r="6977">
          <cell r="B6977" t="str">
            <v>T2149</v>
          </cell>
          <cell r="C6977" t="str">
            <v>Alquiler Y Mantenimiento De Andenes Provisorios (1292 M2), Techos (113 M2), Escaleras Y Laberintos (259 M2)</v>
          </cell>
          <cell r="D6977" t="str">
            <v>$/mes</v>
          </cell>
          <cell r="E6977">
            <v>12</v>
          </cell>
          <cell r="F6977">
            <v>2301327.7742054234</v>
          </cell>
          <cell r="G6977">
            <v>27615933.290465079</v>
          </cell>
          <cell r="H6977">
            <v>44155</v>
          </cell>
        </row>
        <row r="6979">
          <cell r="A6979" t="str">
            <v>T2151</v>
          </cell>
          <cell r="C6979" t="str">
            <v>Desmontaje De Andenes Provisorios (1292 M2), Techos (113 M2), Escaleras Y Laberintos (259 M2)</v>
          </cell>
          <cell r="D6979" t="str">
            <v>gl</v>
          </cell>
          <cell r="G6979">
            <v>2727982.2587188613</v>
          </cell>
          <cell r="H6979">
            <v>44054</v>
          </cell>
          <cell r="I6979" t="str">
            <v>ITUZAINGÓ</v>
          </cell>
        </row>
        <row r="6980">
          <cell r="B6980" t="str">
            <v>I2293</v>
          </cell>
          <cell r="C6980" t="str">
            <v xml:space="preserve">Montaje De Andenes Y Refugios Provisorios </v>
          </cell>
          <cell r="D6980" t="str">
            <v>m2</v>
          </cell>
          <cell r="E6980">
            <v>582.75</v>
          </cell>
          <cell r="F6980">
            <v>4424.4654804270467</v>
          </cell>
          <cell r="G6980">
            <v>2578357.2587188613</v>
          </cell>
          <cell r="H6980">
            <v>44054</v>
          </cell>
          <cell r="I6980">
            <v>0.35</v>
          </cell>
        </row>
        <row r="6981">
          <cell r="B6981" t="str">
            <v>I2105</v>
          </cell>
          <cell r="C6981" t="str">
            <v>Flete Oficina Móvil</v>
          </cell>
          <cell r="D6981" t="str">
            <v>u</v>
          </cell>
          <cell r="E6981">
            <v>7</v>
          </cell>
          <cell r="F6981">
            <v>21375</v>
          </cell>
          <cell r="G6981">
            <v>149625</v>
          </cell>
          <cell r="H6981">
            <v>44155</v>
          </cell>
          <cell r="I6981" t="str">
            <v>1605 M2 X 50 KG/M2= 80.250 KG / 12.000 KG/VIAJE = 7 VIAJES</v>
          </cell>
        </row>
        <row r="6983">
          <cell r="A6983" t="str">
            <v>T2152</v>
          </cell>
          <cell r="C6983" t="str">
            <v>Andenes Provisorios (1292 M2), Techos (113 M2), Escaleras Y Laberintos (259 M2), Estudio Completo, Fundaciones, Montaje, Fenólicos, Chapa, Pintura, Alquiler Y Mantenimiento Por 12 Meses, Desmontaje Y Retiro Del Material</v>
          </cell>
          <cell r="D6983" t="str">
            <v>gl</v>
          </cell>
          <cell r="G6983">
            <v>42539556.619314678</v>
          </cell>
          <cell r="H6983">
            <v>44054</v>
          </cell>
          <cell r="I6983" t="str">
            <v>ITUZAINGÓ</v>
          </cell>
        </row>
        <row r="6984">
          <cell r="B6984" t="str">
            <v>T2147</v>
          </cell>
          <cell r="C6984" t="str">
            <v>Fundaciones Andenes Provisorios (1551 M2), Incluye Escaleras Y Laberintos</v>
          </cell>
          <cell r="D6984" t="str">
            <v>gl</v>
          </cell>
          <cell r="E6984">
            <v>1</v>
          </cell>
          <cell r="F6984">
            <v>3191214.8652816513</v>
          </cell>
          <cell r="G6984">
            <v>3191214.8652816513</v>
          </cell>
          <cell r="H6984">
            <v>44130</v>
          </cell>
        </row>
        <row r="6985">
          <cell r="B6985" t="str">
            <v>T2148</v>
          </cell>
          <cell r="C6985" t="str">
            <v>Montaje De Andenes Provisorios (1292 M2), Techos (113 M2), Escaleras Y Laberintos (259 M2)</v>
          </cell>
          <cell r="D6985" t="str">
            <v>gl</v>
          </cell>
          <cell r="E6985">
            <v>1</v>
          </cell>
          <cell r="F6985">
            <v>9004426.204849083</v>
          </cell>
          <cell r="G6985">
            <v>9004426.204849083</v>
          </cell>
          <cell r="H6985">
            <v>44054</v>
          </cell>
        </row>
        <row r="6986">
          <cell r="B6986" t="str">
            <v>T2150</v>
          </cell>
          <cell r="C6986" t="str">
            <v>Alquiler Y Mantenimiento De Andenes Provisorios (1292 M2), Techos (113 M2), Escaleras Y Laberintos (259 M2) Por 12 Meses</v>
          </cell>
          <cell r="D6986" t="str">
            <v>gl</v>
          </cell>
          <cell r="E6986">
            <v>1</v>
          </cell>
          <cell r="F6986">
            <v>27615933.290465079</v>
          </cell>
          <cell r="G6986">
            <v>27615933.290465079</v>
          </cell>
          <cell r="H6986">
            <v>44155</v>
          </cell>
        </row>
        <row r="6987">
          <cell r="B6987" t="str">
            <v>T2151</v>
          </cell>
          <cell r="C6987" t="str">
            <v>Desmontaje De Andenes Provisorios (1292 M2), Techos (113 M2), Escaleras Y Laberintos (259 M2)</v>
          </cell>
          <cell r="D6987" t="str">
            <v>gl</v>
          </cell>
          <cell r="E6987">
            <v>1</v>
          </cell>
          <cell r="F6987">
            <v>2727982.2587188613</v>
          </cell>
          <cell r="G6987">
            <v>2727982.2587188613</v>
          </cell>
          <cell r="H6987">
            <v>44054</v>
          </cell>
        </row>
        <row r="6989">
          <cell r="A6989" t="str">
            <v>T2153</v>
          </cell>
          <cell r="C6989" t="str">
            <v>Perforación De Pilotes, 192 Pilotes De 60 Cm X 9 Ml, (Movilización, Perforación, Encamisado Y Desmovilización)</v>
          </cell>
          <cell r="D6989" t="str">
            <v>gl</v>
          </cell>
          <cell r="G6989">
            <v>6920000</v>
          </cell>
          <cell r="H6989">
            <v>44054</v>
          </cell>
          <cell r="I6989" t="str">
            <v>04 FUNDACIONES</v>
          </cell>
        </row>
        <row r="6990">
          <cell r="B6990" t="str">
            <v>I2299</v>
          </cell>
          <cell r="C6990" t="str">
            <v>Subcontrato De Pilotaje Movilización Y Desmovilización</v>
          </cell>
          <cell r="D6990" t="str">
            <v>gl</v>
          </cell>
          <cell r="E6990">
            <v>1</v>
          </cell>
          <cell r="F6990">
            <v>200000</v>
          </cell>
          <cell r="G6990">
            <v>200000</v>
          </cell>
          <cell r="H6990">
            <v>44054</v>
          </cell>
        </row>
        <row r="6991">
          <cell r="B6991" t="str">
            <v>I2295</v>
          </cell>
          <cell r="C6991" t="str">
            <v>Subcontrato De Perforación De Pilotes Diam. 60 Cm</v>
          </cell>
          <cell r="D6991" t="str">
            <v>ml</v>
          </cell>
          <cell r="E6991">
            <v>1728</v>
          </cell>
          <cell r="F6991">
            <v>3000</v>
          </cell>
          <cell r="G6991">
            <v>5184000</v>
          </cell>
          <cell r="H6991">
            <v>44054</v>
          </cell>
        </row>
        <row r="6992">
          <cell r="B6992" t="str">
            <v>I2298</v>
          </cell>
          <cell r="C6992" t="str">
            <v>Subcontrato De Encamisado Hasta 4 Ml</v>
          </cell>
          <cell r="D6992" t="str">
            <v>ml</v>
          </cell>
          <cell r="E6992">
            <v>768</v>
          </cell>
          <cell r="F6992">
            <v>2000</v>
          </cell>
          <cell r="G6992">
            <v>1536000</v>
          </cell>
          <cell r="H6992">
            <v>44054</v>
          </cell>
        </row>
        <row r="6994">
          <cell r="A6994" t="str">
            <v>T2154</v>
          </cell>
          <cell r="C6994" t="str">
            <v>Materiales Para 192 Pilotes De 60 Cm X 9 Ml De Profundidad (Mat)</v>
          </cell>
          <cell r="D6994" t="str">
            <v>gl</v>
          </cell>
          <cell r="G6994">
            <v>11361092.297352858</v>
          </cell>
          <cell r="H6994">
            <v>44155</v>
          </cell>
          <cell r="I6994" t="str">
            <v>04 FUNDACIONES</v>
          </cell>
        </row>
        <row r="6995">
          <cell r="B6995" t="str">
            <v>I1019</v>
          </cell>
          <cell r="C6995" t="str">
            <v>Hormigon Elaborado H30</v>
          </cell>
          <cell r="D6995" t="str">
            <v>m3</v>
          </cell>
          <cell r="E6995">
            <v>586.79999999999995</v>
          </cell>
          <cell r="F6995">
            <v>7429.7520661157023</v>
          </cell>
          <cell r="G6995">
            <v>4359778.5123966942</v>
          </cell>
          <cell r="H6995">
            <v>44155</v>
          </cell>
          <cell r="I6995" t="str">
            <v>20% de desperdicio</v>
          </cell>
        </row>
        <row r="6996">
          <cell r="B6996" t="str">
            <v>I1011</v>
          </cell>
          <cell r="C6996" t="str">
            <v>Acero  Adn420 Diam 12 Mm</v>
          </cell>
          <cell r="D6996" t="str">
            <v>ton</v>
          </cell>
          <cell r="E6996">
            <v>32.174999999999997</v>
          </cell>
          <cell r="F6996">
            <v>209447.46945819791</v>
          </cell>
          <cell r="G6996">
            <v>6738972.3298175177</v>
          </cell>
          <cell r="H6996">
            <v>44155</v>
          </cell>
          <cell r="I6996" t="str">
            <v>Armadura principal</v>
          </cell>
        </row>
        <row r="6997">
          <cell r="B6997" t="str">
            <v>I1010</v>
          </cell>
          <cell r="C6997" t="str">
            <v>Acero  Adn420 Diam 6 Mm</v>
          </cell>
          <cell r="D6997" t="str">
            <v>ton</v>
          </cell>
          <cell r="E6997">
            <v>0.73350000000000004</v>
          </cell>
          <cell r="F6997">
            <v>216273.90549979807</v>
          </cell>
          <cell r="G6997">
            <v>158636.90968410191</v>
          </cell>
          <cell r="H6997">
            <v>44155</v>
          </cell>
          <cell r="I6997" t="str">
            <v>Estribos</v>
          </cell>
        </row>
        <row r="6998">
          <cell r="B6998" t="str">
            <v>I1014</v>
          </cell>
          <cell r="C6998" t="str">
            <v>Alambre Negro Recocido N 16</v>
          </cell>
          <cell r="D6998" t="str">
            <v>kg</v>
          </cell>
          <cell r="E6998">
            <v>321.75</v>
          </cell>
          <cell r="F6998">
            <v>322.31404958677689</v>
          </cell>
          <cell r="G6998">
            <v>103704.54545454547</v>
          </cell>
          <cell r="H6998">
            <v>44155</v>
          </cell>
          <cell r="I6998" t="str">
            <v>10 kg/tonealada de acero</v>
          </cell>
        </row>
        <row r="7000">
          <cell r="A7000" t="str">
            <v>T2155</v>
          </cell>
          <cell r="C7000" t="str">
            <v>Mano De Obra Propia De Ayuda Para 192 Pilotes De 60 Cm X 9 Ml De Profundidad (Mo)</v>
          </cell>
          <cell r="D7000" t="str">
            <v>gl</v>
          </cell>
          <cell r="E7000">
            <v>48</v>
          </cell>
          <cell r="F7000" t="str">
            <v>días</v>
          </cell>
          <cell r="G7000">
            <v>865469.85098306485</v>
          </cell>
          <cell r="H7000">
            <v>44136</v>
          </cell>
          <cell r="I7000" t="str">
            <v>04 FUNDACIONES</v>
          </cell>
        </row>
        <row r="7001">
          <cell r="B7001" t="str">
            <v>I1004</v>
          </cell>
          <cell r="C7001" t="str">
            <v>Oficial</v>
          </cell>
          <cell r="D7001" t="str">
            <v>hs</v>
          </cell>
          <cell r="E7001">
            <v>768</v>
          </cell>
          <cell r="F7001">
            <v>604.80605423376619</v>
          </cell>
          <cell r="G7001">
            <v>464491.04965153243</v>
          </cell>
          <cell r="H7001">
            <v>44136</v>
          </cell>
          <cell r="I7001">
            <v>2</v>
          </cell>
        </row>
        <row r="7002">
          <cell r="B7002" t="str">
            <v>I1005</v>
          </cell>
          <cell r="C7002" t="str">
            <v>Ayudante</v>
          </cell>
          <cell r="D7002" t="str">
            <v>hs</v>
          </cell>
          <cell r="E7002">
            <v>768</v>
          </cell>
          <cell r="F7002">
            <v>522.10781423376613</v>
          </cell>
          <cell r="G7002">
            <v>400978.80133153242</v>
          </cell>
          <cell r="H7002">
            <v>44136</v>
          </cell>
          <cell r="I7002">
            <v>2</v>
          </cell>
        </row>
        <row r="7004">
          <cell r="A7004" t="str">
            <v>T2156</v>
          </cell>
          <cell r="C7004" t="str">
            <v>Retiro De Suelos De La Perforación De 192 Pilotes De 60 Cm X 9 Ml</v>
          </cell>
          <cell r="D7004" t="str">
            <v>gl</v>
          </cell>
          <cell r="E7004">
            <v>48</v>
          </cell>
          <cell r="F7004" t="str">
            <v>días</v>
          </cell>
          <cell r="G7004">
            <v>1093703.0644185916</v>
          </cell>
          <cell r="H7004">
            <v>44155</v>
          </cell>
          <cell r="I7004" t="str">
            <v>04 FUNDACIONES</v>
          </cell>
        </row>
        <row r="7005">
          <cell r="B7005" t="str">
            <v>I1310</v>
          </cell>
          <cell r="C7005" t="str">
            <v>Bobcat</v>
          </cell>
          <cell r="D7005" t="str">
            <v>hs</v>
          </cell>
          <cell r="E7005">
            <v>384</v>
          </cell>
          <cell r="F7005">
            <v>932.05939199999989</v>
          </cell>
          <cell r="G7005">
            <v>357910.80652799993</v>
          </cell>
          <cell r="H7005">
            <v>44155</v>
          </cell>
        </row>
        <row r="7006">
          <cell r="B7006" t="str">
            <v>I1311</v>
          </cell>
          <cell r="C7006" t="str">
            <v>Maquinista</v>
          </cell>
          <cell r="D7006" t="str">
            <v>hs</v>
          </cell>
          <cell r="E7006">
            <v>384</v>
          </cell>
          <cell r="F7006">
            <v>768.14013440000008</v>
          </cell>
          <cell r="G7006">
            <v>294965.81160960003</v>
          </cell>
          <cell r="H7006">
            <v>44155</v>
          </cell>
        </row>
        <row r="7007">
          <cell r="B7007" t="str">
            <v>I1402</v>
          </cell>
          <cell r="C7007" t="str">
            <v>Alquiler De Volquete</v>
          </cell>
          <cell r="D7007" t="str">
            <v>dia</v>
          </cell>
          <cell r="E7007">
            <v>127</v>
          </cell>
          <cell r="F7007">
            <v>3471.0743801652893</v>
          </cell>
          <cell r="G7007">
            <v>440826.44628099172</v>
          </cell>
          <cell r="H7007">
            <v>44155</v>
          </cell>
          <cell r="I7007">
            <v>635</v>
          </cell>
        </row>
        <row r="7009">
          <cell r="A7009" t="str">
            <v>T2157</v>
          </cell>
          <cell r="C7009" t="str">
            <v>Preparación De Armaduras De 192 Pilotes De 60 Cm X 9 Ml De Profundidad (Mo)</v>
          </cell>
          <cell r="D7009" t="str">
            <v>gl</v>
          </cell>
          <cell r="E7009">
            <v>32.814999999999998</v>
          </cell>
          <cell r="F7009" t="str">
            <v>tn</v>
          </cell>
          <cell r="G7009">
            <v>1574075.0394809349</v>
          </cell>
          <cell r="H7009">
            <v>44136</v>
          </cell>
          <cell r="I7009" t="str">
            <v>04 FUNDACIONES</v>
          </cell>
        </row>
        <row r="7010">
          <cell r="B7010" t="str">
            <v>I1016</v>
          </cell>
          <cell r="C7010" t="str">
            <v>Oficial Especializado</v>
          </cell>
          <cell r="D7010" t="str">
            <v>hs</v>
          </cell>
          <cell r="E7010">
            <v>1640.75</v>
          </cell>
          <cell r="F7010">
            <v>698.30921309090911</v>
          </cell>
          <cell r="G7010">
            <v>1145750.8413789091</v>
          </cell>
          <cell r="H7010">
            <v>44136</v>
          </cell>
          <cell r="I7010">
            <v>50</v>
          </cell>
        </row>
        <row r="7011">
          <cell r="B7011" t="str">
            <v>I1005</v>
          </cell>
          <cell r="C7011" t="str">
            <v>Ayudante</v>
          </cell>
          <cell r="D7011" t="str">
            <v>hs</v>
          </cell>
          <cell r="E7011">
            <v>820.375</v>
          </cell>
          <cell r="F7011">
            <v>522.10781423376613</v>
          </cell>
          <cell r="G7011">
            <v>428324.1981020259</v>
          </cell>
          <cell r="H7011">
            <v>44136</v>
          </cell>
          <cell r="I7011">
            <v>25</v>
          </cell>
        </row>
        <row r="7013">
          <cell r="A7013" t="str">
            <v>T2158</v>
          </cell>
          <cell r="C7013" t="str">
            <v>Transporte De Armaduras De 192 Pilotes De 60 Cm X 9 Ml (Mo Y Eq)</v>
          </cell>
          <cell r="D7013" t="str">
            <v>gl</v>
          </cell>
          <cell r="E7013">
            <v>33.74</v>
          </cell>
          <cell r="F7013" t="str">
            <v>tn</v>
          </cell>
          <cell r="G7013">
            <v>329084.60604176618</v>
          </cell>
          <cell r="H7013">
            <v>44136</v>
          </cell>
          <cell r="I7013" t="str">
            <v>04 FUNDACIONES</v>
          </cell>
        </row>
        <row r="7014">
          <cell r="B7014" t="str">
            <v>I1005</v>
          </cell>
          <cell r="C7014" t="str">
            <v>Ayudante</v>
          </cell>
          <cell r="D7014" t="str">
            <v>hs</v>
          </cell>
          <cell r="E7014">
            <v>384</v>
          </cell>
          <cell r="F7014">
            <v>522.10781423376613</v>
          </cell>
          <cell r="G7014">
            <v>200489.40066576621</v>
          </cell>
          <cell r="H7014">
            <v>44136</v>
          </cell>
          <cell r="I7014" t="str">
            <v>2 hs/pilote x 192 pilotes</v>
          </cell>
        </row>
        <row r="7015">
          <cell r="B7015" t="str">
            <v>I1313</v>
          </cell>
          <cell r="C7015" t="str">
            <v>Camion Con Hidrogrua</v>
          </cell>
          <cell r="D7015" t="str">
            <v>hs</v>
          </cell>
          <cell r="E7015">
            <v>40</v>
          </cell>
          <cell r="F7015">
            <v>2446.7400000000002</v>
          </cell>
          <cell r="G7015">
            <v>97869.6</v>
          </cell>
          <cell r="H7015">
            <v>44155</v>
          </cell>
          <cell r="I7015">
            <v>5</v>
          </cell>
        </row>
        <row r="7016">
          <cell r="B7016" t="str">
            <v>I2206</v>
          </cell>
          <cell r="C7016" t="str">
            <v>Chofer</v>
          </cell>
          <cell r="D7016" t="str">
            <v>hs</v>
          </cell>
          <cell r="E7016">
            <v>40</v>
          </cell>
          <cell r="F7016">
            <v>768.14013440000008</v>
          </cell>
          <cell r="G7016">
            <v>30725.605376000003</v>
          </cell>
          <cell r="H7016">
            <v>44136</v>
          </cell>
        </row>
        <row r="7018">
          <cell r="A7018" t="str">
            <v>T2159</v>
          </cell>
          <cell r="C7018" t="str">
            <v>Pilotes De Hormigón Armado Diámetro 60 Cm, Prof 9 Ml, Cantidad 192</v>
          </cell>
          <cell r="D7018" t="str">
            <v>gl</v>
          </cell>
          <cell r="E7018">
            <v>45896.574352305135</v>
          </cell>
          <cell r="F7018">
            <v>489</v>
          </cell>
          <cell r="G7018">
            <v>22443424.858277213</v>
          </cell>
          <cell r="H7018">
            <v>44054</v>
          </cell>
          <cell r="I7018" t="str">
            <v>ITUZAINGÓ</v>
          </cell>
        </row>
        <row r="7019">
          <cell r="B7019" t="str">
            <v>T2157</v>
          </cell>
          <cell r="C7019" t="str">
            <v>Preparación De Armaduras De 192 Pilotes De 60 Cm X 9 Ml De Profundidad (Mo)</v>
          </cell>
          <cell r="D7019" t="str">
            <v>gl</v>
          </cell>
          <cell r="E7019">
            <v>1</v>
          </cell>
          <cell r="F7019">
            <v>1574075.0394809349</v>
          </cell>
          <cell r="G7019">
            <v>1574075.0394809349</v>
          </cell>
          <cell r="H7019">
            <v>44136</v>
          </cell>
          <cell r="I7019" t="str">
            <v>Preparar acero</v>
          </cell>
        </row>
        <row r="7020">
          <cell r="B7020" t="str">
            <v>T2158</v>
          </cell>
          <cell r="C7020" t="str">
            <v>Transporte De Armaduras De 192 Pilotes De 60 Cm X 9 Ml (Mo Y Eq)</v>
          </cell>
          <cell r="D7020" t="str">
            <v>gl</v>
          </cell>
          <cell r="E7020">
            <v>1</v>
          </cell>
          <cell r="F7020">
            <v>329084.60604176618</v>
          </cell>
          <cell r="G7020">
            <v>329084.60604176618</v>
          </cell>
          <cell r="H7020">
            <v>44136</v>
          </cell>
          <cell r="I7020" t="str">
            <v>Transportar acero</v>
          </cell>
        </row>
        <row r="7021">
          <cell r="B7021" t="str">
            <v>T2153</v>
          </cell>
          <cell r="C7021" t="str">
            <v>Perforación De Pilotes, 192 Pilotes De 60 Cm X 9 Ml, (Movilización, Perforación, Encamisado Y Desmovilización)</v>
          </cell>
          <cell r="D7021" t="str">
            <v>gl</v>
          </cell>
          <cell r="E7021">
            <v>1</v>
          </cell>
          <cell r="F7021">
            <v>6920000</v>
          </cell>
          <cell r="G7021">
            <v>6920000</v>
          </cell>
          <cell r="H7021">
            <v>44054</v>
          </cell>
          <cell r="I7021" t="str">
            <v>Perforar</v>
          </cell>
        </row>
        <row r="7022">
          <cell r="B7022" t="str">
            <v>T2154</v>
          </cell>
          <cell r="C7022" t="str">
            <v>Materiales Para 192 Pilotes De 60 Cm X 9 Ml De Profundidad (Mat)</v>
          </cell>
          <cell r="D7022" t="str">
            <v>gl</v>
          </cell>
          <cell r="E7022">
            <v>1</v>
          </cell>
          <cell r="F7022">
            <v>11361092.297352858</v>
          </cell>
          <cell r="G7022">
            <v>11361092.297352858</v>
          </cell>
          <cell r="H7022">
            <v>44155</v>
          </cell>
          <cell r="I7022" t="str">
            <v>Solo Materiales</v>
          </cell>
        </row>
        <row r="7023">
          <cell r="B7023" t="str">
            <v>T2155</v>
          </cell>
          <cell r="C7023" t="str">
            <v>Mano De Obra Propia De Ayuda Para 192 Pilotes De 60 Cm X 9 Ml De Profundidad (Mo)</v>
          </cell>
          <cell r="D7023" t="str">
            <v>gl</v>
          </cell>
          <cell r="E7023">
            <v>1</v>
          </cell>
          <cell r="F7023">
            <v>865469.85098306485</v>
          </cell>
          <cell r="G7023">
            <v>865469.85098306485</v>
          </cell>
          <cell r="H7023">
            <v>44136</v>
          </cell>
          <cell r="I7023" t="str">
            <v>Ayuda de gremios</v>
          </cell>
        </row>
        <row r="7024">
          <cell r="B7024" t="str">
            <v>T2156</v>
          </cell>
          <cell r="C7024" t="str">
            <v>Retiro De Suelos De La Perforación De 192 Pilotes De 60 Cm X 9 Ml</v>
          </cell>
          <cell r="D7024" t="str">
            <v>gl</v>
          </cell>
          <cell r="E7024">
            <v>1</v>
          </cell>
          <cell r="F7024">
            <v>1093703.0644185916</v>
          </cell>
          <cell r="G7024">
            <v>1093703.0644185916</v>
          </cell>
          <cell r="H7024">
            <v>44155</v>
          </cell>
          <cell r="I7024" t="str">
            <v>Retirar suelo</v>
          </cell>
        </row>
        <row r="7025">
          <cell r="B7025" t="str">
            <v>I2301</v>
          </cell>
          <cell r="C7025" t="str">
            <v>Servicio De Camión Atmosférico (6 M3)</v>
          </cell>
          <cell r="D7025" t="str">
            <v>servicio</v>
          </cell>
          <cell r="E7025">
            <v>100</v>
          </cell>
          <cell r="F7025">
            <v>3000</v>
          </cell>
          <cell r="G7025">
            <v>300000</v>
          </cell>
          <cell r="H7025">
            <v>44054</v>
          </cell>
          <cell r="I7025">
            <v>489</v>
          </cell>
        </row>
        <row r="7027">
          <cell r="A7027" t="str">
            <v>T2160</v>
          </cell>
          <cell r="C7027" t="str">
            <v>Pilotes De Hormigón Armado Diámetro 60 Cm, Prof 9 Ml</v>
          </cell>
          <cell r="D7027" t="str">
            <v>m3</v>
          </cell>
          <cell r="E7027">
            <v>489</v>
          </cell>
          <cell r="G7027">
            <v>45896.574352305142</v>
          </cell>
          <cell r="H7027">
            <v>44054</v>
          </cell>
          <cell r="I7027" t="str">
            <v>ITUZAINGÓ</v>
          </cell>
        </row>
        <row r="7028">
          <cell r="B7028" t="str">
            <v>T2159</v>
          </cell>
          <cell r="C7028" t="str">
            <v>Pilotes De Hormigón Armado Diámetro 60 Cm, Prof 9 Ml, Cantidad 192</v>
          </cell>
          <cell r="D7028" t="str">
            <v>gl</v>
          </cell>
          <cell r="E7028">
            <v>2.0449897750511249E-3</v>
          </cell>
          <cell r="F7028">
            <v>22443424.858277213</v>
          </cell>
          <cell r="G7028">
            <v>45896.574352305142</v>
          </cell>
          <cell r="H7028">
            <v>44054</v>
          </cell>
          <cell r="I7028" t="str">
            <v>Es un trabajo de 192 pilotes de 60 cm x 9 ml de profundidad</v>
          </cell>
        </row>
        <row r="7030">
          <cell r="A7030" t="str">
            <v>T2161</v>
          </cell>
          <cell r="C7030" t="str">
            <v>Tabiques De Hormigón Esp 20 Cm, H30 Gunitado, Cuantía 60 Kg/M3 (90 M3 - 450 M2)</v>
          </cell>
          <cell r="D7030" t="str">
            <v>gl</v>
          </cell>
          <cell r="E7030">
            <v>32536.898975945467</v>
          </cell>
          <cell r="F7030" t="str">
            <v>$/m3</v>
          </cell>
          <cell r="G7030">
            <v>2928320.9078350919</v>
          </cell>
          <cell r="H7030">
            <v>44054</v>
          </cell>
          <cell r="I7030" t="str">
            <v>80 MODELO</v>
          </cell>
        </row>
        <row r="7031">
          <cell r="B7031" t="str">
            <v>I2303</v>
          </cell>
          <cell r="C7031" t="str">
            <v>H30 Gunitado</v>
          </cell>
          <cell r="D7031" t="str">
            <v>m3</v>
          </cell>
          <cell r="E7031">
            <v>108</v>
          </cell>
          <cell r="F7031">
            <v>8350</v>
          </cell>
          <cell r="G7031">
            <v>901800</v>
          </cell>
          <cell r="H7031">
            <v>44136</v>
          </cell>
          <cell r="I7031" t="str">
            <v>90 m3 x 1,2</v>
          </cell>
        </row>
        <row r="7032">
          <cell r="B7032" t="str">
            <v>I1318</v>
          </cell>
          <cell r="C7032" t="str">
            <v>Film Polietileno Nylon Negro De 2X50Mts Espesor 200 Micrones</v>
          </cell>
          <cell r="D7032" t="str">
            <v>u</v>
          </cell>
          <cell r="E7032">
            <v>5</v>
          </cell>
          <cell r="F7032">
            <v>2024.7933884297522</v>
          </cell>
          <cell r="G7032">
            <v>10123.966942148762</v>
          </cell>
          <cell r="H7032">
            <v>44155</v>
          </cell>
        </row>
        <row r="7033">
          <cell r="B7033" t="str">
            <v>I2304</v>
          </cell>
          <cell r="C7033" t="str">
            <v>Movilizacion Y Desmovilización Equipo Gunitado</v>
          </cell>
          <cell r="D7033" t="str">
            <v>gl</v>
          </cell>
          <cell r="E7033">
            <v>1</v>
          </cell>
          <cell r="F7033">
            <v>34200</v>
          </cell>
          <cell r="G7033">
            <v>34200</v>
          </cell>
          <cell r="H7033">
            <v>44155</v>
          </cell>
        </row>
        <row r="7034">
          <cell r="B7034" t="str">
            <v>I2302</v>
          </cell>
          <cell r="C7034" t="str">
            <v>Servicio De Gunitado (Subcontrato) - De 60 A 150 M2/Día</v>
          </cell>
          <cell r="D7034" t="str">
            <v>m2</v>
          </cell>
          <cell r="E7034">
            <v>450</v>
          </cell>
          <cell r="F7034">
            <v>460</v>
          </cell>
          <cell r="G7034">
            <v>207000</v>
          </cell>
          <cell r="H7034">
            <v>44054</v>
          </cell>
          <cell r="I7034">
            <v>7</v>
          </cell>
        </row>
        <row r="7035">
          <cell r="B7035" t="str">
            <v>I1039</v>
          </cell>
          <cell r="C7035" t="str">
            <v>Acero  Adn420 Diam 8 Mm</v>
          </cell>
          <cell r="D7035" t="str">
            <v>ton</v>
          </cell>
          <cell r="E7035">
            <v>6.3000000000000007</v>
          </cell>
          <cell r="F7035">
            <v>165812.57998773991</v>
          </cell>
          <cell r="G7035">
            <v>1044619.2539227615</v>
          </cell>
          <cell r="H7035">
            <v>44155</v>
          </cell>
          <cell r="I7035" t="str">
            <v>70 kg/m3 x 90 m3 = 6,3 tn</v>
          </cell>
        </row>
        <row r="7036">
          <cell r="B7036" t="str">
            <v>I2118</v>
          </cell>
          <cell r="C7036" t="str">
            <v>Separador Para Barras De Acero Diam 6,8, 10 Y 12 (1550 Un)</v>
          </cell>
          <cell r="D7036" t="str">
            <v>u</v>
          </cell>
          <cell r="E7036">
            <v>4500</v>
          </cell>
          <cell r="F7036">
            <v>2.6997245179063363</v>
          </cell>
          <cell r="G7036">
            <v>12148.760330578512</v>
          </cell>
          <cell r="H7036">
            <v>44155</v>
          </cell>
          <cell r="I7036" t="str">
            <v>10 unidades / m2</v>
          </cell>
        </row>
        <row r="7037">
          <cell r="B7037" t="str">
            <v>I1014</v>
          </cell>
          <cell r="C7037" t="str">
            <v>Alambre Negro Recocido N 16</v>
          </cell>
          <cell r="D7037" t="str">
            <v>kg</v>
          </cell>
          <cell r="E7037">
            <v>63.000000000000007</v>
          </cell>
          <cell r="F7037">
            <v>322.31404958677689</v>
          </cell>
          <cell r="G7037">
            <v>20305.785123966947</v>
          </cell>
          <cell r="H7037">
            <v>44155</v>
          </cell>
          <cell r="I7037" t="str">
            <v>10 kg/ton</v>
          </cell>
        </row>
        <row r="7038">
          <cell r="B7038" t="str">
            <v>T2163</v>
          </cell>
          <cell r="C7038" t="str">
            <v>Preparación, Corte, Doblado Y Posicionado De Armaduras De Acero</v>
          </cell>
          <cell r="D7038" t="str">
            <v>tn</v>
          </cell>
          <cell r="E7038">
            <v>6.3</v>
          </cell>
          <cell r="F7038">
            <v>50711.124081038957</v>
          </cell>
          <cell r="G7038">
            <v>319480.0817105454</v>
          </cell>
          <cell r="H7038">
            <v>44136</v>
          </cell>
          <cell r="I7038">
            <v>3240</v>
          </cell>
        </row>
        <row r="7039">
          <cell r="B7039" t="str">
            <v>I1004</v>
          </cell>
          <cell r="C7039" t="str">
            <v>Oficial</v>
          </cell>
          <cell r="D7039" t="str">
            <v>hs</v>
          </cell>
          <cell r="E7039">
            <v>336</v>
          </cell>
          <cell r="F7039">
            <v>604.80605423376619</v>
          </cell>
          <cell r="G7039">
            <v>203214.83422254544</v>
          </cell>
          <cell r="H7039">
            <v>44136</v>
          </cell>
          <cell r="I7039">
            <v>6</v>
          </cell>
        </row>
        <row r="7040">
          <cell r="B7040" t="str">
            <v>I1005</v>
          </cell>
          <cell r="C7040" t="str">
            <v>Ayudante</v>
          </cell>
          <cell r="D7040" t="str">
            <v>hs</v>
          </cell>
          <cell r="E7040">
            <v>336</v>
          </cell>
          <cell r="F7040">
            <v>522.10781423376613</v>
          </cell>
          <cell r="G7040">
            <v>175428.22558254542</v>
          </cell>
          <cell r="H7040">
            <v>44136</v>
          </cell>
          <cell r="I7040">
            <v>6</v>
          </cell>
        </row>
        <row r="7042">
          <cell r="A7042" t="str">
            <v>T2163</v>
          </cell>
          <cell r="C7042" t="str">
            <v>Preparación, Corte, Doblado Y Posicionado De Armaduras De Acero</v>
          </cell>
          <cell r="D7042" t="str">
            <v>tn</v>
          </cell>
          <cell r="G7042">
            <v>50711.124081038957</v>
          </cell>
          <cell r="H7042">
            <v>44136</v>
          </cell>
          <cell r="I7042" t="str">
            <v>05 ESTRUCTURAS RESISTENTES</v>
          </cell>
        </row>
        <row r="7043">
          <cell r="B7043" t="str">
            <v>I1004</v>
          </cell>
          <cell r="C7043" t="str">
            <v>Oficial</v>
          </cell>
          <cell r="D7043" t="str">
            <v>hs</v>
          </cell>
          <cell r="E7043">
            <v>45</v>
          </cell>
          <cell r="F7043">
            <v>604.80605423376619</v>
          </cell>
          <cell r="G7043">
            <v>27216.272440519479</v>
          </cell>
          <cell r="H7043">
            <v>44136</v>
          </cell>
        </row>
        <row r="7044">
          <cell r="B7044" t="str">
            <v>I1005</v>
          </cell>
          <cell r="C7044" t="str">
            <v>Ayudante</v>
          </cell>
          <cell r="D7044" t="str">
            <v>hs</v>
          </cell>
          <cell r="E7044">
            <v>45</v>
          </cell>
          <cell r="F7044">
            <v>522.10781423376613</v>
          </cell>
          <cell r="G7044">
            <v>23494.851640519475</v>
          </cell>
          <cell r="H7044">
            <v>44136</v>
          </cell>
        </row>
        <row r="7046">
          <cell r="A7046" t="str">
            <v>T2164</v>
          </cell>
          <cell r="C7046" t="str">
            <v>Tabiques Gunitados</v>
          </cell>
          <cell r="D7046" t="str">
            <v>m3</v>
          </cell>
          <cell r="G7046">
            <v>32536.898975945467</v>
          </cell>
          <cell r="H7046">
            <v>44054</v>
          </cell>
          <cell r="I7046" t="str">
            <v>05 ESTRUCTURAS RESISTENTES</v>
          </cell>
        </row>
        <row r="7047">
          <cell r="B7047" t="str">
            <v>T2161</v>
          </cell>
          <cell r="C7047" t="str">
            <v>Tabiques De Hormigón Esp 20 Cm, H30 Gunitado, Cuantía 60 Kg/M3 (90 M3 - 450 M2)</v>
          </cell>
          <cell r="D7047" t="str">
            <v>gl</v>
          </cell>
          <cell r="E7047">
            <v>1.1111111111111112E-2</v>
          </cell>
          <cell r="F7047">
            <v>2928320.9078350919</v>
          </cell>
          <cell r="G7047">
            <v>32536.898975945467</v>
          </cell>
          <cell r="H7047">
            <v>44054</v>
          </cell>
          <cell r="I7047" t="str">
            <v>1 gl / 90 m3</v>
          </cell>
        </row>
        <row r="7049">
          <cell r="A7049" t="str">
            <v>T2165</v>
          </cell>
          <cell r="C7049" t="str">
            <v>Bancos Y Cestos (20 + 20)</v>
          </cell>
          <cell r="D7049" t="str">
            <v>gl</v>
          </cell>
          <cell r="E7049">
            <v>5</v>
          </cell>
          <cell r="G7049">
            <v>578960.85280481703</v>
          </cell>
          <cell r="H7049">
            <v>44110</v>
          </cell>
          <cell r="I7049" t="str">
            <v>ITUZAINGÓ</v>
          </cell>
        </row>
        <row r="7050">
          <cell r="B7050" t="str">
            <v>I1004</v>
          </cell>
          <cell r="C7050" t="str">
            <v>Oficial</v>
          </cell>
          <cell r="D7050" t="str">
            <v>hs</v>
          </cell>
          <cell r="E7050">
            <v>40</v>
          </cell>
          <cell r="F7050">
            <v>604.80605423376619</v>
          </cell>
          <cell r="G7050">
            <v>24192.242169350648</v>
          </cell>
          <cell r="H7050">
            <v>44136</v>
          </cell>
        </row>
        <row r="7051">
          <cell r="B7051" t="str">
            <v>I1005</v>
          </cell>
          <cell r="C7051" t="str">
            <v>Ayudante</v>
          </cell>
          <cell r="D7051" t="str">
            <v>hs</v>
          </cell>
          <cell r="E7051">
            <v>40</v>
          </cell>
          <cell r="F7051">
            <v>522.10781423376613</v>
          </cell>
          <cell r="G7051">
            <v>20884.312569350644</v>
          </cell>
          <cell r="H7051">
            <v>44136</v>
          </cell>
        </row>
        <row r="7052">
          <cell r="B7052" t="str">
            <v>I2305</v>
          </cell>
          <cell r="C7052" t="str">
            <v>Bancos</v>
          </cell>
          <cell r="D7052" t="str">
            <v>u</v>
          </cell>
          <cell r="E7052">
            <v>20</v>
          </cell>
          <cell r="F7052">
            <v>7272.7272999999996</v>
          </cell>
          <cell r="G7052">
            <v>145454.546</v>
          </cell>
          <cell r="H7052">
            <v>44110</v>
          </cell>
        </row>
        <row r="7053">
          <cell r="B7053" t="str">
            <v>I2306</v>
          </cell>
          <cell r="C7053" t="str">
            <v>Cestos</v>
          </cell>
          <cell r="D7053" t="str">
            <v>u</v>
          </cell>
          <cell r="E7053">
            <v>20</v>
          </cell>
          <cell r="F7053">
            <v>19421.487603305784</v>
          </cell>
          <cell r="G7053">
            <v>388429.75206611567</v>
          </cell>
          <cell r="H7053">
            <v>44155</v>
          </cell>
        </row>
        <row r="7055">
          <cell r="A7055" t="str">
            <v>T2166</v>
          </cell>
          <cell r="C7055" t="str">
            <v>Instalación De Validadores A Proveer Por La Línea (Mo)</v>
          </cell>
          <cell r="D7055" t="str">
            <v>u</v>
          </cell>
          <cell r="G7055">
            <v>22538.277369350646</v>
          </cell>
          <cell r="H7055">
            <v>44136</v>
          </cell>
          <cell r="I7055" t="str">
            <v>ITUZAINGÓ</v>
          </cell>
        </row>
        <row r="7056">
          <cell r="B7056" t="str">
            <v>I1004</v>
          </cell>
          <cell r="C7056" t="str">
            <v>Oficial</v>
          </cell>
          <cell r="D7056" t="str">
            <v>hs</v>
          </cell>
          <cell r="E7056">
            <v>20</v>
          </cell>
          <cell r="F7056">
            <v>604.80605423376619</v>
          </cell>
          <cell r="G7056">
            <v>12096.121084675324</v>
          </cell>
          <cell r="H7056">
            <v>44136</v>
          </cell>
        </row>
        <row r="7057">
          <cell r="B7057" t="str">
            <v>I1005</v>
          </cell>
          <cell r="C7057" t="str">
            <v>Ayudante</v>
          </cell>
          <cell r="D7057" t="str">
            <v>hs</v>
          </cell>
          <cell r="E7057">
            <v>20</v>
          </cell>
          <cell r="F7057">
            <v>522.10781423376613</v>
          </cell>
          <cell r="G7057">
            <v>10442.156284675322</v>
          </cell>
          <cell r="H7057">
            <v>44136</v>
          </cell>
        </row>
        <row r="7059">
          <cell r="A7059" t="str">
            <v>T2167</v>
          </cell>
          <cell r="C7059" t="str">
            <v>Farola Led Exterior</v>
          </cell>
          <cell r="D7059" t="str">
            <v>u</v>
          </cell>
          <cell r="G7059">
            <v>16801.043903622194</v>
          </cell>
          <cell r="H7059">
            <v>44136</v>
          </cell>
          <cell r="I7059" t="str">
            <v>ITUZAINGÓ</v>
          </cell>
        </row>
        <row r="7060">
          <cell r="B7060" t="str">
            <v>I1004</v>
          </cell>
          <cell r="C7060" t="str">
            <v>Oficial</v>
          </cell>
          <cell r="D7060" t="str">
            <v>hs</v>
          </cell>
          <cell r="E7060">
            <v>4</v>
          </cell>
          <cell r="F7060">
            <v>604.80605423376619</v>
          </cell>
          <cell r="G7060">
            <v>2419.2242169350648</v>
          </cell>
          <cell r="H7060">
            <v>44136</v>
          </cell>
        </row>
        <row r="7061">
          <cell r="B7061" t="str">
            <v>I1005</v>
          </cell>
          <cell r="C7061" t="str">
            <v>Ayudante</v>
          </cell>
          <cell r="D7061" t="str">
            <v>hs</v>
          </cell>
          <cell r="E7061">
            <v>4</v>
          </cell>
          <cell r="F7061">
            <v>522.10781423376613</v>
          </cell>
          <cell r="G7061">
            <v>2088.4312569350645</v>
          </cell>
          <cell r="H7061">
            <v>44136</v>
          </cell>
        </row>
        <row r="7062">
          <cell r="B7062" t="str">
            <v>I2307</v>
          </cell>
          <cell r="C7062" t="str">
            <v>Farola Led Exterior</v>
          </cell>
          <cell r="D7062" t="str">
            <v>u</v>
          </cell>
          <cell r="E7062">
            <v>1</v>
          </cell>
          <cell r="F7062">
            <v>4111.5702479338843</v>
          </cell>
          <cell r="G7062">
            <v>4111.5702479338843</v>
          </cell>
          <cell r="H7062">
            <v>44155</v>
          </cell>
        </row>
        <row r="7063">
          <cell r="B7063" t="str">
            <v>I1728</v>
          </cell>
          <cell r="C7063" t="str">
            <v>Columna Doble Brazo 5,5M Altura Libre</v>
          </cell>
          <cell r="D7063" t="str">
            <v>u</v>
          </cell>
          <cell r="E7063">
            <v>1</v>
          </cell>
          <cell r="F7063">
            <v>8181.818181818182</v>
          </cell>
          <cell r="G7063">
            <v>8181.818181818182</v>
          </cell>
          <cell r="H7063">
            <v>44136</v>
          </cell>
        </row>
        <row r="7065">
          <cell r="A7065" t="str">
            <v>T2168</v>
          </cell>
          <cell r="C7065" t="str">
            <v>Adecuación</v>
          </cell>
          <cell r="D7065" t="str">
            <v>gl</v>
          </cell>
          <cell r="G7065">
            <v>139280.06298560882</v>
          </cell>
          <cell r="H7065">
            <v>44130</v>
          </cell>
          <cell r="I7065" t="str">
            <v>ITUZAINGÓ</v>
          </cell>
        </row>
        <row r="7066">
          <cell r="B7066" t="str">
            <v>T1778</v>
          </cell>
          <cell r="C7066" t="str">
            <v xml:space="preserve">Camaras De Inspección Y Desague Con Reja De 0,60 X 0,60 </v>
          </cell>
          <cell r="D7066" t="str">
            <v>u</v>
          </cell>
          <cell r="E7066">
            <v>4</v>
          </cell>
          <cell r="F7066">
            <v>19155.478894753371</v>
          </cell>
          <cell r="G7066">
            <v>76621.915579013483</v>
          </cell>
          <cell r="H7066">
            <v>44130</v>
          </cell>
        </row>
        <row r="7067">
          <cell r="B7067" t="str">
            <v>T1167</v>
          </cell>
          <cell r="C7067" t="str">
            <v>Caño De Pvc 110 Mm Esp. 3,2Mm, (Con Excavación Y Relleno)</v>
          </cell>
          <cell r="D7067" t="str">
            <v>ml</v>
          </cell>
          <cell r="E7067">
            <v>20</v>
          </cell>
          <cell r="F7067">
            <v>3132.9073703297663</v>
          </cell>
          <cell r="G7067">
            <v>62658.147406595323</v>
          </cell>
          <cell r="H7067">
            <v>44136</v>
          </cell>
        </row>
        <row r="7069">
          <cell r="A7069" t="str">
            <v>T2169</v>
          </cell>
          <cell r="C7069" t="str">
            <v>Altavoces Exteriores</v>
          </cell>
          <cell r="D7069" t="str">
            <v>u</v>
          </cell>
          <cell r="G7069">
            <v>20102.084271044158</v>
          </cell>
          <cell r="H7069">
            <v>44054</v>
          </cell>
          <cell r="I7069" t="str">
            <v>ITUZAINGÓ</v>
          </cell>
        </row>
        <row r="7070">
          <cell r="B7070" t="str">
            <v>I2309</v>
          </cell>
          <cell r="C7070" t="str">
            <v>Altavoces Exteriores</v>
          </cell>
          <cell r="D7070" t="str">
            <v>u</v>
          </cell>
          <cell r="E7070">
            <v>1</v>
          </cell>
          <cell r="F7070">
            <v>16929</v>
          </cell>
          <cell r="G7070">
            <v>16929</v>
          </cell>
          <cell r="H7070">
            <v>44054</v>
          </cell>
          <cell r="I7070" t="str">
            <v>validar precio</v>
          </cell>
        </row>
        <row r="7071">
          <cell r="B7071" t="str">
            <v>T2399</v>
          </cell>
          <cell r="C7071" t="str">
            <v>Colocación De Bocina O Altavoz (Mo)</v>
          </cell>
          <cell r="D7071" t="str">
            <v>u</v>
          </cell>
          <cell r="E7071">
            <v>1</v>
          </cell>
          <cell r="F7071">
            <v>3173.0842710441557</v>
          </cell>
          <cell r="G7071">
            <v>3173.0842710441557</v>
          </cell>
          <cell r="H7071">
            <v>44136</v>
          </cell>
        </row>
        <row r="7073">
          <cell r="A7073" t="str">
            <v>T2170</v>
          </cell>
          <cell r="C7073" t="str">
            <v>Reja Jaula Para Tanque (50 M2)</v>
          </cell>
          <cell r="D7073" t="str">
            <v>gl</v>
          </cell>
          <cell r="G7073">
            <v>310090.79830794991</v>
          </cell>
          <cell r="H7073">
            <v>42948</v>
          </cell>
          <cell r="I7073" t="str">
            <v>ITUZAINGÓ</v>
          </cell>
        </row>
        <row r="7074">
          <cell r="B7074" t="str">
            <v>I1004</v>
          </cell>
          <cell r="C7074" t="str">
            <v>Oficial</v>
          </cell>
          <cell r="D7074" t="str">
            <v>hs</v>
          </cell>
          <cell r="E7074">
            <v>40</v>
          </cell>
          <cell r="F7074">
            <v>604.80605423376619</v>
          </cell>
          <cell r="G7074">
            <v>24192.242169350648</v>
          </cell>
          <cell r="H7074">
            <v>44136</v>
          </cell>
        </row>
        <row r="7075">
          <cell r="B7075" t="str">
            <v>I1005</v>
          </cell>
          <cell r="C7075" t="str">
            <v>Ayudante</v>
          </cell>
          <cell r="D7075" t="str">
            <v>hs</v>
          </cell>
          <cell r="E7075">
            <v>40</v>
          </cell>
          <cell r="F7075">
            <v>522.10781423376613</v>
          </cell>
          <cell r="G7075">
            <v>20884.312569350644</v>
          </cell>
          <cell r="H7075">
            <v>44136</v>
          </cell>
        </row>
        <row r="7076">
          <cell r="B7076" t="str">
            <v>I1206</v>
          </cell>
          <cell r="C7076" t="str">
            <v>Perfil L 2 X 1/8 (2,52 Kg/Ml)</v>
          </cell>
          <cell r="D7076" t="str">
            <v>kg</v>
          </cell>
          <cell r="E7076">
            <v>500</v>
          </cell>
          <cell r="F7076">
            <v>27.62</v>
          </cell>
          <cell r="G7076">
            <v>13810</v>
          </cell>
          <cell r="H7076">
            <v>42948</v>
          </cell>
          <cell r="I7076" t="str">
            <v>confirmar peso</v>
          </cell>
        </row>
        <row r="7077">
          <cell r="B7077" t="str">
            <v>I1577</v>
          </cell>
          <cell r="C7077" t="str">
            <v>Hierro Procesado En Taller Y Galvanizado, Sin Colocar</v>
          </cell>
          <cell r="D7077" t="str">
            <v>kg</v>
          </cell>
          <cell r="E7077">
            <v>500</v>
          </cell>
          <cell r="F7077">
            <v>478.79999999999995</v>
          </cell>
          <cell r="G7077">
            <v>239399.99999999997</v>
          </cell>
          <cell r="H7077">
            <v>44155</v>
          </cell>
        </row>
        <row r="7078">
          <cell r="B7078" t="str">
            <v>I2063</v>
          </cell>
          <cell r="C7078" t="str">
            <v>Flete Ida Y Vuelta Elevador Tijera 18 Mts</v>
          </cell>
          <cell r="D7078" t="str">
            <v>u</v>
          </cell>
          <cell r="E7078">
            <v>1</v>
          </cell>
          <cell r="F7078">
            <v>11804.243569248656</v>
          </cell>
          <cell r="G7078">
            <v>11804.243569248656</v>
          </cell>
          <cell r="H7078">
            <v>44155</v>
          </cell>
        </row>
        <row r="7080">
          <cell r="A7080" t="str">
            <v>T2171</v>
          </cell>
          <cell r="C7080" t="str">
            <v>Colección De Análisis De Ituzaingó</v>
          </cell>
          <cell r="D7080" t="str">
            <v>gl</v>
          </cell>
          <cell r="E7080">
            <v>15</v>
          </cell>
          <cell r="G7080">
            <v>32858080.08378201</v>
          </cell>
          <cell r="H7080">
            <v>42948</v>
          </cell>
          <cell r="I7080" t="str">
            <v>ITUZAINGÓ</v>
          </cell>
        </row>
        <row r="7081">
          <cell r="B7081" t="str">
            <v>T2147</v>
          </cell>
          <cell r="C7081" t="str">
            <v>Fundaciones Andenes Provisorios (1551 M2), Incluye Escaleras Y Laberintos</v>
          </cell>
          <cell r="D7081" t="str">
            <v>gl</v>
          </cell>
          <cell r="E7081">
            <v>1</v>
          </cell>
          <cell r="F7081">
            <v>3191214.8652816513</v>
          </cell>
          <cell r="G7081">
            <v>3191214.8652816513</v>
          </cell>
          <cell r="H7081">
            <v>44130</v>
          </cell>
        </row>
        <row r="7082">
          <cell r="B7082" t="str">
            <v>T2148</v>
          </cell>
          <cell r="C7082" t="str">
            <v>Montaje De Andenes Provisorios (1292 M2), Techos (113 M2), Escaleras Y Laberintos (259 M2)</v>
          </cell>
          <cell r="D7082" t="str">
            <v>gl</v>
          </cell>
          <cell r="E7082">
            <v>1</v>
          </cell>
          <cell r="F7082">
            <v>9004426.204849083</v>
          </cell>
          <cell r="G7082">
            <v>9004426.204849083</v>
          </cell>
          <cell r="H7082">
            <v>44054</v>
          </cell>
        </row>
        <row r="7083">
          <cell r="B7083" t="str">
            <v>T2149</v>
          </cell>
          <cell r="C7083" t="str">
            <v>Alquiler Y Mantenimiento De Andenes Provisorios (1292 M2), Techos (113 M2), Escaleras Y Laberintos (259 M2)</v>
          </cell>
          <cell r="D7083" t="str">
            <v>$/mes</v>
          </cell>
          <cell r="E7083">
            <v>1</v>
          </cell>
          <cell r="F7083">
            <v>2301327.7742054234</v>
          </cell>
          <cell r="G7083">
            <v>2301327.7742054234</v>
          </cell>
          <cell r="H7083">
            <v>44155</v>
          </cell>
        </row>
        <row r="7084">
          <cell r="B7084" t="str">
            <v>T2151</v>
          </cell>
          <cell r="C7084" t="str">
            <v>Desmontaje De Andenes Provisorios (1292 M2), Techos (113 M2), Escaleras Y Laberintos (259 M2)</v>
          </cell>
          <cell r="D7084" t="str">
            <v>gl</v>
          </cell>
          <cell r="E7084">
            <v>1</v>
          </cell>
          <cell r="F7084">
            <v>2727982.2587188613</v>
          </cell>
          <cell r="G7084">
            <v>2727982.2587188613</v>
          </cell>
          <cell r="H7084">
            <v>44054</v>
          </cell>
        </row>
        <row r="7085">
          <cell r="B7085" t="str">
            <v>T2052</v>
          </cell>
          <cell r="C7085" t="str">
            <v>5.5.5.2. Caja De Medidor Y Toma</v>
          </cell>
          <cell r="D7085" t="str">
            <v>gl</v>
          </cell>
          <cell r="E7085">
            <v>1</v>
          </cell>
          <cell r="F7085">
            <v>34217.89338945171</v>
          </cell>
          <cell r="G7085">
            <v>34217.89338945171</v>
          </cell>
          <cell r="H7085">
            <v>44110</v>
          </cell>
        </row>
        <row r="7086">
          <cell r="B7086" t="str">
            <v>T2133</v>
          </cell>
          <cell r="C7086" t="str">
            <v>Pilar Para Medido De Electricidad Trifásico</v>
          </cell>
          <cell r="D7086" t="str">
            <v>gl</v>
          </cell>
          <cell r="E7086">
            <v>1</v>
          </cell>
          <cell r="F7086">
            <v>25504.880535000706</v>
          </cell>
          <cell r="G7086">
            <v>25504.880535000706</v>
          </cell>
          <cell r="H7086">
            <v>44136</v>
          </cell>
        </row>
        <row r="7087">
          <cell r="B7087" t="str">
            <v>T2135</v>
          </cell>
          <cell r="C7087" t="str">
            <v>Tablero General De Andenes Provisorios</v>
          </cell>
          <cell r="D7087" t="str">
            <v>gl</v>
          </cell>
          <cell r="E7087">
            <v>1</v>
          </cell>
          <cell r="F7087">
            <v>250118.95382764301</v>
          </cell>
          <cell r="G7087">
            <v>250118.95382764301</v>
          </cell>
          <cell r="H7087">
            <v>43994.612870370373</v>
          </cell>
        </row>
        <row r="7088">
          <cell r="B7088" t="str">
            <v>T2137</v>
          </cell>
          <cell r="C7088" t="str">
            <v>Ejecución De Zanja C/Fondo De Arena Y Protección Mecánica - 300X800Mm</v>
          </cell>
          <cell r="D7088" t="str">
            <v>ml</v>
          </cell>
          <cell r="E7088">
            <v>1</v>
          </cell>
          <cell r="F7088">
            <v>788.98513116128447</v>
          </cell>
          <cell r="G7088">
            <v>788.98513116128447</v>
          </cell>
          <cell r="H7088">
            <v>44130</v>
          </cell>
        </row>
        <row r="7089">
          <cell r="B7089" t="str">
            <v>T2001</v>
          </cell>
          <cell r="C7089" t="str">
            <v xml:space="preserve">4.2.1 Cañeros Eléctricos De Pvcr De D=50Mm C/ Cámara De Pase E Inspección - Iec61386 </v>
          </cell>
          <cell r="D7089" t="str">
            <v>ml</v>
          </cell>
          <cell r="E7089">
            <v>1</v>
          </cell>
          <cell r="F7089">
            <v>725.39076644124361</v>
          </cell>
          <cell r="G7089">
            <v>725.39076644124361</v>
          </cell>
          <cell r="H7089">
            <v>44110</v>
          </cell>
        </row>
        <row r="7090">
          <cell r="B7090" t="str">
            <v>T2134</v>
          </cell>
          <cell r="C7090" t="str">
            <v>Columna Y Artefacto Led 60 W (Sin Precio)</v>
          </cell>
          <cell r="D7090" t="str">
            <v>u</v>
          </cell>
          <cell r="E7090">
            <v>1</v>
          </cell>
          <cell r="F7090">
            <v>21052.949167172606</v>
          </cell>
          <cell r="G7090">
            <v>21052.949167172606</v>
          </cell>
          <cell r="H7090">
            <v>44083</v>
          </cell>
        </row>
        <row r="7091">
          <cell r="B7091" t="str">
            <v>T1840</v>
          </cell>
          <cell r="C7091" t="str">
            <v>Artefactos De Iluminación Ip65 Con Difusor De Policarbonato Opal. Doble Tubo Led 2X20W</v>
          </cell>
          <cell r="D7091" t="str">
            <v>u</v>
          </cell>
          <cell r="E7091">
            <v>1</v>
          </cell>
          <cell r="F7091">
            <v>3594.8065983319952</v>
          </cell>
          <cell r="G7091">
            <v>3594.8065983319952</v>
          </cell>
          <cell r="H7091">
            <v>44136</v>
          </cell>
        </row>
        <row r="7092">
          <cell r="B7092" t="str">
            <v>T2119</v>
          </cell>
          <cell r="C7092" t="str">
            <v>Circuitos Cu 4X4Mm^2 - Iram 62.266</v>
          </cell>
          <cell r="D7092" t="str">
            <v>ml</v>
          </cell>
          <cell r="E7092">
            <v>1</v>
          </cell>
          <cell r="F7092">
            <v>711.8705970207634</v>
          </cell>
          <cell r="G7092">
            <v>711.8705970207634</v>
          </cell>
          <cell r="H7092">
            <v>44136</v>
          </cell>
        </row>
        <row r="7093">
          <cell r="B7093" t="str">
            <v>T2131</v>
          </cell>
          <cell r="C7093" t="str">
            <v>Cable De Audio 2X1 Mm2</v>
          </cell>
          <cell r="D7093" t="str">
            <v>ml</v>
          </cell>
          <cell r="E7093">
            <v>1</v>
          </cell>
          <cell r="F7093">
            <v>399.50101232240172</v>
          </cell>
          <cell r="G7093">
            <v>399.50101232240172</v>
          </cell>
          <cell r="H7093">
            <v>44136</v>
          </cell>
        </row>
        <row r="7094">
          <cell r="B7094" t="str">
            <v>T2023</v>
          </cell>
          <cell r="C7094" t="str">
            <v>Circuitos Para Sistema De Cctv - Ftp Awg24 Cat. 5A Doble Vaina</v>
          </cell>
          <cell r="D7094" t="str">
            <v>ml</v>
          </cell>
          <cell r="E7094">
            <v>1</v>
          </cell>
          <cell r="F7094">
            <v>191.3705121567329</v>
          </cell>
          <cell r="G7094">
            <v>191.3705121567329</v>
          </cell>
          <cell r="H7094">
            <v>44136</v>
          </cell>
        </row>
        <row r="7095">
          <cell r="B7095" t="str">
            <v>T2132</v>
          </cell>
          <cell r="C7095" t="str">
            <v>1.2.11. Tendido, Conectorizado Y Prueba De Fo (Cable Puente) Monomodo 12 Hilos Autosoportada</v>
          </cell>
          <cell r="D7095" t="str">
            <v>ml</v>
          </cell>
          <cell r="E7095">
            <v>1</v>
          </cell>
          <cell r="F7095">
            <v>262.78649355220779</v>
          </cell>
          <cell r="G7095">
            <v>262.78649355220779</v>
          </cell>
          <cell r="H7095">
            <v>44110</v>
          </cell>
        </row>
        <row r="7096">
          <cell r="B7096" t="str">
            <v>T2136</v>
          </cell>
          <cell r="C7096" t="str">
            <v>Instalación De Cámaras Cctv Y Altavoces A Proveer Por La Línea (Mo)</v>
          </cell>
          <cell r="D7096" t="str">
            <v>u</v>
          </cell>
          <cell r="E7096">
            <v>1</v>
          </cell>
          <cell r="F7096">
            <v>2379.8132032831163</v>
          </cell>
          <cell r="G7096">
            <v>2379.8132032831163</v>
          </cell>
          <cell r="H7096">
            <v>44136</v>
          </cell>
        </row>
        <row r="7097">
          <cell r="B7097" t="str">
            <v>T2166</v>
          </cell>
          <cell r="C7097" t="str">
            <v>Instalación De Validadores A Proveer Por La Línea (Mo)</v>
          </cell>
          <cell r="D7097" t="str">
            <v>u</v>
          </cell>
          <cell r="E7097">
            <v>1</v>
          </cell>
          <cell r="F7097">
            <v>22538.277369350646</v>
          </cell>
          <cell r="G7097">
            <v>22538.277369350646</v>
          </cell>
          <cell r="H7097">
            <v>44136</v>
          </cell>
        </row>
        <row r="7098">
          <cell r="B7098" t="str">
            <v>T2165</v>
          </cell>
          <cell r="C7098" t="str">
            <v>Bancos Y Cestos (20 + 20)</v>
          </cell>
          <cell r="D7098" t="str">
            <v>gl</v>
          </cell>
          <cell r="E7098">
            <v>1</v>
          </cell>
          <cell r="F7098">
            <v>578960.85280481703</v>
          </cell>
          <cell r="G7098">
            <v>578960.85280481703</v>
          </cell>
          <cell r="H7098">
            <v>44110</v>
          </cell>
        </row>
        <row r="7099">
          <cell r="B7099" t="str">
            <v>T2145</v>
          </cell>
          <cell r="C7099" t="str">
            <v xml:space="preserve">1.2.15 Conexión A La Red Municipal De Alimentación De Agua Y Desagües Cloacales </v>
          </cell>
          <cell r="D7099" t="str">
            <v>gl</v>
          </cell>
          <cell r="E7099">
            <v>1</v>
          </cell>
          <cell r="F7099">
            <v>95388.408078359746</v>
          </cell>
          <cell r="G7099">
            <v>95388.408078359746</v>
          </cell>
          <cell r="H7099">
            <v>44130</v>
          </cell>
        </row>
        <row r="7100">
          <cell r="B7100" t="str">
            <v>T1516</v>
          </cell>
          <cell r="C7100" t="str">
            <v>Demolición De Hormigón (Con Acarreo Y Retiro De Escombros Con Volquete)</v>
          </cell>
          <cell r="D7100" t="str">
            <v>m3</v>
          </cell>
          <cell r="E7100">
            <v>1</v>
          </cell>
          <cell r="F7100">
            <v>14244.90149181312</v>
          </cell>
          <cell r="G7100">
            <v>14244.90149181312</v>
          </cell>
          <cell r="H7100">
            <v>44136</v>
          </cell>
        </row>
        <row r="7101">
          <cell r="B7101" t="str">
            <v>T1519</v>
          </cell>
          <cell r="C7101" t="str">
            <v>Demolición De Solados Y Contrapisos</v>
          </cell>
          <cell r="D7101" t="str">
            <v>m2</v>
          </cell>
          <cell r="E7101">
            <v>1</v>
          </cell>
          <cell r="F7101">
            <v>2525.3522583776821</v>
          </cell>
          <cell r="G7101">
            <v>2525.3522583776821</v>
          </cell>
          <cell r="H7101">
            <v>44136</v>
          </cell>
        </row>
        <row r="7102">
          <cell r="B7102" t="str">
            <v>T2031</v>
          </cell>
          <cell r="C7102" t="str">
            <v>Desarme De Cubiertas Con Transporte Incluido (Por M2)</v>
          </cell>
          <cell r="D7102" t="str">
            <v>m2</v>
          </cell>
          <cell r="E7102">
            <v>1</v>
          </cell>
          <cell r="F7102">
            <v>648.99410654809594</v>
          </cell>
          <cell r="G7102">
            <v>648.99410654809594</v>
          </cell>
          <cell r="H7102">
            <v>44136</v>
          </cell>
        </row>
        <row r="7103">
          <cell r="B7103" t="str">
            <v>T2033</v>
          </cell>
          <cell r="C7103" t="str">
            <v>Retiro De Cartelería Existente</v>
          </cell>
          <cell r="D7103" t="str">
            <v>u</v>
          </cell>
          <cell r="E7103">
            <v>1</v>
          </cell>
          <cell r="F7103">
            <v>1478.0999259881935</v>
          </cell>
          <cell r="G7103">
            <v>1478.0999259881935</v>
          </cell>
          <cell r="H7103">
            <v>44136</v>
          </cell>
        </row>
        <row r="7104">
          <cell r="B7104" t="str">
            <v>T2035</v>
          </cell>
          <cell r="C7104" t="str">
            <v>Retiro De Columnas De Alumbrado</v>
          </cell>
          <cell r="D7104" t="str">
            <v>u</v>
          </cell>
          <cell r="E7104">
            <v>1</v>
          </cell>
          <cell r="F7104">
            <v>17367.176011470132</v>
          </cell>
          <cell r="G7104">
            <v>17367.176011470132</v>
          </cell>
          <cell r="H7104">
            <v>44136</v>
          </cell>
        </row>
        <row r="7105">
          <cell r="B7105" t="str">
            <v>T2037</v>
          </cell>
          <cell r="C7105" t="str">
            <v>Reubicación De Poste De Telefonía</v>
          </cell>
          <cell r="D7105" t="str">
            <v>u</v>
          </cell>
          <cell r="E7105">
            <v>1</v>
          </cell>
          <cell r="F7105">
            <v>17929.390887503188</v>
          </cell>
          <cell r="G7105">
            <v>17929.390887503188</v>
          </cell>
          <cell r="H7105">
            <v>44130</v>
          </cell>
        </row>
        <row r="7106">
          <cell r="B7106" t="str">
            <v>T2038</v>
          </cell>
          <cell r="C7106" t="str">
            <v>Reubicación De Kiosko</v>
          </cell>
          <cell r="D7106" t="str">
            <v>gl</v>
          </cell>
          <cell r="E7106">
            <v>1</v>
          </cell>
          <cell r="F7106">
            <v>34734.352022940264</v>
          </cell>
          <cell r="G7106">
            <v>34734.352022940264</v>
          </cell>
          <cell r="H7106">
            <v>44136</v>
          </cell>
        </row>
        <row r="7107">
          <cell r="B7107" t="str">
            <v>T2138</v>
          </cell>
          <cell r="C7107" t="str">
            <v>Reubicación De Virgen</v>
          </cell>
          <cell r="D7107" t="str">
            <v>gl</v>
          </cell>
          <cell r="E7107">
            <v>1</v>
          </cell>
          <cell r="F7107">
            <v>26050.764017205194</v>
          </cell>
          <cell r="G7107">
            <v>26050.764017205194</v>
          </cell>
          <cell r="H7107">
            <v>44136</v>
          </cell>
        </row>
        <row r="7108">
          <cell r="B7108" t="str">
            <v>T2040</v>
          </cell>
          <cell r="C7108" t="str">
            <v xml:space="preserve">Retiro De Malla De Contención Y Cubierta Metálica En Escaleras De Puente Peatonal </v>
          </cell>
          <cell r="D7108" t="str">
            <v>m2</v>
          </cell>
          <cell r="E7108">
            <v>1</v>
          </cell>
          <cell r="F7108">
            <v>716.51443232977533</v>
          </cell>
          <cell r="G7108">
            <v>716.51443232977533</v>
          </cell>
          <cell r="H7108">
            <v>44136</v>
          </cell>
        </row>
        <row r="7109">
          <cell r="B7109" t="str">
            <v>T2047</v>
          </cell>
          <cell r="C7109" t="str">
            <v>5.1.12 Retiro De Escalera De Hormigón Premoldeada Y Demolición De Pasadizo De Ascensor En Puente Peatonal</v>
          </cell>
          <cell r="D7109" t="str">
            <v>gl</v>
          </cell>
          <cell r="E7109">
            <v>1</v>
          </cell>
          <cell r="F7109">
            <v>1126528.1601787247</v>
          </cell>
          <cell r="G7109">
            <v>1126528.1601787247</v>
          </cell>
          <cell r="H7109">
            <v>44136</v>
          </cell>
        </row>
        <row r="7110">
          <cell r="B7110" t="str">
            <v>T2044</v>
          </cell>
          <cell r="C7110" t="str">
            <v>Retiro De Arbol Y Plantado De Otra Especie</v>
          </cell>
          <cell r="D7110" t="str">
            <v>u</v>
          </cell>
          <cell r="E7110">
            <v>1</v>
          </cell>
          <cell r="F7110">
            <v>11103.729854035419</v>
          </cell>
          <cell r="G7110">
            <v>11103.729854035419</v>
          </cell>
          <cell r="H7110">
            <v>44136</v>
          </cell>
        </row>
        <row r="7111">
          <cell r="B7111" t="str">
            <v>T2042</v>
          </cell>
          <cell r="C7111" t="str">
            <v>Retiro De Rejas Perimetrales Y Cerco Entre Vías</v>
          </cell>
          <cell r="D7111" t="str">
            <v>ml</v>
          </cell>
          <cell r="E7111">
            <v>1</v>
          </cell>
          <cell r="F7111">
            <v>690.07897696046155</v>
          </cell>
          <cell r="G7111">
            <v>690.07897696046155</v>
          </cell>
          <cell r="H7111">
            <v>44136</v>
          </cell>
        </row>
        <row r="7112">
          <cell r="B7112" t="str">
            <v>T1518</v>
          </cell>
          <cell r="C7112" t="str">
            <v>Demolición De Albañilería</v>
          </cell>
          <cell r="D7112" t="str">
            <v>m2</v>
          </cell>
          <cell r="E7112">
            <v>1</v>
          </cell>
          <cell r="F7112">
            <v>2136.7352237719679</v>
          </cell>
          <cell r="G7112">
            <v>2136.7352237719679</v>
          </cell>
          <cell r="H7112">
            <v>44136</v>
          </cell>
        </row>
        <row r="7113">
          <cell r="B7113" t="str">
            <v>T2046</v>
          </cell>
          <cell r="C7113" t="str">
            <v xml:space="preserve">Retiro De Bancos </v>
          </cell>
          <cell r="D7113" t="str">
            <v>u</v>
          </cell>
          <cell r="E7113">
            <v>1</v>
          </cell>
          <cell r="F7113">
            <v>2704.6749503608457</v>
          </cell>
          <cell r="G7113">
            <v>2704.6749503608457</v>
          </cell>
          <cell r="H7113">
            <v>44136</v>
          </cell>
        </row>
        <row r="7114">
          <cell r="B7114" t="str">
            <v>T2049</v>
          </cell>
          <cell r="C7114" t="str">
            <v>Retiro De Escombros A Cerretilla Con Volquete Ituzaingó 1152 M3</v>
          </cell>
          <cell r="D7114" t="str">
            <v>gl</v>
          </cell>
          <cell r="E7114">
            <v>1</v>
          </cell>
          <cell r="F7114">
            <v>2052794.2913511216</v>
          </cell>
          <cell r="G7114">
            <v>2052794.2913511216</v>
          </cell>
          <cell r="H7114">
            <v>44136</v>
          </cell>
        </row>
        <row r="7115">
          <cell r="B7115" t="str">
            <v>T1667</v>
          </cell>
          <cell r="C7115" t="str">
            <v>Excavación De Zanjas A Máquina Con Retiro De Excedentes</v>
          </cell>
          <cell r="D7115" t="str">
            <v>m3</v>
          </cell>
          <cell r="E7115">
            <v>1</v>
          </cell>
          <cell r="F7115">
            <v>2061.6228369958335</v>
          </cell>
          <cell r="G7115">
            <v>2061.6228369958335</v>
          </cell>
          <cell r="H7115">
            <v>44155</v>
          </cell>
        </row>
        <row r="7116">
          <cell r="B7116" t="str">
            <v>T1453</v>
          </cell>
          <cell r="C7116" t="str">
            <v>Hormigón De Limpieza Por M3 H21</v>
          </cell>
          <cell r="D7116" t="str">
            <v>m3</v>
          </cell>
          <cell r="E7116">
            <v>1</v>
          </cell>
          <cell r="F7116">
            <v>18316.77313728831</v>
          </cell>
          <cell r="G7116">
            <v>18316.77313728831</v>
          </cell>
          <cell r="H7116">
            <v>44136</v>
          </cell>
        </row>
        <row r="7117">
          <cell r="B7117" t="str">
            <v>T2048</v>
          </cell>
          <cell r="C7117" t="str">
            <v>5.2.4 Relleno Con Material De Demolición (Mo)</v>
          </cell>
          <cell r="D7117" t="str">
            <v>m3</v>
          </cell>
          <cell r="E7117">
            <v>1</v>
          </cell>
          <cell r="F7117">
            <v>2171.1294969350647</v>
          </cell>
          <cell r="G7117">
            <v>2171.1294969350647</v>
          </cell>
          <cell r="H7117">
            <v>44136</v>
          </cell>
        </row>
        <row r="7118">
          <cell r="B7118" t="str">
            <v>T1033</v>
          </cell>
          <cell r="C7118" t="str">
            <v>Bases De Hormigon Armado H30 Fe 50 Kg/M3</v>
          </cell>
          <cell r="D7118" t="str">
            <v>m3</v>
          </cell>
          <cell r="E7118">
            <v>1</v>
          </cell>
          <cell r="F7118">
            <v>34197.984246147462</v>
          </cell>
          <cell r="G7118">
            <v>34197.984246147462</v>
          </cell>
          <cell r="H7118">
            <v>44130</v>
          </cell>
        </row>
        <row r="7119">
          <cell r="B7119" t="str">
            <v>T1039</v>
          </cell>
          <cell r="C7119" t="str">
            <v>Tabiques H30 Fe 60 Kg/M3 (Bombeado)</v>
          </cell>
          <cell r="D7119" t="str">
            <v>m3</v>
          </cell>
          <cell r="E7119">
            <v>1</v>
          </cell>
          <cell r="F7119">
            <v>64137.085691934219</v>
          </cell>
          <cell r="G7119">
            <v>64137.085691934219</v>
          </cell>
          <cell r="H7119">
            <v>44110</v>
          </cell>
        </row>
        <row r="7120">
          <cell r="B7120" t="str">
            <v>T1327</v>
          </cell>
          <cell r="C7120" t="str">
            <v>Film De Polietileno 200 Micrones</v>
          </cell>
          <cell r="D7120" t="str">
            <v>m2</v>
          </cell>
          <cell r="E7120">
            <v>1</v>
          </cell>
          <cell r="F7120">
            <v>55.706720027957488</v>
          </cell>
          <cell r="G7120">
            <v>55.706720027957488</v>
          </cell>
          <cell r="H7120">
            <v>44136</v>
          </cell>
        </row>
        <row r="7121">
          <cell r="B7121" t="str">
            <v>T1041</v>
          </cell>
          <cell r="C7121" t="str">
            <v>Losas Macizas H30 Fe 50 Kg/M3</v>
          </cell>
          <cell r="D7121" t="str">
            <v>m3</v>
          </cell>
          <cell r="E7121">
            <v>1</v>
          </cell>
          <cell r="F7121">
            <v>51037.725798433028</v>
          </cell>
          <cell r="G7121">
            <v>51037.725798433028</v>
          </cell>
          <cell r="H7121">
            <v>44110</v>
          </cell>
        </row>
        <row r="7122">
          <cell r="B7122" t="str">
            <v>T1333</v>
          </cell>
          <cell r="C7122" t="str">
            <v>Piso De Hormigon Llaneado Esp 8 Cm Con Malla</v>
          </cell>
          <cell r="D7122" t="str">
            <v>m2</v>
          </cell>
          <cell r="E7122">
            <v>1</v>
          </cell>
          <cell r="F7122">
            <v>2037.4165335393218</v>
          </cell>
          <cell r="G7122">
            <v>2037.4165335393218</v>
          </cell>
          <cell r="H7122">
            <v>44110</v>
          </cell>
        </row>
        <row r="7123">
          <cell r="B7123" t="str">
            <v>T2050</v>
          </cell>
          <cell r="C7123" t="str">
            <v xml:space="preserve">Solado Háptico Preventivo </v>
          </cell>
          <cell r="D7123" t="str">
            <v>ml</v>
          </cell>
          <cell r="E7123">
            <v>1</v>
          </cell>
          <cell r="F7123">
            <v>902.90055276223541</v>
          </cell>
          <cell r="G7123">
            <v>902.90055276223541</v>
          </cell>
          <cell r="H7123">
            <v>44130</v>
          </cell>
        </row>
        <row r="7124">
          <cell r="B7124" t="str">
            <v>T1455</v>
          </cell>
          <cell r="C7124" t="str">
            <v>Solado Preventivo De Anden (Ancho 1,50 Mts) Por M2</v>
          </cell>
          <cell r="D7124" t="str">
            <v>m2</v>
          </cell>
          <cell r="E7124">
            <v>1</v>
          </cell>
          <cell r="F7124">
            <v>2579.7158650349584</v>
          </cell>
          <cell r="G7124">
            <v>2579.7158650349584</v>
          </cell>
          <cell r="H7124">
            <v>44130</v>
          </cell>
        </row>
        <row r="7125">
          <cell r="B7125" t="str">
            <v>T1563</v>
          </cell>
          <cell r="C7125" t="str">
            <v>Tapas De Cámaras De Inspección De 0,60 X 0,60</v>
          </cell>
          <cell r="D7125" t="str">
            <v>u</v>
          </cell>
          <cell r="E7125">
            <v>1</v>
          </cell>
          <cell r="F7125">
            <v>17012.755970593247</v>
          </cell>
          <cell r="G7125">
            <v>17012.755970593247</v>
          </cell>
          <cell r="H7125">
            <v>44136</v>
          </cell>
        </row>
        <row r="7126">
          <cell r="B7126" t="str">
            <v>T2051</v>
          </cell>
          <cell r="C7126" t="str">
            <v>5.5.5.1.  Trámite Edesur</v>
          </cell>
          <cell r="D7126" t="str">
            <v>gl</v>
          </cell>
          <cell r="E7126">
            <v>1</v>
          </cell>
          <cell r="F7126">
            <v>52421.875</v>
          </cell>
          <cell r="G7126">
            <v>52421.875</v>
          </cell>
          <cell r="H7126">
            <v>43990.590057870373</v>
          </cell>
        </row>
        <row r="7127">
          <cell r="B7127" t="str">
            <v>T2053</v>
          </cell>
          <cell r="C7127" t="str">
            <v>Tablero General De Baja Tensión</v>
          </cell>
          <cell r="D7127" t="str">
            <v>gl</v>
          </cell>
          <cell r="E7127">
            <v>1</v>
          </cell>
          <cell r="F7127">
            <v>500237.90765528602</v>
          </cell>
          <cell r="G7127">
            <v>500237.90765528602</v>
          </cell>
          <cell r="H7127">
            <v>43994.612870370373</v>
          </cell>
        </row>
        <row r="7128">
          <cell r="B7128" t="str">
            <v>T2054</v>
          </cell>
          <cell r="C7128" t="str">
            <v>Tablero Seccional Sheter</v>
          </cell>
          <cell r="D7128" t="str">
            <v>gl</v>
          </cell>
          <cell r="E7128">
            <v>1</v>
          </cell>
          <cell r="F7128">
            <v>307824.30402296718</v>
          </cell>
          <cell r="G7128">
            <v>307824.30402296718</v>
          </cell>
          <cell r="H7128">
            <v>43994.436828703707</v>
          </cell>
        </row>
        <row r="7129">
          <cell r="B7129" t="str">
            <v>T2055</v>
          </cell>
          <cell r="C7129" t="str">
            <v>Tablero Seccional Boleteria Principal</v>
          </cell>
          <cell r="D7129" t="str">
            <v>gl</v>
          </cell>
          <cell r="E7129">
            <v>1</v>
          </cell>
          <cell r="F7129">
            <v>84028.312815137193</v>
          </cell>
          <cell r="G7129">
            <v>84028.312815137193</v>
          </cell>
          <cell r="H7129">
            <v>43994.613738425927</v>
          </cell>
        </row>
        <row r="7130">
          <cell r="B7130" t="str">
            <v>T2056</v>
          </cell>
          <cell r="C7130" t="str">
            <v>Tablero Seccional Evasión Y Limpieza</v>
          </cell>
          <cell r="D7130" t="str">
            <v>gl</v>
          </cell>
          <cell r="E7130">
            <v>1</v>
          </cell>
          <cell r="F7130">
            <v>69152.279757285956</v>
          </cell>
          <cell r="G7130">
            <v>69152.279757285956</v>
          </cell>
          <cell r="H7130">
            <v>43994.613738425927</v>
          </cell>
        </row>
        <row r="7131">
          <cell r="B7131" t="str">
            <v>T2057</v>
          </cell>
          <cell r="C7131" t="str">
            <v>5.5.2.5. Tablero Seccional De Bombas</v>
          </cell>
          <cell r="D7131" t="str">
            <v>gl</v>
          </cell>
          <cell r="E7131">
            <v>1</v>
          </cell>
          <cell r="F7131">
            <v>69152.279757285956</v>
          </cell>
          <cell r="G7131">
            <v>69152.279757285956</v>
          </cell>
          <cell r="H7131">
            <v>43994.613738425927</v>
          </cell>
        </row>
        <row r="7132">
          <cell r="B7132" t="str">
            <v>T2058</v>
          </cell>
          <cell r="C7132" t="str">
            <v>5.5.2.6. Tablero Seccional Jefe De Estación</v>
          </cell>
          <cell r="D7132" t="str">
            <v>gl</v>
          </cell>
          <cell r="E7132">
            <v>1</v>
          </cell>
          <cell r="F7132">
            <v>69152.279757285956</v>
          </cell>
          <cell r="G7132">
            <v>69152.279757285956</v>
          </cell>
          <cell r="H7132">
            <v>43994.613738425927</v>
          </cell>
        </row>
        <row r="7133">
          <cell r="B7133" t="str">
            <v>T2059</v>
          </cell>
          <cell r="C7133" t="str">
            <v>5.5.2.7. Tablero Seccional Gendarmería</v>
          </cell>
          <cell r="D7133" t="str">
            <v>gl</v>
          </cell>
          <cell r="E7133">
            <v>1</v>
          </cell>
          <cell r="F7133">
            <v>69152.279757285956</v>
          </cell>
          <cell r="G7133">
            <v>69152.279757285956</v>
          </cell>
          <cell r="H7133">
            <v>43994.613738425927</v>
          </cell>
        </row>
        <row r="7134">
          <cell r="B7134" t="str">
            <v>T2060</v>
          </cell>
          <cell r="C7134" t="str">
            <v>5.5.2.8. Tablero Seccional Limpieza</v>
          </cell>
          <cell r="D7134" t="str">
            <v>gl</v>
          </cell>
          <cell r="E7134">
            <v>1</v>
          </cell>
          <cell r="F7134">
            <v>69152.279757285956</v>
          </cell>
          <cell r="G7134">
            <v>69152.279757285956</v>
          </cell>
          <cell r="H7134">
            <v>43994.613738425927</v>
          </cell>
        </row>
        <row r="7135">
          <cell r="B7135" t="str">
            <v>T2061</v>
          </cell>
          <cell r="C7135" t="str">
            <v>5.5.2.9. Tablero Seccional Deposito</v>
          </cell>
          <cell r="D7135" t="str">
            <v>gl</v>
          </cell>
          <cell r="E7135">
            <v>1</v>
          </cell>
          <cell r="F7135">
            <v>69152.279757285956</v>
          </cell>
          <cell r="G7135">
            <v>69152.279757285956</v>
          </cell>
          <cell r="H7135">
            <v>43994.613738425927</v>
          </cell>
        </row>
        <row r="7136">
          <cell r="B7136" t="str">
            <v>T2062</v>
          </cell>
          <cell r="C7136" t="str">
            <v>5.5.2.10. Tablero Seccional Señaleros</v>
          </cell>
          <cell r="D7136" t="str">
            <v>gl</v>
          </cell>
          <cell r="E7136">
            <v>1</v>
          </cell>
          <cell r="F7136">
            <v>69152.279757285956</v>
          </cell>
          <cell r="G7136">
            <v>69152.279757285956</v>
          </cell>
          <cell r="H7136">
            <v>43994.613738425927</v>
          </cell>
        </row>
        <row r="7137">
          <cell r="B7137" t="str">
            <v>T2063</v>
          </cell>
          <cell r="C7137" t="str">
            <v>5.5.2.11. Tablero Seccional Bicicletero</v>
          </cell>
          <cell r="D7137" t="str">
            <v>gl</v>
          </cell>
          <cell r="E7137">
            <v>1</v>
          </cell>
          <cell r="F7137">
            <v>69152.279757285956</v>
          </cell>
          <cell r="G7137">
            <v>69152.279757285956</v>
          </cell>
          <cell r="H7137">
            <v>43994.613738425927</v>
          </cell>
        </row>
        <row r="7138">
          <cell r="B7138" t="str">
            <v>T2064</v>
          </cell>
          <cell r="C7138" t="str">
            <v>5.5.2.12. Tablero General Tunel Nuevo</v>
          </cell>
          <cell r="D7138" t="str">
            <v>gl</v>
          </cell>
          <cell r="E7138">
            <v>1</v>
          </cell>
          <cell r="F7138">
            <v>69152.279757285956</v>
          </cell>
          <cell r="G7138">
            <v>69152.279757285956</v>
          </cell>
          <cell r="H7138">
            <v>43994.613738425927</v>
          </cell>
        </row>
        <row r="7139">
          <cell r="B7139" t="str">
            <v>T2142</v>
          </cell>
          <cell r="C7139" t="str">
            <v>Materiales Para Instalación De Gas De 1 Departamento (Mat)</v>
          </cell>
          <cell r="D7139" t="str">
            <v>gl</v>
          </cell>
          <cell r="E7139">
            <v>1</v>
          </cell>
          <cell r="F7139">
            <v>12622.375491735536</v>
          </cell>
          <cell r="G7139">
            <v>12622.375491735536</v>
          </cell>
          <cell r="H7139">
            <v>44110</v>
          </cell>
        </row>
        <row r="7140">
          <cell r="B7140" t="str">
            <v>T2144</v>
          </cell>
          <cell r="C7140" t="str">
            <v>5.5.2.14 Tablero Seccional Cabín</v>
          </cell>
          <cell r="D7140" t="str">
            <v>gl</v>
          </cell>
          <cell r="E7140">
            <v>1</v>
          </cell>
          <cell r="F7140">
            <v>357924.15530489583</v>
          </cell>
          <cell r="G7140">
            <v>357924.15530489583</v>
          </cell>
          <cell r="H7140">
            <v>43994.613738425927</v>
          </cell>
        </row>
        <row r="7141">
          <cell r="B7141" t="str">
            <v>T2139</v>
          </cell>
          <cell r="C7141" t="str">
            <v>Cañeros Pead/ Hierro Galvanizado 3X4" Embebido En Hormigon De Nuevo Tunel</v>
          </cell>
          <cell r="D7141" t="str">
            <v>ml</v>
          </cell>
          <cell r="E7141">
            <v>1</v>
          </cell>
          <cell r="F7141">
            <v>1061.235547387013</v>
          </cell>
          <cell r="G7141">
            <v>1061.235547387013</v>
          </cell>
          <cell r="H7141">
            <v>44136</v>
          </cell>
        </row>
        <row r="7142">
          <cell r="B7142" t="str">
            <v>T2109</v>
          </cell>
          <cell r="C7142" t="str">
            <v>Cañerías Eléctricas Embutidas En Pared Con Caño Mop 3/4" (Incluye Cajas De Pase)</v>
          </cell>
          <cell r="D7142" t="str">
            <v>ml</v>
          </cell>
          <cell r="E7142">
            <v>1</v>
          </cell>
          <cell r="F7142">
            <v>897.06225387926008</v>
          </cell>
          <cell r="G7142">
            <v>897.06225387926008</v>
          </cell>
          <cell r="H7142">
            <v>44110</v>
          </cell>
        </row>
        <row r="7143">
          <cell r="B7143" t="str">
            <v>T2110</v>
          </cell>
          <cell r="C7143" t="str">
            <v>Cañerías Eléctricas Embutidas En Pared Con Caño Mop 1" (Incluye Cajas De Pase)</v>
          </cell>
          <cell r="D7143" t="str">
            <v>ml</v>
          </cell>
          <cell r="E7143">
            <v>1</v>
          </cell>
          <cell r="F7143">
            <v>729.53272850735925</v>
          </cell>
          <cell r="G7143">
            <v>729.53272850735925</v>
          </cell>
          <cell r="H7143">
            <v>44110</v>
          </cell>
        </row>
        <row r="7144">
          <cell r="B7144" t="str">
            <v>T2111</v>
          </cell>
          <cell r="C7144" t="str">
            <v>Cañerías Eléctricas Embutidas En Pared Con Caño Mop 1 1/2" (Incluye Cajas De Pase)</v>
          </cell>
          <cell r="D7144" t="str">
            <v>ml</v>
          </cell>
          <cell r="E7144">
            <v>1</v>
          </cell>
          <cell r="F7144">
            <v>929.51155400841037</v>
          </cell>
          <cell r="G7144">
            <v>929.51155400841037</v>
          </cell>
          <cell r="H7144">
            <v>44110</v>
          </cell>
        </row>
        <row r="7145">
          <cell r="B7145" t="str">
            <v>T2112</v>
          </cell>
          <cell r="C7145" t="str">
            <v>Cañerías Eléctricas A La Vista/ Bajo Anden - Caño Hºgº 3/4"</v>
          </cell>
          <cell r="D7145" t="str">
            <v>ml</v>
          </cell>
          <cell r="E7145">
            <v>1</v>
          </cell>
          <cell r="F7145">
            <v>979.6439048348567</v>
          </cell>
          <cell r="G7145">
            <v>979.6439048348567</v>
          </cell>
          <cell r="H7145">
            <v>44136</v>
          </cell>
        </row>
        <row r="7146">
          <cell r="B7146" t="str">
            <v>T2113</v>
          </cell>
          <cell r="C7146" t="str">
            <v>Cañerías Eléctricas A La Vista/ Bajo Anden - Caño Hºgº 1 1/2"</v>
          </cell>
          <cell r="D7146" t="str">
            <v>ml</v>
          </cell>
          <cell r="E7146">
            <v>1</v>
          </cell>
          <cell r="F7146">
            <v>1292.274810461603</v>
          </cell>
          <cell r="G7146">
            <v>1292.274810461603</v>
          </cell>
          <cell r="H7146">
            <v>44136</v>
          </cell>
        </row>
        <row r="7147">
          <cell r="B7147" t="str">
            <v>T2114</v>
          </cell>
          <cell r="C7147" t="str">
            <v>Cañerías Eléctricas A La Vista/ Bajo Anden - Caño Hºgº 2"</v>
          </cell>
          <cell r="D7147" t="str">
            <v>ml</v>
          </cell>
          <cell r="E7147">
            <v>1</v>
          </cell>
          <cell r="F7147">
            <v>1762.7522312605013</v>
          </cell>
          <cell r="G7147">
            <v>1762.7522312605013</v>
          </cell>
          <cell r="H7147">
            <v>44136</v>
          </cell>
        </row>
        <row r="7148">
          <cell r="B7148" t="str">
            <v>T1815</v>
          </cell>
          <cell r="C7148" t="str">
            <v>Caja Octogonal Grande Mop</v>
          </cell>
          <cell r="D7148" t="str">
            <v>u</v>
          </cell>
          <cell r="E7148">
            <v>1</v>
          </cell>
          <cell r="F7148">
            <v>330.69983255977962</v>
          </cell>
          <cell r="G7148">
            <v>330.69983255977962</v>
          </cell>
          <cell r="H7148">
            <v>44136</v>
          </cell>
        </row>
        <row r="7149">
          <cell r="B7149" t="str">
            <v>T2074</v>
          </cell>
          <cell r="C7149" t="str">
            <v>Cajas Redonda Al</v>
          </cell>
          <cell r="D7149" t="str">
            <v>u</v>
          </cell>
          <cell r="E7149">
            <v>1</v>
          </cell>
          <cell r="F7149">
            <v>1373.6750391713499</v>
          </cell>
          <cell r="G7149">
            <v>1373.6750391713499</v>
          </cell>
          <cell r="H7149">
            <v>44136</v>
          </cell>
        </row>
        <row r="7150">
          <cell r="B7150" t="str">
            <v>T2075</v>
          </cell>
          <cell r="C7150" t="str">
            <v>Cajas Al - 300X300Mm</v>
          </cell>
          <cell r="D7150" t="str">
            <v>u</v>
          </cell>
          <cell r="E7150">
            <v>1</v>
          </cell>
          <cell r="F7150">
            <v>7019.3721770181819</v>
          </cell>
          <cell r="G7150">
            <v>7019.3721770181819</v>
          </cell>
          <cell r="H7150">
            <v>44110</v>
          </cell>
        </row>
        <row r="7151">
          <cell r="B7151" t="str">
            <v>T2076</v>
          </cell>
          <cell r="C7151" t="str">
            <v>Cajas Al - 150X150Mm</v>
          </cell>
          <cell r="D7151" t="str">
            <v>u</v>
          </cell>
          <cell r="E7151">
            <v>1</v>
          </cell>
          <cell r="F7151">
            <v>3630.9424728859503</v>
          </cell>
          <cell r="G7151">
            <v>3630.9424728859503</v>
          </cell>
          <cell r="H7151">
            <v>44136</v>
          </cell>
        </row>
        <row r="7152">
          <cell r="B7152" t="str">
            <v>T2115</v>
          </cell>
          <cell r="C7152" t="str">
            <v>Circuitos Cu 2,5Mm^2 - Iram 62.267</v>
          </cell>
          <cell r="D7152" t="str">
            <v>ml</v>
          </cell>
          <cell r="E7152">
            <v>1</v>
          </cell>
          <cell r="F7152">
            <v>416.69246163961384</v>
          </cell>
          <cell r="G7152">
            <v>416.69246163961384</v>
          </cell>
          <cell r="H7152">
            <v>44136</v>
          </cell>
        </row>
        <row r="7153">
          <cell r="B7153" t="str">
            <v>T2116</v>
          </cell>
          <cell r="C7153" t="str">
            <v>Circuitos Cu 6Mm^2 - Iram 62.267 - Verde/Amarillo</v>
          </cell>
          <cell r="D7153" t="str">
            <v>ml</v>
          </cell>
          <cell r="E7153">
            <v>1</v>
          </cell>
          <cell r="F7153">
            <v>457.76916784006289</v>
          </cell>
          <cell r="G7153">
            <v>457.76916784006289</v>
          </cell>
          <cell r="H7153">
            <v>44136</v>
          </cell>
        </row>
        <row r="7154">
          <cell r="B7154" t="str">
            <v>T2117</v>
          </cell>
          <cell r="C7154" t="str">
            <v>Circuitos Cu 2X2,5Mm^2 - Iram 62.266</v>
          </cell>
          <cell r="D7154" t="str">
            <v>ml</v>
          </cell>
          <cell r="E7154">
            <v>1</v>
          </cell>
          <cell r="F7154">
            <v>455.94865998672128</v>
          </cell>
          <cell r="G7154">
            <v>455.94865998672128</v>
          </cell>
          <cell r="H7154">
            <v>44136</v>
          </cell>
        </row>
        <row r="7155">
          <cell r="B7155" t="str">
            <v>T2118</v>
          </cell>
          <cell r="C7155" t="str">
            <v>Circuitos Cu 2X4Mm^2 - Iram 62.266</v>
          </cell>
          <cell r="D7155" t="str">
            <v>ml</v>
          </cell>
          <cell r="E7155">
            <v>1</v>
          </cell>
          <cell r="F7155">
            <v>539.8173520623377</v>
          </cell>
          <cell r="G7155">
            <v>539.8173520623377</v>
          </cell>
          <cell r="H7155">
            <v>44136</v>
          </cell>
        </row>
        <row r="7156">
          <cell r="B7156" t="str">
            <v>T2120</v>
          </cell>
          <cell r="C7156" t="str">
            <v>Circuitos Cu 4X6Mm^2 - Iram 62.266</v>
          </cell>
          <cell r="D7156" t="str">
            <v>ml</v>
          </cell>
          <cell r="E7156">
            <v>1</v>
          </cell>
          <cell r="F7156">
            <v>948.66264361673416</v>
          </cell>
          <cell r="G7156">
            <v>948.66264361673416</v>
          </cell>
          <cell r="H7156">
            <v>44136</v>
          </cell>
        </row>
        <row r="7157">
          <cell r="B7157" t="str">
            <v>T2121</v>
          </cell>
          <cell r="C7157" t="str">
            <v>Circuitos Cu 4X10Mm^2 - Iram 62.266</v>
          </cell>
          <cell r="D7157" t="str">
            <v>ml</v>
          </cell>
          <cell r="E7157">
            <v>1</v>
          </cell>
          <cell r="F7157">
            <v>1163.5308254349161</v>
          </cell>
          <cell r="G7157">
            <v>1163.5308254349161</v>
          </cell>
          <cell r="H7157">
            <v>44136</v>
          </cell>
        </row>
        <row r="7158">
          <cell r="B7158" t="str">
            <v>T2084</v>
          </cell>
          <cell r="C7158" t="str">
            <v>5.5.1. Tomacorriente 220V/ 10A Ip44 En Anden</v>
          </cell>
          <cell r="D7158" t="str">
            <v>u</v>
          </cell>
          <cell r="E7158">
            <v>1</v>
          </cell>
          <cell r="F7158">
            <v>1020.8431372694215</v>
          </cell>
          <cell r="G7158">
            <v>1020.8431372694215</v>
          </cell>
          <cell r="H7158">
            <v>44136</v>
          </cell>
        </row>
        <row r="7159">
          <cell r="B7159" t="str">
            <v>T1822</v>
          </cell>
          <cell r="C7159" t="str">
            <v>Tomacorriente 220V/ 20A</v>
          </cell>
          <cell r="D7159" t="str">
            <v>u</v>
          </cell>
          <cell r="E7159">
            <v>1</v>
          </cell>
          <cell r="F7159">
            <v>498.63636363636363</v>
          </cell>
          <cell r="G7159">
            <v>498.63636363636363</v>
          </cell>
          <cell r="H7159">
            <v>44108</v>
          </cell>
        </row>
        <row r="7160">
          <cell r="B7160" t="str">
            <v>T2085</v>
          </cell>
          <cell r="C7160" t="str">
            <v xml:space="preserve">Columnas De Alumbrado Con 1 Luminaria Led 90W (9000Lm) - H: 6,00 Mts </v>
          </cell>
          <cell r="D7160" t="str">
            <v>u</v>
          </cell>
          <cell r="E7160">
            <v>1</v>
          </cell>
          <cell r="F7160">
            <v>23958.321067999055</v>
          </cell>
          <cell r="G7160">
            <v>23958.321067999055</v>
          </cell>
          <cell r="H7160">
            <v>44136</v>
          </cell>
        </row>
        <row r="7161">
          <cell r="B7161" t="str">
            <v>T2086</v>
          </cell>
          <cell r="C7161" t="str">
            <v xml:space="preserve">Columnas De Alumbrado Con 2 Luminaria Led 90W (9000Lm) - H: 6,00 Mts </v>
          </cell>
          <cell r="D7161" t="str">
            <v>u</v>
          </cell>
          <cell r="E7161">
            <v>1</v>
          </cell>
          <cell r="F7161">
            <v>33046.703875268759</v>
          </cell>
          <cell r="G7161">
            <v>33046.703875268759</v>
          </cell>
          <cell r="H7161">
            <v>44136</v>
          </cell>
        </row>
        <row r="7162">
          <cell r="B7162" t="str">
            <v>T2087</v>
          </cell>
          <cell r="C7162" t="str">
            <v>Luminaria Tira Led 26W</v>
          </cell>
          <cell r="D7162" t="str">
            <v>ml</v>
          </cell>
          <cell r="E7162">
            <v>1</v>
          </cell>
          <cell r="F7162">
            <v>2105.9671042115706</v>
          </cell>
          <cell r="G7162">
            <v>2105.9671042115706</v>
          </cell>
          <cell r="H7162">
            <v>44136</v>
          </cell>
        </row>
        <row r="7163">
          <cell r="B7163" t="str">
            <v>T2088</v>
          </cell>
          <cell r="C7163" t="str">
            <v>Luminaria Empotrable Tubo Led 1X9W</v>
          </cell>
          <cell r="D7163" t="str">
            <v>u</v>
          </cell>
          <cell r="E7163">
            <v>1</v>
          </cell>
          <cell r="F7163">
            <v>4632.4133852033056</v>
          </cell>
          <cell r="G7163">
            <v>4632.4133852033056</v>
          </cell>
          <cell r="H7163">
            <v>44136</v>
          </cell>
        </row>
        <row r="7164">
          <cell r="B7164" t="str">
            <v>T2089</v>
          </cell>
          <cell r="C7164" t="str">
            <v>Reflector Led 90W (8800Lm)</v>
          </cell>
          <cell r="D7164" t="str">
            <v>u</v>
          </cell>
          <cell r="E7164">
            <v>1</v>
          </cell>
          <cell r="F7164">
            <v>8721.2528793237307</v>
          </cell>
          <cell r="G7164">
            <v>8721.2528793237307</v>
          </cell>
          <cell r="H7164">
            <v>44136</v>
          </cell>
        </row>
        <row r="7165">
          <cell r="B7165" t="str">
            <v>T2090</v>
          </cell>
          <cell r="C7165" t="str">
            <v>5.5.6.7. Provisión E Instalación De Equipo Autonomo De Luminaria 3Hs</v>
          </cell>
          <cell r="D7165" t="str">
            <v>u</v>
          </cell>
          <cell r="E7165">
            <v>1</v>
          </cell>
          <cell r="F7165">
            <v>2662.5294118082647</v>
          </cell>
          <cell r="G7165">
            <v>2662.5294118082647</v>
          </cell>
          <cell r="H7165">
            <v>44044</v>
          </cell>
        </row>
        <row r="7166">
          <cell r="B7166" t="str">
            <v>T1837</v>
          </cell>
          <cell r="C7166" t="str">
            <v>Artefacto De Salida De Emergencia</v>
          </cell>
          <cell r="D7166" t="str">
            <v>u</v>
          </cell>
          <cell r="E7166">
            <v>1</v>
          </cell>
          <cell r="F7166">
            <v>2577.4512355220777</v>
          </cell>
          <cell r="G7166">
            <v>2577.4512355220777</v>
          </cell>
          <cell r="H7166">
            <v>44110</v>
          </cell>
        </row>
        <row r="7167">
          <cell r="B7167" t="str">
            <v>T2091</v>
          </cell>
          <cell r="C7167" t="str">
            <v>5.5.7.1. Canalizaciones Y Cajas - Sistema De Audio</v>
          </cell>
          <cell r="D7167" t="str">
            <v>gl</v>
          </cell>
          <cell r="E7167">
            <v>1</v>
          </cell>
          <cell r="F7167">
            <v>374735.91729272396</v>
          </cell>
          <cell r="G7167">
            <v>374735.91729272396</v>
          </cell>
          <cell r="H7167">
            <v>44110</v>
          </cell>
        </row>
        <row r="7168">
          <cell r="B7168" t="str">
            <v>T2093</v>
          </cell>
          <cell r="C7168" t="str">
            <v>5.5.7.3. Equipamiento Completo Para Sistema De Audio (Incluye Rack/Ups Y Dos Call Station)</v>
          </cell>
          <cell r="D7168" t="str">
            <v>gl</v>
          </cell>
          <cell r="E7168">
            <v>1</v>
          </cell>
          <cell r="F7168">
            <v>483202.57396218553</v>
          </cell>
          <cell r="G7168">
            <v>483202.57396218553</v>
          </cell>
          <cell r="H7168">
            <v>44044</v>
          </cell>
        </row>
        <row r="7169">
          <cell r="B7169" t="str">
            <v>T2094</v>
          </cell>
          <cell r="C7169" t="str">
            <v>Altavoces Interiores</v>
          </cell>
          <cell r="D7169" t="str">
            <v>u</v>
          </cell>
          <cell r="E7169">
            <v>1</v>
          </cell>
          <cell r="F7169">
            <v>17879.084271044158</v>
          </cell>
          <cell r="G7169">
            <v>17879.084271044158</v>
          </cell>
          <cell r="H7169">
            <v>44136</v>
          </cell>
        </row>
        <row r="7170">
          <cell r="B7170" t="str">
            <v>T2169</v>
          </cell>
          <cell r="C7170" t="str">
            <v>Altavoces Exteriores</v>
          </cell>
          <cell r="D7170" t="str">
            <v>u</v>
          </cell>
          <cell r="E7170">
            <v>1</v>
          </cell>
          <cell r="F7170">
            <v>20102.084271044158</v>
          </cell>
          <cell r="G7170">
            <v>20102.084271044158</v>
          </cell>
          <cell r="H7170">
            <v>44054</v>
          </cell>
        </row>
        <row r="7171">
          <cell r="B7171" t="str">
            <v>T2095</v>
          </cell>
          <cell r="C7171" t="str">
            <v>5.5.7.6. Instalación, Conexionado, Pem Y Calibración (No Inluye Cableado De Altavoces)</v>
          </cell>
          <cell r="D7171" t="str">
            <v>gl</v>
          </cell>
          <cell r="E7171">
            <v>1</v>
          </cell>
          <cell r="F7171">
            <v>466443.38784349087</v>
          </cell>
          <cell r="G7171">
            <v>466443.38784349087</v>
          </cell>
          <cell r="H7171">
            <v>44136</v>
          </cell>
        </row>
        <row r="7172">
          <cell r="B7172" t="str">
            <v>T2097</v>
          </cell>
          <cell r="C7172" t="str">
            <v>Canalizaciones Sistemas Mbts</v>
          </cell>
          <cell r="D7172" t="str">
            <v>gl</v>
          </cell>
          <cell r="E7172">
            <v>1</v>
          </cell>
          <cell r="F7172">
            <v>1656587.6536236473</v>
          </cell>
          <cell r="G7172">
            <v>1656587.6536236473</v>
          </cell>
          <cell r="H7172">
            <v>44110</v>
          </cell>
        </row>
        <row r="7173">
          <cell r="B7173" t="str">
            <v>T2098</v>
          </cell>
          <cell r="C7173" t="str">
            <v>Cableado Sistemas Mbts (Ftp Y Fibra Óptica)</v>
          </cell>
          <cell r="D7173" t="str">
            <v>gl</v>
          </cell>
          <cell r="E7173">
            <v>1</v>
          </cell>
          <cell r="F7173">
            <v>509852.75985561666</v>
          </cell>
          <cell r="G7173">
            <v>509852.75985561666</v>
          </cell>
          <cell r="H7173">
            <v>44044</v>
          </cell>
        </row>
        <row r="7174">
          <cell r="B7174" t="str">
            <v>T2103</v>
          </cell>
          <cell r="C7174" t="str">
            <v xml:space="preserve">Equipo Completo Cctv + Datos En Shelter (Incluye Rack Y Ups) </v>
          </cell>
          <cell r="D7174" t="str">
            <v>gl</v>
          </cell>
          <cell r="E7174">
            <v>1</v>
          </cell>
          <cell r="F7174">
            <v>467502.18128865171</v>
          </cell>
          <cell r="G7174">
            <v>467502.18128865171</v>
          </cell>
          <cell r="H7174">
            <v>44044</v>
          </cell>
        </row>
        <row r="7175">
          <cell r="B7175" t="str">
            <v>T2104</v>
          </cell>
          <cell r="C7175" t="str">
            <v xml:space="preserve">Cámaras Cctv </v>
          </cell>
          <cell r="D7175" t="str">
            <v>gl</v>
          </cell>
          <cell r="E7175">
            <v>1</v>
          </cell>
          <cell r="F7175">
            <v>1693217.1172605231</v>
          </cell>
          <cell r="G7175">
            <v>1693217.1172605231</v>
          </cell>
          <cell r="H7175">
            <v>44136</v>
          </cell>
        </row>
        <row r="7176">
          <cell r="B7176" t="str">
            <v>T2106</v>
          </cell>
          <cell r="C7176" t="str">
            <v xml:space="preserve">Equipo P/ Datos En Boletería (Incluye Switch, Rack Y Ups) </v>
          </cell>
          <cell r="D7176" t="str">
            <v>gl</v>
          </cell>
          <cell r="E7176">
            <v>1</v>
          </cell>
          <cell r="F7176">
            <v>350591.2030939731</v>
          </cell>
          <cell r="G7176">
            <v>350591.2030939731</v>
          </cell>
          <cell r="H7176">
            <v>44136</v>
          </cell>
        </row>
        <row r="7177">
          <cell r="B7177" t="str">
            <v>T2107</v>
          </cell>
          <cell r="C7177" t="str">
            <v>Provisión E Instalación De Puestas A Tierra - Jabalinas 1.5M 3/8", Cable, Cámara De Inspección De Fundición</v>
          </cell>
          <cell r="D7177" t="str">
            <v>gl</v>
          </cell>
          <cell r="E7177">
            <v>1</v>
          </cell>
          <cell r="F7177">
            <v>158990.61100352774</v>
          </cell>
          <cell r="G7177">
            <v>158990.61100352774</v>
          </cell>
          <cell r="H7177">
            <v>44110</v>
          </cell>
        </row>
        <row r="7178">
          <cell r="B7178" t="str">
            <v>T2108</v>
          </cell>
          <cell r="C7178" t="str">
            <v>Provisión E Instalación Pararrayos Punta Franklin R:60, Cable Cu Desnudo, Canalización De Pvc Y Soporte</v>
          </cell>
          <cell r="D7178" t="str">
            <v>gl</v>
          </cell>
          <cell r="E7178">
            <v>1</v>
          </cell>
          <cell r="F7178">
            <v>222751.0242638583</v>
          </cell>
          <cell r="G7178">
            <v>222751.0242638583</v>
          </cell>
          <cell r="H7178">
            <v>44136</v>
          </cell>
        </row>
        <row r="7179">
          <cell r="B7179" t="str">
            <v>T1035</v>
          </cell>
          <cell r="C7179" t="str">
            <v>Troncos De Columnas H30 Fe 85 Kg/M3</v>
          </cell>
          <cell r="D7179" t="str">
            <v>m3</v>
          </cell>
          <cell r="E7179">
            <v>1</v>
          </cell>
          <cell r="F7179">
            <v>55284.49492858431</v>
          </cell>
          <cell r="G7179">
            <v>55284.49492858431</v>
          </cell>
          <cell r="H7179">
            <v>44110</v>
          </cell>
        </row>
        <row r="7180">
          <cell r="B7180" t="str">
            <v>T1034</v>
          </cell>
          <cell r="C7180" t="str">
            <v>Vigas De Fundación H30 Fe 130 Kg/M3 Horm</v>
          </cell>
          <cell r="D7180" t="str">
            <v>m3</v>
          </cell>
          <cell r="E7180">
            <v>1</v>
          </cell>
          <cell r="F7180">
            <v>54322.682678333702</v>
          </cell>
          <cell r="G7180">
            <v>54322.682678333702</v>
          </cell>
          <cell r="H7180">
            <v>44130</v>
          </cell>
        </row>
        <row r="7181">
          <cell r="B7181" t="str">
            <v>T1960</v>
          </cell>
          <cell r="C7181" t="str">
            <v>Basamento De Columna Con Sikagrout</v>
          </cell>
          <cell r="D7181" t="str">
            <v>u</v>
          </cell>
          <cell r="E7181">
            <v>1</v>
          </cell>
          <cell r="F7181">
            <v>2227.3008861382846</v>
          </cell>
          <cell r="G7181">
            <v>2227.3008861382846</v>
          </cell>
          <cell r="H7181">
            <v>44130</v>
          </cell>
        </row>
        <row r="7182">
          <cell r="B7182" t="str">
            <v>T1583</v>
          </cell>
          <cell r="C7182" t="str">
            <v>Limpieza De Terreno Con Retiro De Suelos</v>
          </cell>
          <cell r="D7182" t="str">
            <v>m3</v>
          </cell>
          <cell r="E7182">
            <v>1</v>
          </cell>
          <cell r="F7182">
            <v>1599.5540140749999</v>
          </cell>
          <cell r="G7182">
            <v>1599.5540140749999</v>
          </cell>
          <cell r="H7182">
            <v>44155</v>
          </cell>
        </row>
        <row r="7183">
          <cell r="B7183" t="str">
            <v>T2140</v>
          </cell>
          <cell r="C7183" t="str">
            <v>Relleno Y Compactación Con Suelo Cemento</v>
          </cell>
          <cell r="D7183" t="str">
            <v>m3</v>
          </cell>
          <cell r="E7183">
            <v>1</v>
          </cell>
          <cell r="F7183">
            <v>4041.6969785879569</v>
          </cell>
          <cell r="G7183">
            <v>4041.6969785879569</v>
          </cell>
          <cell r="H7183">
            <v>44136</v>
          </cell>
        </row>
        <row r="7184">
          <cell r="B7184" t="str">
            <v>T1517</v>
          </cell>
          <cell r="C7184" t="str">
            <v>Demolición De Pisos Y Contrapisos Con Bobcat (Con Acarreo Hasta Volquete)</v>
          </cell>
          <cell r="D7184" t="str">
            <v>m2</v>
          </cell>
          <cell r="E7184">
            <v>1</v>
          </cell>
          <cell r="F7184">
            <v>388.61703460571425</v>
          </cell>
          <cell r="G7184">
            <v>388.61703460571425</v>
          </cell>
          <cell r="H7184">
            <v>44155</v>
          </cell>
        </row>
        <row r="7185">
          <cell r="B7185" t="str">
            <v>T1995</v>
          </cell>
          <cell r="C7185" t="str">
            <v>5.7.2.4.  Cañeros 1 De 4" Y 1 De 6" De Pvc De 3,2Mm, Incluye 4 Camaras De Inspección De 60X60</v>
          </cell>
          <cell r="D7185" t="str">
            <v>gl</v>
          </cell>
          <cell r="E7185">
            <v>1</v>
          </cell>
          <cell r="F7185">
            <v>197708.37287833146</v>
          </cell>
          <cell r="G7185">
            <v>197708.37287833146</v>
          </cell>
          <cell r="H7185">
            <v>44110</v>
          </cell>
        </row>
        <row r="7186">
          <cell r="B7186" t="str">
            <v>T1961</v>
          </cell>
          <cell r="C7186" t="str">
            <v>Losetas Premoldeadas En Pasos A Nivel (Falta Precio Insumo)</v>
          </cell>
          <cell r="D7186" t="str">
            <v>m2</v>
          </cell>
          <cell r="E7186">
            <v>1</v>
          </cell>
          <cell r="F7186">
            <v>24813.158149248287</v>
          </cell>
          <cell r="G7186">
            <v>24813.158149248287</v>
          </cell>
          <cell r="H7186">
            <v>44032.380277777775</v>
          </cell>
        </row>
        <row r="7187">
          <cell r="B7187" t="str">
            <v>T2141</v>
          </cell>
          <cell r="C7187" t="str">
            <v>Solados De Hormigón Peinado Con Franja De Pintura Reflectiva</v>
          </cell>
          <cell r="D7187" t="str">
            <v>m2</v>
          </cell>
          <cell r="E7187">
            <v>1</v>
          </cell>
          <cell r="F7187">
            <v>2268.6512766956853</v>
          </cell>
          <cell r="G7187">
            <v>2268.6512766956853</v>
          </cell>
          <cell r="H7187">
            <v>44110</v>
          </cell>
        </row>
        <row r="7188">
          <cell r="B7188" t="str">
            <v>T1978</v>
          </cell>
          <cell r="C7188" t="str">
            <v>Piso De Mosaicos 40 X 40 De 64 Panes</v>
          </cell>
          <cell r="D7188" t="str">
            <v>m2</v>
          </cell>
          <cell r="E7188">
            <v>1</v>
          </cell>
          <cell r="F7188">
            <v>2361.8583675012987</v>
          </cell>
          <cell r="G7188">
            <v>2361.8583675012987</v>
          </cell>
          <cell r="H7188">
            <v>44130</v>
          </cell>
        </row>
        <row r="7189">
          <cell r="B7189" t="str">
            <v>T1979</v>
          </cell>
          <cell r="C7189" t="str">
            <v>Reemplazo De Solado Preventivo</v>
          </cell>
          <cell r="D7189" t="str">
            <v>m2</v>
          </cell>
          <cell r="E7189">
            <v>1</v>
          </cell>
          <cell r="F7189">
            <v>3863.6229146050027</v>
          </cell>
          <cell r="G7189">
            <v>3863.6229146050027</v>
          </cell>
          <cell r="H7189">
            <v>44076</v>
          </cell>
        </row>
        <row r="7190">
          <cell r="B7190" t="str">
            <v>T1206</v>
          </cell>
          <cell r="C7190" t="str">
            <v>Azotado Hidrofugo Bajo Revestimiento Esp=1Cm</v>
          </cell>
          <cell r="D7190" t="str">
            <v>m2</v>
          </cell>
          <cell r="E7190">
            <v>1</v>
          </cell>
          <cell r="F7190">
            <v>690.94834040549802</v>
          </cell>
          <cell r="G7190">
            <v>690.94834040549802</v>
          </cell>
          <cell r="H7190">
            <v>44130</v>
          </cell>
        </row>
        <row r="7191">
          <cell r="B7191" t="str">
            <v>T1359</v>
          </cell>
          <cell r="C7191" t="str">
            <v>Grueso Y Fino A La Cal Al Fieltro Interior</v>
          </cell>
          <cell r="D7191" t="str">
            <v>m2</v>
          </cell>
          <cell r="E7191">
            <v>1</v>
          </cell>
          <cell r="F7191">
            <v>1485.3279818956794</v>
          </cell>
          <cell r="G7191">
            <v>1485.3279818956794</v>
          </cell>
          <cell r="H7191">
            <v>44130</v>
          </cell>
        </row>
        <row r="7192">
          <cell r="B7192" t="str">
            <v>T1981</v>
          </cell>
          <cell r="C7192" t="str">
            <v>Limpieza Desagües Pluviales (90M) Y Reemplazo De Bomba De Achique(Incluye Sistema Electrico Ts)</v>
          </cell>
          <cell r="D7192" t="str">
            <v>gl</v>
          </cell>
          <cell r="E7192">
            <v>1</v>
          </cell>
          <cell r="F7192">
            <v>66481.513416387243</v>
          </cell>
          <cell r="G7192">
            <v>66481.513416387243</v>
          </cell>
          <cell r="H7192">
            <v>44136</v>
          </cell>
        </row>
        <row r="7193">
          <cell r="B7193" t="str">
            <v>T1761</v>
          </cell>
          <cell r="C7193" t="str">
            <v>Canaleta Con Rejilla De Hormigón Armado</v>
          </cell>
          <cell r="D7193" t="str">
            <v>ml</v>
          </cell>
          <cell r="E7193">
            <v>1</v>
          </cell>
          <cell r="F7193">
            <v>1599.5258473870128</v>
          </cell>
          <cell r="G7193">
            <v>1599.5258473870128</v>
          </cell>
          <cell r="H7193">
            <v>44110</v>
          </cell>
        </row>
        <row r="7194">
          <cell r="B7194" t="str">
            <v>T1579</v>
          </cell>
          <cell r="C7194" t="str">
            <v>Pintura Poliuretánica Y Epoxi</v>
          </cell>
          <cell r="D7194" t="str">
            <v>m2</v>
          </cell>
          <cell r="E7194">
            <v>1</v>
          </cell>
          <cell r="F7194">
            <v>1707.5363472894765</v>
          </cell>
          <cell r="G7194">
            <v>1707.5363472894765</v>
          </cell>
          <cell r="H7194">
            <v>44110</v>
          </cell>
        </row>
        <row r="7195">
          <cell r="B7195" t="str">
            <v>T1050</v>
          </cell>
          <cell r="C7195" t="str">
            <v>Mampostería De Ladrillo Hueco 18X18X33</v>
          </cell>
          <cell r="D7195" t="str">
            <v>m2</v>
          </cell>
          <cell r="E7195">
            <v>1</v>
          </cell>
          <cell r="F7195">
            <v>2452.1414855474222</v>
          </cell>
          <cell r="G7195">
            <v>2452.1414855474222</v>
          </cell>
          <cell r="H7195">
            <v>44130</v>
          </cell>
        </row>
        <row r="7196">
          <cell r="B7196" t="str">
            <v>T1751</v>
          </cell>
          <cell r="C7196" t="str">
            <v>Piso De Mosaico Pulido 30 X 30</v>
          </cell>
          <cell r="D7196" t="str">
            <v>m2</v>
          </cell>
          <cell r="E7196">
            <v>1</v>
          </cell>
          <cell r="F7196">
            <v>1786.6757228731994</v>
          </cell>
          <cell r="G7196">
            <v>1786.6757228731994</v>
          </cell>
          <cell r="H7196">
            <v>44130</v>
          </cell>
        </row>
        <row r="7197">
          <cell r="B7197" t="str">
            <v>T1958</v>
          </cell>
          <cell r="C7197" t="str">
            <v>Revestimiento De Azulejos 20X20</v>
          </cell>
          <cell r="D7197" t="str">
            <v>m2</v>
          </cell>
          <cell r="E7197">
            <v>1</v>
          </cell>
          <cell r="F7197">
            <v>1546.1744878573791</v>
          </cell>
          <cell r="G7197">
            <v>1546.1744878573791</v>
          </cell>
          <cell r="H7197">
            <v>44110</v>
          </cell>
        </row>
        <row r="7198">
          <cell r="B7198" t="str">
            <v>T1683</v>
          </cell>
          <cell r="C7198" t="str">
            <v>Pintura Sobre Muro Yeso, 1 Mano De Base Y 2 Manos De Látex</v>
          </cell>
          <cell r="D7198" t="str">
            <v>m2</v>
          </cell>
          <cell r="E7198">
            <v>1</v>
          </cell>
          <cell r="F7198">
            <v>758.93298239663909</v>
          </cell>
          <cell r="G7198">
            <v>758.93298239663909</v>
          </cell>
          <cell r="H7198">
            <v>44110</v>
          </cell>
        </row>
        <row r="7199">
          <cell r="B7199" t="str">
            <v>T1976</v>
          </cell>
          <cell r="C7199" t="str">
            <v>Desarme Y Retiro De Aa Y Unidad Exterior De Boletería Actual</v>
          </cell>
          <cell r="D7199" t="str">
            <v>u</v>
          </cell>
          <cell r="E7199">
            <v>1</v>
          </cell>
          <cell r="F7199">
            <v>5634.5693423376615</v>
          </cell>
          <cell r="G7199">
            <v>5634.5693423376615</v>
          </cell>
          <cell r="H7199">
            <v>44136</v>
          </cell>
        </row>
        <row r="7200">
          <cell r="B7200" t="str">
            <v>T2146</v>
          </cell>
          <cell r="C7200" t="str">
            <v>Excavación A Máquina Cat 320, Con Retiro</v>
          </cell>
          <cell r="D7200" t="str">
            <v>m3</v>
          </cell>
          <cell r="E7200">
            <v>1</v>
          </cell>
          <cell r="F7200">
            <v>1255.2780025066666</v>
          </cell>
          <cell r="G7200">
            <v>1255.2780025066666</v>
          </cell>
          <cell r="H7200">
            <v>44136</v>
          </cell>
        </row>
        <row r="7201">
          <cell r="B7201" t="str">
            <v>T2160</v>
          </cell>
          <cell r="C7201" t="str">
            <v>Pilotes De Hormigón Armado Diámetro 60 Cm, Prof 9 Ml</v>
          </cell>
          <cell r="D7201" t="str">
            <v>m3</v>
          </cell>
          <cell r="E7201">
            <v>1</v>
          </cell>
          <cell r="F7201">
            <v>45896.574352305142</v>
          </cell>
          <cell r="G7201">
            <v>45896.574352305142</v>
          </cell>
          <cell r="H7201">
            <v>44054</v>
          </cell>
        </row>
        <row r="7202">
          <cell r="B7202" t="str">
            <v>T2164</v>
          </cell>
          <cell r="C7202" t="str">
            <v>Tabiques Gunitados</v>
          </cell>
          <cell r="D7202" t="str">
            <v>m3</v>
          </cell>
          <cell r="E7202">
            <v>1</v>
          </cell>
          <cell r="F7202">
            <v>32536.898975945467</v>
          </cell>
          <cell r="G7202">
            <v>32536.898975945467</v>
          </cell>
          <cell r="H7202">
            <v>44054</v>
          </cell>
        </row>
        <row r="7203">
          <cell r="B7203" t="str">
            <v>T1036</v>
          </cell>
          <cell r="C7203" t="str">
            <v>Platea De Hormigon Armado H30 Fe 80Kg/M2</v>
          </cell>
          <cell r="D7203" t="str">
            <v>m3</v>
          </cell>
          <cell r="E7203">
            <v>1</v>
          </cell>
          <cell r="F7203">
            <v>41115.729222763541</v>
          </cell>
          <cell r="G7203">
            <v>41115.729222763541</v>
          </cell>
          <cell r="H7203">
            <v>44136</v>
          </cell>
        </row>
        <row r="7204">
          <cell r="B7204" t="str">
            <v>T1453</v>
          </cell>
          <cell r="C7204" t="str">
            <v>Hormigón De Limpieza Por M3 H21</v>
          </cell>
          <cell r="D7204" t="str">
            <v>m3</v>
          </cell>
          <cell r="E7204">
            <v>1</v>
          </cell>
          <cell r="F7204">
            <v>18316.77313728831</v>
          </cell>
          <cell r="G7204">
            <v>18316.77313728831</v>
          </cell>
          <cell r="H7204">
            <v>44136</v>
          </cell>
        </row>
        <row r="7205">
          <cell r="B7205" t="str">
            <v>T1041</v>
          </cell>
          <cell r="C7205" t="str">
            <v>Losas Macizas H30 Fe 50 Kg/M3</v>
          </cell>
          <cell r="D7205" t="str">
            <v>m3</v>
          </cell>
          <cell r="E7205">
            <v>1</v>
          </cell>
          <cell r="F7205">
            <v>51037.725798433028</v>
          </cell>
          <cell r="G7205">
            <v>51037.725798433028</v>
          </cell>
          <cell r="H7205">
            <v>44110</v>
          </cell>
        </row>
        <row r="7206">
          <cell r="B7206" t="str">
            <v>T1039</v>
          </cell>
          <cell r="C7206" t="str">
            <v>Tabiques H30 Fe 60 Kg/M3 (Bombeado)</v>
          </cell>
          <cell r="D7206" t="str">
            <v>m3</v>
          </cell>
          <cell r="E7206">
            <v>1</v>
          </cell>
          <cell r="F7206">
            <v>64137.085691934219</v>
          </cell>
          <cell r="G7206">
            <v>64137.085691934219</v>
          </cell>
          <cell r="H7206">
            <v>44110</v>
          </cell>
        </row>
        <row r="7207">
          <cell r="B7207" t="str">
            <v>T1428</v>
          </cell>
          <cell r="C7207" t="str">
            <v>Cubierta Plana. (Barrera De Vapor, Contrapiso,  Carpeta Y Membrana Con Aluminio)</v>
          </cell>
          <cell r="D7207" t="str">
            <v>m2</v>
          </cell>
          <cell r="E7207">
            <v>1</v>
          </cell>
          <cell r="F7207">
            <v>7599.6918225009304</v>
          </cell>
          <cell r="G7207">
            <v>7599.6918225009304</v>
          </cell>
          <cell r="H7207">
            <v>44110</v>
          </cell>
        </row>
        <row r="7208">
          <cell r="B7208" t="str">
            <v>T1206</v>
          </cell>
          <cell r="C7208" t="str">
            <v>Azotado Hidrofugo Bajo Revestimiento Esp=1Cm</v>
          </cell>
          <cell r="D7208" t="str">
            <v>m2</v>
          </cell>
          <cell r="E7208">
            <v>1</v>
          </cell>
          <cell r="F7208">
            <v>690.94834040549802</v>
          </cell>
          <cell r="G7208">
            <v>690.94834040549802</v>
          </cell>
          <cell r="H7208">
            <v>44130</v>
          </cell>
        </row>
        <row r="7209">
          <cell r="B7209" t="str">
            <v>T1541</v>
          </cell>
          <cell r="C7209" t="str">
            <v>Rejillas De Acero Galvanizado De 15 Cm De Ancho</v>
          </cell>
          <cell r="D7209" t="str">
            <v>ml</v>
          </cell>
          <cell r="E7209">
            <v>1</v>
          </cell>
          <cell r="F7209">
            <v>4132.027108417662</v>
          </cell>
          <cell r="G7209">
            <v>4132.027108417662</v>
          </cell>
          <cell r="H7209">
            <v>44110</v>
          </cell>
        </row>
        <row r="7210">
          <cell r="B7210" t="str">
            <v>T1970</v>
          </cell>
          <cell r="C7210" t="str">
            <v>Badén Con Mortero Hidrófugo Ancho 0,15 Ml</v>
          </cell>
          <cell r="D7210" t="str">
            <v>ml</v>
          </cell>
          <cell r="E7210">
            <v>1</v>
          </cell>
          <cell r="F7210">
            <v>602.63817390318764</v>
          </cell>
          <cell r="G7210">
            <v>602.63817390318764</v>
          </cell>
          <cell r="H7210">
            <v>44130</v>
          </cell>
        </row>
        <row r="7211">
          <cell r="B7211" t="str">
            <v>T1971</v>
          </cell>
          <cell r="C7211" t="str">
            <v>Dren De Tubo De Pvc 110 Ranurado</v>
          </cell>
          <cell r="D7211" t="str">
            <v>ml</v>
          </cell>
          <cell r="E7211">
            <v>1</v>
          </cell>
          <cell r="F7211">
            <v>1136.2462677610388</v>
          </cell>
          <cell r="G7211">
            <v>1136.2462677610388</v>
          </cell>
          <cell r="H7211">
            <v>44110</v>
          </cell>
        </row>
        <row r="7212">
          <cell r="B7212" t="str">
            <v>T1168</v>
          </cell>
          <cell r="C7212" t="str">
            <v>Bajadas En Caño De Pvc 110 Mm Esp. 3,2 Mm</v>
          </cell>
          <cell r="D7212" t="str">
            <v>ml</v>
          </cell>
          <cell r="E7212">
            <v>1</v>
          </cell>
          <cell r="F7212">
            <v>1723.6755987532465</v>
          </cell>
          <cell r="G7212">
            <v>1723.6755987532465</v>
          </cell>
          <cell r="H7212">
            <v>42948</v>
          </cell>
        </row>
        <row r="7213">
          <cell r="B7213" t="str">
            <v>T2168</v>
          </cell>
          <cell r="C7213" t="str">
            <v>Adecuación</v>
          </cell>
          <cell r="D7213" t="str">
            <v>gl</v>
          </cell>
          <cell r="E7213">
            <v>1</v>
          </cell>
          <cell r="F7213">
            <v>139280.06298560882</v>
          </cell>
          <cell r="G7213">
            <v>139280.06298560882</v>
          </cell>
          <cell r="H7213">
            <v>44130</v>
          </cell>
        </row>
        <row r="7214">
          <cell r="B7214" t="str">
            <v>T1777</v>
          </cell>
          <cell r="C7214" t="str">
            <v>Pileta De Patio</v>
          </cell>
          <cell r="D7214" t="str">
            <v>u</v>
          </cell>
          <cell r="E7214">
            <v>1</v>
          </cell>
          <cell r="F7214">
            <v>2231.1702355220777</v>
          </cell>
          <cell r="G7214">
            <v>2231.1702355220777</v>
          </cell>
          <cell r="H7214">
            <v>44110</v>
          </cell>
        </row>
        <row r="7215">
          <cell r="B7215" t="str">
            <v>T1969</v>
          </cell>
          <cell r="C7215" t="str">
            <v>Pozo De Bombeo Cloacal</v>
          </cell>
          <cell r="D7215" t="str">
            <v>gl</v>
          </cell>
          <cell r="E7215">
            <v>1</v>
          </cell>
          <cell r="F7215">
            <v>192904.6130676599</v>
          </cell>
          <cell r="G7215">
            <v>192904.6130676599</v>
          </cell>
          <cell r="H7215">
            <v>44110</v>
          </cell>
        </row>
        <row r="7216">
          <cell r="B7216" t="str">
            <v>T1763</v>
          </cell>
          <cell r="C7216" t="str">
            <v>Cañería De Agua Diam 40 Mm Con Excavación Y Relleno</v>
          </cell>
          <cell r="D7216" t="str">
            <v>ml</v>
          </cell>
          <cell r="E7216">
            <v>1</v>
          </cell>
          <cell r="F7216">
            <v>1702.4243936674</v>
          </cell>
          <cell r="G7216">
            <v>1702.4243936674</v>
          </cell>
          <cell r="H7216">
            <v>44136</v>
          </cell>
        </row>
        <row r="7217">
          <cell r="B7217" t="str">
            <v>T1554</v>
          </cell>
          <cell r="C7217" t="str">
            <v>Caja De Toma Para Conexión De Hidrolavadoras - Galvanizada, Con Canilla 3/4"</v>
          </cell>
          <cell r="D7217" t="str">
            <v>u</v>
          </cell>
          <cell r="E7217">
            <v>1</v>
          </cell>
          <cell r="F7217">
            <v>23077.440921962694</v>
          </cell>
          <cell r="G7217">
            <v>23077.440921962694</v>
          </cell>
          <cell r="H7217">
            <v>44136</v>
          </cell>
        </row>
        <row r="7218">
          <cell r="B7218" t="str">
            <v>T1322</v>
          </cell>
          <cell r="C7218" t="str">
            <v>Contrapiso Sobre Terreno Natural, Esp 10 Cm Con Malla 6 Mm 15X15</v>
          </cell>
          <cell r="D7218" t="str">
            <v>m2</v>
          </cell>
          <cell r="E7218">
            <v>1</v>
          </cell>
          <cell r="F7218">
            <v>1372.1149020797102</v>
          </cell>
          <cell r="G7218">
            <v>1372.1149020797102</v>
          </cell>
          <cell r="H7218">
            <v>44110</v>
          </cell>
        </row>
        <row r="7219">
          <cell r="B7219" t="str">
            <v>T1071</v>
          </cell>
          <cell r="C7219" t="str">
            <v>Carpeta De Cemento Impermeable 1:3 + Hidrófugo</v>
          </cell>
          <cell r="D7219" t="str">
            <v>m2</v>
          </cell>
          <cell r="E7219">
            <v>1</v>
          </cell>
          <cell r="F7219">
            <v>837.87907393813452</v>
          </cell>
          <cell r="G7219">
            <v>837.87907393813452</v>
          </cell>
          <cell r="H7219">
            <v>44130</v>
          </cell>
        </row>
        <row r="7220">
          <cell r="B7220" t="str">
            <v>T1978</v>
          </cell>
          <cell r="C7220" t="str">
            <v>Piso De Mosaicos 40 X 40 De 64 Panes</v>
          </cell>
          <cell r="D7220" t="str">
            <v>m2</v>
          </cell>
          <cell r="E7220">
            <v>1</v>
          </cell>
          <cell r="F7220">
            <v>2361.8583675012987</v>
          </cell>
          <cell r="G7220">
            <v>2361.8583675012987</v>
          </cell>
          <cell r="H7220">
            <v>44130</v>
          </cell>
        </row>
        <row r="7221">
          <cell r="B7221" t="str">
            <v>T1530</v>
          </cell>
          <cell r="C7221" t="str">
            <v xml:space="preserve"> Solado De Hormigón Peinado C/Bordes Llaneados - H: 7 Cm</v>
          </cell>
          <cell r="D7221" t="str">
            <v>m2</v>
          </cell>
          <cell r="E7221">
            <v>1</v>
          </cell>
          <cell r="F7221">
            <v>2519.8462206734353</v>
          </cell>
          <cell r="G7221">
            <v>2519.8462206734353</v>
          </cell>
          <cell r="H7221">
            <v>44110</v>
          </cell>
        </row>
        <row r="7222">
          <cell r="B7222" t="str">
            <v>T1478</v>
          </cell>
          <cell r="C7222" t="str">
            <v>Escalones Premoldeados Ancho: 1,50 Mts</v>
          </cell>
          <cell r="D7222" t="str">
            <v>u</v>
          </cell>
          <cell r="E7222">
            <v>1</v>
          </cell>
          <cell r="F7222">
            <v>2073.1630857158061</v>
          </cell>
          <cell r="G7222">
            <v>2073.1630857158061</v>
          </cell>
          <cell r="H7222">
            <v>44130</v>
          </cell>
        </row>
        <row r="7223">
          <cell r="B7223" t="str">
            <v>T1473</v>
          </cell>
          <cell r="C7223" t="str">
            <v>Mosaicos Cementicios De 0,30 Mts X 0,30 Mts (Botoners Amarillos - Precaución)</v>
          </cell>
          <cell r="D7223" t="str">
            <v>m2</v>
          </cell>
          <cell r="E7223">
            <v>1</v>
          </cell>
          <cell r="F7223">
            <v>3193.1806971523465</v>
          </cell>
          <cell r="G7223">
            <v>3193.1806971523465</v>
          </cell>
          <cell r="H7223">
            <v>44076</v>
          </cell>
        </row>
        <row r="7224">
          <cell r="B7224" t="str">
            <v>T1957</v>
          </cell>
          <cell r="C7224" t="str">
            <v>Bocas De Desagüe Tapadas 40X40 Cm En Mampostería Con Tapa Metálica</v>
          </cell>
          <cell r="D7224" t="str">
            <v>u</v>
          </cell>
          <cell r="E7224">
            <v>1</v>
          </cell>
          <cell r="F7224">
            <v>7217.3023716105345</v>
          </cell>
          <cell r="G7224">
            <v>7217.3023716105345</v>
          </cell>
          <cell r="H7224">
            <v>44026</v>
          </cell>
        </row>
        <row r="7225">
          <cell r="B7225" t="str">
            <v>T1167</v>
          </cell>
          <cell r="C7225" t="str">
            <v>Caño De Pvc 110 Mm Esp. 3,2Mm, (Con Excavación Y Relleno)</v>
          </cell>
          <cell r="D7225" t="str">
            <v>ml</v>
          </cell>
          <cell r="E7225">
            <v>1</v>
          </cell>
          <cell r="F7225">
            <v>3132.9073703297663</v>
          </cell>
          <cell r="G7225">
            <v>3132.9073703297663</v>
          </cell>
          <cell r="H7225">
            <v>44136</v>
          </cell>
        </row>
        <row r="7226">
          <cell r="B7226" t="str">
            <v>T1968</v>
          </cell>
          <cell r="C7226" t="str">
            <v>Conexión A Red Sanitaria Ituzaingó</v>
          </cell>
          <cell r="D7226" t="str">
            <v>gl</v>
          </cell>
          <cell r="E7226">
            <v>1</v>
          </cell>
          <cell r="F7226">
            <v>34301.219674837921</v>
          </cell>
          <cell r="G7226">
            <v>34301.219674837921</v>
          </cell>
          <cell r="H7226">
            <v>44110</v>
          </cell>
        </row>
        <row r="7227">
          <cell r="B7227" t="str">
            <v>T1501</v>
          </cell>
          <cell r="C7227" t="str">
            <v>Cámara De Inspección De 60X60</v>
          </cell>
          <cell r="D7227" t="str">
            <v>u</v>
          </cell>
          <cell r="E7227">
            <v>1</v>
          </cell>
          <cell r="F7227">
            <v>23486.200484325978</v>
          </cell>
          <cell r="G7227">
            <v>23486.200484325978</v>
          </cell>
          <cell r="H7227">
            <v>44130</v>
          </cell>
        </row>
        <row r="7228">
          <cell r="B7228" t="str">
            <v>T1972</v>
          </cell>
          <cell r="C7228" t="str">
            <v>Tanque De Acero Inoxidable De 2000 Litros</v>
          </cell>
          <cell r="D7228" t="str">
            <v>u</v>
          </cell>
          <cell r="E7228">
            <v>1</v>
          </cell>
          <cell r="F7228">
            <v>59707.655473870131</v>
          </cell>
          <cell r="G7228">
            <v>59707.655473870131</v>
          </cell>
          <cell r="H7228">
            <v>44136</v>
          </cell>
        </row>
        <row r="7229">
          <cell r="B7229" t="str">
            <v>T1934</v>
          </cell>
          <cell r="C7229" t="str">
            <v>5.2.3 - Tanque Cisterna Para Lavado De Cubierta - Tanque Acero Inoxidable 3000 Lts. S/Cálculo</v>
          </cell>
          <cell r="D7229" t="str">
            <v xml:space="preserve">gl </v>
          </cell>
          <cell r="E7229">
            <v>1</v>
          </cell>
          <cell r="F7229">
            <v>105424.30381215113</v>
          </cell>
          <cell r="G7229">
            <v>105424.30381215113</v>
          </cell>
          <cell r="H7229">
            <v>44110</v>
          </cell>
        </row>
        <row r="7230">
          <cell r="B7230" t="str">
            <v>T1770</v>
          </cell>
          <cell r="C7230" t="str">
            <v>Bomba Presurizadora De 1 Hp</v>
          </cell>
          <cell r="D7230" t="str">
            <v>u</v>
          </cell>
          <cell r="E7230">
            <v>1</v>
          </cell>
          <cell r="F7230">
            <v>26164.585084252183</v>
          </cell>
          <cell r="G7230">
            <v>26164.585084252183</v>
          </cell>
          <cell r="H7230">
            <v>44136</v>
          </cell>
        </row>
        <row r="7231">
          <cell r="B7231" t="str">
            <v>T1558</v>
          </cell>
          <cell r="C7231" t="str">
            <v xml:space="preserve">Cañería De Incendio De 4" Por Contrapiso </v>
          </cell>
          <cell r="D7231" t="str">
            <v>ml</v>
          </cell>
          <cell r="E7231">
            <v>1</v>
          </cell>
          <cell r="F7231">
            <v>4191.4998054830075</v>
          </cell>
          <cell r="G7231">
            <v>4191.4998054830075</v>
          </cell>
          <cell r="H7231">
            <v>44110</v>
          </cell>
        </row>
        <row r="7232">
          <cell r="B7232" t="str">
            <v>T1559</v>
          </cell>
          <cell r="C7232" t="str">
            <v>Bocas De Incendio</v>
          </cell>
          <cell r="D7232" t="str">
            <v>u</v>
          </cell>
          <cell r="E7232">
            <v>1</v>
          </cell>
          <cell r="F7232">
            <v>33851.36191400425</v>
          </cell>
          <cell r="G7232">
            <v>33851.36191400425</v>
          </cell>
          <cell r="H7232">
            <v>44110</v>
          </cell>
        </row>
        <row r="7233">
          <cell r="B7233" t="str">
            <v>T1607</v>
          </cell>
          <cell r="C7233" t="str">
            <v>Boca De Impulsion 63.5 Mm Completa</v>
          </cell>
          <cell r="D7233" t="str">
            <v>u</v>
          </cell>
          <cell r="E7233">
            <v>1</v>
          </cell>
          <cell r="F7233">
            <v>12677.808224748052</v>
          </cell>
          <cell r="G7233">
            <v>12677.808224748052</v>
          </cell>
          <cell r="H7233">
            <v>44136</v>
          </cell>
        </row>
        <row r="7234">
          <cell r="B7234" t="str">
            <v>T1608</v>
          </cell>
          <cell r="C7234" t="str">
            <v>Carro Para Manguera De Incendio, Con Manguera Y Lanza</v>
          </cell>
          <cell r="D7234" t="str">
            <v>u</v>
          </cell>
          <cell r="E7234">
            <v>1</v>
          </cell>
          <cell r="F7234">
            <v>26219.236006437779</v>
          </cell>
          <cell r="G7234">
            <v>26219.236006437779</v>
          </cell>
          <cell r="H7234">
            <v>44110</v>
          </cell>
        </row>
        <row r="7235">
          <cell r="B7235" t="str">
            <v>T1980</v>
          </cell>
          <cell r="C7235" t="str">
            <v>Señalización Completa Contra Incendio</v>
          </cell>
          <cell r="D7235" t="str">
            <v>gl</v>
          </cell>
          <cell r="E7235">
            <v>1</v>
          </cell>
          <cell r="F7235">
            <v>50000</v>
          </cell>
          <cell r="G7235">
            <v>50000</v>
          </cell>
          <cell r="H7235">
            <v>44032.53466435185</v>
          </cell>
        </row>
        <row r="7236">
          <cell r="B7236" t="str">
            <v>T1003</v>
          </cell>
          <cell r="C7236" t="str">
            <v>Excavación Manual De Zanjas Y Relleno Hasta 1,50 Mts (Mo) (4Hs/M3)</v>
          </cell>
          <cell r="D7236" t="str">
            <v>m3</v>
          </cell>
          <cell r="E7236">
            <v>1</v>
          </cell>
          <cell r="F7236">
            <v>1670.7450055480517</v>
          </cell>
          <cell r="G7236">
            <v>1670.7450055480517</v>
          </cell>
          <cell r="H7236">
            <v>44136</v>
          </cell>
        </row>
        <row r="7237">
          <cell r="B7237" t="str">
            <v>T1034</v>
          </cell>
          <cell r="C7237" t="str">
            <v>Vigas De Fundación H30 Fe 130 Kg/M3 Horm</v>
          </cell>
          <cell r="D7237" t="str">
            <v>m3</v>
          </cell>
          <cell r="E7237">
            <v>1</v>
          </cell>
          <cell r="F7237">
            <v>54322.682678333702</v>
          </cell>
          <cell r="G7237">
            <v>54322.682678333702</v>
          </cell>
          <cell r="H7237">
            <v>44130</v>
          </cell>
        </row>
        <row r="7238">
          <cell r="B7238" t="str">
            <v>T1040</v>
          </cell>
          <cell r="C7238" t="str">
            <v>Vigas H30 Fe 130 Kg/M3</v>
          </cell>
          <cell r="D7238" t="str">
            <v>m3</v>
          </cell>
          <cell r="E7238">
            <v>1</v>
          </cell>
          <cell r="F7238">
            <v>72139.10170591416</v>
          </cell>
          <cell r="G7238">
            <v>72139.10170591416</v>
          </cell>
          <cell r="H7238">
            <v>44110</v>
          </cell>
        </row>
        <row r="7239">
          <cell r="B7239" t="str">
            <v>T1963</v>
          </cell>
          <cell r="C7239" t="str">
            <v>Losa Con Vigueta Pretensada Y Ladrillos De Eps Con Capa De Compresión</v>
          </cell>
          <cell r="D7239" t="str">
            <v>m2</v>
          </cell>
          <cell r="E7239">
            <v>1</v>
          </cell>
          <cell r="F7239">
            <v>3157.5607993955136</v>
          </cell>
          <cell r="G7239">
            <v>3157.5607993955136</v>
          </cell>
          <cell r="H7239">
            <v>44110</v>
          </cell>
        </row>
        <row r="7240">
          <cell r="B7240" t="str">
            <v>T1964</v>
          </cell>
          <cell r="C7240" t="str">
            <v>Paquete De Aislación (Aislación Hidrófuga, Aislación Térmica Y Barrera De Vapor)</v>
          </cell>
          <cell r="D7240" t="str">
            <v>m2</v>
          </cell>
          <cell r="E7240">
            <v>1</v>
          </cell>
          <cell r="F7240">
            <v>4024.6254492845337</v>
          </cell>
          <cell r="G7240">
            <v>4024.6254492845337</v>
          </cell>
          <cell r="H7240">
            <v>44110</v>
          </cell>
        </row>
        <row r="7241">
          <cell r="B7241" t="str">
            <v>T1067</v>
          </cell>
          <cell r="C7241" t="str">
            <v>Contrapiso Alivianado Con Esferas De Poliest. Exp Esp 10 Cm</v>
          </cell>
          <cell r="D7241" t="str">
            <v>m3</v>
          </cell>
          <cell r="E7241">
            <v>1</v>
          </cell>
          <cell r="F7241">
            <v>1312.2172796883117</v>
          </cell>
          <cell r="G7241">
            <v>1312.2172796883117</v>
          </cell>
          <cell r="H7241">
            <v>44110</v>
          </cell>
        </row>
        <row r="7242">
          <cell r="B7242" t="str">
            <v>T1585</v>
          </cell>
          <cell r="C7242" t="str">
            <v>Membrana Liquida</v>
          </cell>
          <cell r="D7242" t="str">
            <v>m2</v>
          </cell>
          <cell r="E7242">
            <v>1</v>
          </cell>
          <cell r="F7242">
            <v>666.52276108170008</v>
          </cell>
          <cell r="G7242">
            <v>666.52276108170008</v>
          </cell>
          <cell r="H7242">
            <v>44110</v>
          </cell>
        </row>
        <row r="7243">
          <cell r="B7243" t="str">
            <v>T1982</v>
          </cell>
          <cell r="C7243" t="str">
            <v>Perfil C 160X50X3.2</v>
          </cell>
          <cell r="D7243" t="str">
            <v>ml</v>
          </cell>
          <cell r="E7243">
            <v>1</v>
          </cell>
          <cell r="F7243">
            <v>2110.9775953907911</v>
          </cell>
          <cell r="G7243">
            <v>2110.9775953907911</v>
          </cell>
          <cell r="H7243">
            <v>44136</v>
          </cell>
        </row>
        <row r="7244">
          <cell r="B7244" t="str">
            <v>T1983</v>
          </cell>
          <cell r="C7244" t="str">
            <v>Perfil C 120X50X2.5.(Doble Perfil Para Columna)</v>
          </cell>
          <cell r="D7244" t="str">
            <v>ml</v>
          </cell>
          <cell r="E7244">
            <v>1</v>
          </cell>
          <cell r="F7244">
            <v>1491.8315898811491</v>
          </cell>
          <cell r="G7244">
            <v>1491.8315898811491</v>
          </cell>
          <cell r="H7244">
            <v>44136</v>
          </cell>
        </row>
        <row r="7245">
          <cell r="B7245" t="str">
            <v>T1984</v>
          </cell>
          <cell r="C7245" t="str">
            <v>Tubo Estructural 30X30X 2 Mm</v>
          </cell>
          <cell r="D7245" t="str">
            <v>ml</v>
          </cell>
          <cell r="E7245">
            <v>1</v>
          </cell>
          <cell r="F7245">
            <v>615.06180045021642</v>
          </cell>
          <cell r="G7245">
            <v>615.06180045021642</v>
          </cell>
          <cell r="H7245">
            <v>44136</v>
          </cell>
        </row>
        <row r="7246">
          <cell r="B7246" t="str">
            <v>T1496</v>
          </cell>
          <cell r="C7246" t="str">
            <v>Cenefas Y Babetas Chapa Galvanizada Nro 30</v>
          </cell>
          <cell r="D7246" t="str">
            <v>m2</v>
          </cell>
          <cell r="E7246">
            <v>1</v>
          </cell>
          <cell r="F7246">
            <v>1530.7727959650531</v>
          </cell>
          <cell r="G7246">
            <v>1530.7727959650531</v>
          </cell>
          <cell r="H7246">
            <v>44136</v>
          </cell>
        </row>
        <row r="7247">
          <cell r="B7247" t="str">
            <v>T1994</v>
          </cell>
          <cell r="C7247" t="str">
            <v>Chapa Acanalado Sobre Perfilería (Mat+Mo)</v>
          </cell>
          <cell r="D7247" t="str">
            <v>m2</v>
          </cell>
          <cell r="E7247">
            <v>1</v>
          </cell>
          <cell r="F7247">
            <v>3434.2582947740261</v>
          </cell>
          <cell r="G7247">
            <v>3434.2582947740261</v>
          </cell>
          <cell r="H7247">
            <v>44110</v>
          </cell>
        </row>
        <row r="7248">
          <cell r="B7248" t="str">
            <v>T1049</v>
          </cell>
          <cell r="C7248" t="str">
            <v>Mampostería De Ladrillo Hueco 12X18X33</v>
          </cell>
          <cell r="D7248" t="str">
            <v>m2</v>
          </cell>
          <cell r="E7248">
            <v>1</v>
          </cell>
          <cell r="F7248">
            <v>1871.5694097418864</v>
          </cell>
          <cell r="G7248">
            <v>1871.5694097418864</v>
          </cell>
          <cell r="H7248">
            <v>44130</v>
          </cell>
        </row>
        <row r="7249">
          <cell r="B7249" t="str">
            <v>T1048</v>
          </cell>
          <cell r="C7249" t="str">
            <v>Mampostería De Ladrillo Hueco 8X18X33</v>
          </cell>
          <cell r="D7249" t="str">
            <v>m2</v>
          </cell>
          <cell r="E7249">
            <v>1</v>
          </cell>
          <cell r="F7249">
            <v>1500.7656551528094</v>
          </cell>
          <cell r="G7249">
            <v>1500.7656551528094</v>
          </cell>
          <cell r="H7249">
            <v>44130</v>
          </cell>
        </row>
        <row r="7250">
          <cell r="B7250" t="str">
            <v>T1287</v>
          </cell>
          <cell r="C7250" t="str">
            <v>Revoque Completo Exterior En Medianeras</v>
          </cell>
          <cell r="D7250" t="str">
            <v>m2</v>
          </cell>
          <cell r="E7250">
            <v>1</v>
          </cell>
          <cell r="F7250">
            <v>911.2924581251475</v>
          </cell>
          <cell r="G7250">
            <v>911.2924581251475</v>
          </cell>
          <cell r="H7250">
            <v>44130</v>
          </cell>
        </row>
        <row r="7251">
          <cell r="B7251" t="str">
            <v>T1360</v>
          </cell>
          <cell r="C7251" t="str">
            <v>Impermeable Y Grueso Exterior A La Cal</v>
          </cell>
          <cell r="D7251" t="str">
            <v>m2</v>
          </cell>
          <cell r="E7251">
            <v>1</v>
          </cell>
          <cell r="F7251">
            <v>887.64879883636354</v>
          </cell>
          <cell r="G7251">
            <v>887.64879883636354</v>
          </cell>
          <cell r="H7251">
            <v>44130</v>
          </cell>
        </row>
        <row r="7252">
          <cell r="B7252" t="str">
            <v>T1359</v>
          </cell>
          <cell r="C7252" t="str">
            <v>Grueso Y Fino A La Cal Al Fieltro Interior</v>
          </cell>
          <cell r="D7252" t="str">
            <v>m2</v>
          </cell>
          <cell r="E7252">
            <v>1</v>
          </cell>
          <cell r="F7252">
            <v>1485.3279818956794</v>
          </cell>
          <cell r="G7252">
            <v>1485.3279818956794</v>
          </cell>
          <cell r="H7252">
            <v>44130</v>
          </cell>
        </row>
        <row r="7253">
          <cell r="B7253" t="str">
            <v>T1589</v>
          </cell>
          <cell r="C7253" t="str">
            <v>Buñas En Yesería</v>
          </cell>
          <cell r="D7253" t="str">
            <v>ml</v>
          </cell>
          <cell r="E7253">
            <v>1</v>
          </cell>
          <cell r="F7253">
            <v>627.23275383083819</v>
          </cell>
          <cell r="G7253">
            <v>627.23275383083819</v>
          </cell>
          <cell r="H7253">
            <v>44136</v>
          </cell>
        </row>
        <row r="7254">
          <cell r="B7254" t="str">
            <v>T1591</v>
          </cell>
          <cell r="C7254" t="str">
            <v>Contrapiso Alivianado Con Perlas De Polietileno, Esp 8 Cm</v>
          </cell>
          <cell r="D7254" t="str">
            <v>m2</v>
          </cell>
          <cell r="E7254">
            <v>1</v>
          </cell>
          <cell r="F7254">
            <v>1230.0302093506493</v>
          </cell>
          <cell r="G7254">
            <v>1230.0302093506493</v>
          </cell>
          <cell r="H7254">
            <v>44110</v>
          </cell>
        </row>
        <row r="7255">
          <cell r="B7255" t="str">
            <v>T1476</v>
          </cell>
          <cell r="C7255" t="str">
            <v>Mosaicos Cementicios De 0,30 Mts X 0,30 Mts (Liso Gris)</v>
          </cell>
          <cell r="D7255" t="str">
            <v>m2</v>
          </cell>
          <cell r="E7255">
            <v>1</v>
          </cell>
          <cell r="F7255">
            <v>2255.2253599031933</v>
          </cell>
          <cell r="G7255">
            <v>2255.2253599031933</v>
          </cell>
          <cell r="H7255">
            <v>44076</v>
          </cell>
        </row>
        <row r="7256">
          <cell r="B7256" t="str">
            <v>T1655</v>
          </cell>
          <cell r="C7256" t="str">
            <v>Cantonera De Acero Inoxidable</v>
          </cell>
          <cell r="D7256" t="str">
            <v>ml</v>
          </cell>
          <cell r="E7256">
            <v>1</v>
          </cell>
          <cell r="F7256">
            <v>989.64723650342387</v>
          </cell>
          <cell r="G7256">
            <v>989.64723650342387</v>
          </cell>
          <cell r="H7256">
            <v>44136</v>
          </cell>
        </row>
        <row r="7257">
          <cell r="B7257" t="str">
            <v>T1959</v>
          </cell>
          <cell r="C7257" t="str">
            <v>Revestimiento Vitrificado Blanco</v>
          </cell>
          <cell r="D7257" t="str">
            <v>m2</v>
          </cell>
          <cell r="E7257">
            <v>1</v>
          </cell>
          <cell r="F7257">
            <v>1732.7447357912633</v>
          </cell>
          <cell r="G7257">
            <v>1732.7447357912633</v>
          </cell>
          <cell r="H7257">
            <v>44107</v>
          </cell>
        </row>
        <row r="7258">
          <cell r="B7258" t="str">
            <v>T1652</v>
          </cell>
          <cell r="C7258" t="str">
            <v>Revestimiento Texturado Revoque Fino</v>
          </cell>
          <cell r="D7258" t="str">
            <v>m2</v>
          </cell>
          <cell r="E7258">
            <v>1</v>
          </cell>
          <cell r="F7258">
            <v>1106.0765493194804</v>
          </cell>
          <cell r="G7258">
            <v>1106.0765493194804</v>
          </cell>
          <cell r="H7258">
            <v>44136</v>
          </cell>
        </row>
        <row r="7259">
          <cell r="B7259" t="str">
            <v>T1092</v>
          </cell>
          <cell r="C7259" t="str">
            <v>Cielorraso Suspendido Durlock Placa Normal 9.5 Mm (Mat + Mo)</v>
          </cell>
          <cell r="D7259" t="str">
            <v>m2</v>
          </cell>
          <cell r="E7259">
            <v>1</v>
          </cell>
          <cell r="F7259">
            <v>1711.5625120954567</v>
          </cell>
          <cell r="G7259">
            <v>1711.5625120954567</v>
          </cell>
          <cell r="H7259">
            <v>44110</v>
          </cell>
        </row>
        <row r="7260">
          <cell r="B7260" t="str">
            <v>T1594</v>
          </cell>
          <cell r="C7260" t="str">
            <v>Cielorraso Suspendido Durlock Placa Verde 9.5 Mm (Mat + Mo)</v>
          </cell>
          <cell r="D7260" t="str">
            <v>m2</v>
          </cell>
          <cell r="E7260">
            <v>1</v>
          </cell>
          <cell r="F7260">
            <v>1857.6971425190106</v>
          </cell>
          <cell r="G7260">
            <v>1857.6971425190106</v>
          </cell>
          <cell r="H7260">
            <v>44110</v>
          </cell>
        </row>
        <row r="7261">
          <cell r="B7261" t="str">
            <v>T1366</v>
          </cell>
          <cell r="C7261" t="str">
            <v xml:space="preserve">Cielorraso Suspendido Placa Cementicia </v>
          </cell>
          <cell r="D7261" t="str">
            <v>m2</v>
          </cell>
          <cell r="E7261">
            <v>1</v>
          </cell>
          <cell r="F7261">
            <v>3648.8570193401019</v>
          </cell>
          <cell r="G7261">
            <v>3648.8570193401019</v>
          </cell>
          <cell r="H7261">
            <v>44110</v>
          </cell>
        </row>
        <row r="7262">
          <cell r="B7262" t="str">
            <v>T1181</v>
          </cell>
          <cell r="C7262" t="str">
            <v>Mesada De Granito Gris Mara Con Traforo</v>
          </cell>
          <cell r="D7262" t="str">
            <v>m2</v>
          </cell>
          <cell r="E7262">
            <v>1</v>
          </cell>
          <cell r="F7262">
            <v>27648.685927821207</v>
          </cell>
          <cell r="G7262">
            <v>27648.685927821207</v>
          </cell>
          <cell r="H7262">
            <v>44110</v>
          </cell>
        </row>
        <row r="7263">
          <cell r="B7263" t="str">
            <v>T1991</v>
          </cell>
          <cell r="C7263" t="str">
            <v xml:space="preserve">Kit Completo De Accesorios Para Baños Públicos (Dispensers De Jabón, Dispensers De Toallas, Porta Rollos, Ganchos) </v>
          </cell>
          <cell r="D7263" t="str">
            <v>u</v>
          </cell>
          <cell r="E7263">
            <v>1</v>
          </cell>
          <cell r="F7263">
            <v>7515.0919723069655</v>
          </cell>
          <cell r="G7263">
            <v>7515.0919723069655</v>
          </cell>
          <cell r="H7263">
            <v>44110</v>
          </cell>
        </row>
        <row r="7264">
          <cell r="B7264" t="str">
            <v>T1992</v>
          </cell>
          <cell r="C7264" t="str">
            <v>Kit Completo De Barrales Y Accesorios De Baño Para Personas En Sillas De Rueda</v>
          </cell>
          <cell r="D7264" t="str">
            <v>u</v>
          </cell>
          <cell r="E7264">
            <v>1</v>
          </cell>
          <cell r="F7264">
            <v>118935.30793800237</v>
          </cell>
          <cell r="G7264">
            <v>118935.30793800237</v>
          </cell>
          <cell r="H7264">
            <v>44136</v>
          </cell>
        </row>
        <row r="7265">
          <cell r="B7265" t="str">
            <v>T1993</v>
          </cell>
          <cell r="C7265" t="str">
            <v>Kit Completo De Accesorios Para Baños Privados (Toallero Horiz.-2 Perchas-Soporte  Papel Higiénico-Jabonera)</v>
          </cell>
          <cell r="D7265" t="str">
            <v>u</v>
          </cell>
          <cell r="E7265">
            <v>1</v>
          </cell>
          <cell r="F7265">
            <v>8164.3735154852411</v>
          </cell>
          <cell r="G7265">
            <v>8164.3735154852411</v>
          </cell>
          <cell r="H7265">
            <v>44105</v>
          </cell>
        </row>
        <row r="7266">
          <cell r="B7266" t="str">
            <v>T1696</v>
          </cell>
          <cell r="C7266" t="str">
            <v>Mampara Separador Entre Mingitorios En Placa De Granito Gris Mara</v>
          </cell>
          <cell r="D7266" t="str">
            <v>u</v>
          </cell>
          <cell r="E7266">
            <v>1</v>
          </cell>
          <cell r="F7266">
            <v>12514.62129120399</v>
          </cell>
          <cell r="G7266">
            <v>12514.62129120399</v>
          </cell>
          <cell r="H7266">
            <v>44130</v>
          </cell>
        </row>
        <row r="7267">
          <cell r="B7267" t="str">
            <v>T1620</v>
          </cell>
          <cell r="C7267" t="str">
            <v>Mueble Bajo Mesada</v>
          </cell>
          <cell r="D7267" t="str">
            <v>ml</v>
          </cell>
          <cell r="E7267">
            <v>1</v>
          </cell>
          <cell r="F7267">
            <v>7328.1386554836681</v>
          </cell>
          <cell r="G7267">
            <v>7328.1386554836681</v>
          </cell>
          <cell r="H7267">
            <v>44136</v>
          </cell>
        </row>
        <row r="7268">
          <cell r="B7268" t="str">
            <v>T1965</v>
          </cell>
          <cell r="C7268" t="str">
            <v>Inodoro Antivandálico Con Asiento</v>
          </cell>
          <cell r="D7268" t="str">
            <v>u</v>
          </cell>
          <cell r="E7268">
            <v>1</v>
          </cell>
          <cell r="F7268">
            <v>118896.34182854314</v>
          </cell>
          <cell r="G7268">
            <v>118896.34182854314</v>
          </cell>
          <cell r="H7268">
            <v>44136</v>
          </cell>
        </row>
        <row r="7269">
          <cell r="B7269" t="str">
            <v>T1214</v>
          </cell>
          <cell r="C7269" t="str">
            <v>Inodoro, Mochila Y Asiento Plastico</v>
          </cell>
          <cell r="D7269" t="str">
            <v>u</v>
          </cell>
          <cell r="E7269">
            <v>1</v>
          </cell>
          <cell r="F7269">
            <v>19068.704509053128</v>
          </cell>
          <cell r="G7269">
            <v>19068.704509053128</v>
          </cell>
          <cell r="H7269">
            <v>44110</v>
          </cell>
        </row>
        <row r="7270">
          <cell r="B7270" t="str">
            <v>T1966</v>
          </cell>
          <cell r="C7270" t="str">
            <v>Mingitorio Antivandálico</v>
          </cell>
          <cell r="D7270" t="str">
            <v>u</v>
          </cell>
          <cell r="E7270">
            <v>1</v>
          </cell>
          <cell r="F7270">
            <v>38089.803065817978</v>
          </cell>
          <cell r="G7270">
            <v>38089.803065817978</v>
          </cell>
          <cell r="H7270">
            <v>44136</v>
          </cell>
        </row>
        <row r="7271">
          <cell r="B7271" t="str">
            <v>T1757</v>
          </cell>
          <cell r="C7271" t="str">
            <v>Inodoro Alto C/ Mochila Para Discapacitados</v>
          </cell>
          <cell r="D7271" t="str">
            <v>u</v>
          </cell>
          <cell r="E7271">
            <v>1</v>
          </cell>
          <cell r="F7271">
            <v>48196.927652854778</v>
          </cell>
          <cell r="G7271">
            <v>48196.927652854778</v>
          </cell>
          <cell r="H7271">
            <v>44136</v>
          </cell>
        </row>
        <row r="7272">
          <cell r="B7272" t="str">
            <v>T1967</v>
          </cell>
          <cell r="C7272" t="str">
            <v>Lavatorio Para Discapacitado</v>
          </cell>
          <cell r="D7272" t="str">
            <v>u</v>
          </cell>
          <cell r="E7272">
            <v>1</v>
          </cell>
          <cell r="F7272">
            <v>32361.486505180641</v>
          </cell>
          <cell r="G7272">
            <v>32361.486505180641</v>
          </cell>
          <cell r="H7272">
            <v>44136</v>
          </cell>
        </row>
        <row r="7273">
          <cell r="B7273" t="str">
            <v>T1676</v>
          </cell>
          <cell r="C7273" t="str">
            <v>Bacha De Acero Inoxidable Diam. 34 Cm</v>
          </cell>
          <cell r="D7273" t="str">
            <v>u</v>
          </cell>
          <cell r="E7273">
            <v>1</v>
          </cell>
          <cell r="F7273">
            <v>3118.2790601747342</v>
          </cell>
          <cell r="G7273">
            <v>3118.2790601747342</v>
          </cell>
          <cell r="H7273">
            <v>44136</v>
          </cell>
        </row>
        <row r="7274">
          <cell r="B7274" t="str">
            <v>T1677</v>
          </cell>
          <cell r="C7274" t="str">
            <v>Pileta De Cocina De Acero Inoxidable</v>
          </cell>
          <cell r="D7274" t="str">
            <v>u</v>
          </cell>
          <cell r="E7274">
            <v>1</v>
          </cell>
          <cell r="F7274">
            <v>4563.4837401841796</v>
          </cell>
          <cell r="G7274">
            <v>4563.4837401841796</v>
          </cell>
          <cell r="H7274">
            <v>44136</v>
          </cell>
        </row>
        <row r="7275">
          <cell r="B7275" t="str">
            <v>T1675</v>
          </cell>
          <cell r="C7275" t="str">
            <v>Receptáculo De Ducha 80 X 80</v>
          </cell>
          <cell r="D7275" t="str">
            <v>u</v>
          </cell>
          <cell r="E7275">
            <v>1</v>
          </cell>
          <cell r="F7275">
            <v>8452.863835666587</v>
          </cell>
          <cell r="G7275">
            <v>8452.863835666587</v>
          </cell>
          <cell r="H7275">
            <v>44130</v>
          </cell>
        </row>
        <row r="7276">
          <cell r="B7276" t="str">
            <v>T1402</v>
          </cell>
          <cell r="C7276" t="str">
            <v>Valvula De Inodoro</v>
          </cell>
          <cell r="D7276" t="str">
            <v>un</v>
          </cell>
          <cell r="E7276">
            <v>1</v>
          </cell>
          <cell r="F7276">
            <v>14086.238571296341</v>
          </cell>
          <cell r="G7276">
            <v>14086.238571296341</v>
          </cell>
          <cell r="H7276">
            <v>44136</v>
          </cell>
        </row>
        <row r="7277">
          <cell r="B7277" t="str">
            <v>T1973</v>
          </cell>
          <cell r="C7277" t="str">
            <v>Griferías Automáticas En Lavatorios</v>
          </cell>
          <cell r="D7277" t="str">
            <v>u</v>
          </cell>
          <cell r="E7277">
            <v>1</v>
          </cell>
          <cell r="F7277">
            <v>5618.5388164987016</v>
          </cell>
          <cell r="G7277">
            <v>5618.5388164987016</v>
          </cell>
          <cell r="H7277">
            <v>44136</v>
          </cell>
        </row>
        <row r="7278">
          <cell r="B7278" t="str">
            <v>T1771</v>
          </cell>
          <cell r="C7278" t="str">
            <v>Grifería Monocomando Discapacitados</v>
          </cell>
          <cell r="D7278" t="str">
            <v>u</v>
          </cell>
          <cell r="E7278">
            <v>1</v>
          </cell>
          <cell r="F7278">
            <v>5944.752565527273</v>
          </cell>
          <cell r="G7278">
            <v>5944.752565527273</v>
          </cell>
          <cell r="H7278">
            <v>44110</v>
          </cell>
        </row>
        <row r="7279">
          <cell r="B7279" t="str">
            <v>T1887</v>
          </cell>
          <cell r="C7279" t="str">
            <v>Grifería Monocomando El Lavatorio Fv Arizona</v>
          </cell>
          <cell r="D7279" t="str">
            <v>u</v>
          </cell>
          <cell r="E7279">
            <v>1</v>
          </cell>
          <cell r="F7279">
            <v>8925.1503867466345</v>
          </cell>
          <cell r="G7279">
            <v>8925.1503867466345</v>
          </cell>
          <cell r="H7279">
            <v>44136</v>
          </cell>
        </row>
        <row r="7280">
          <cell r="B7280" t="str">
            <v>T1602</v>
          </cell>
          <cell r="C7280" t="str">
            <v>Griferías Monocomando  En Piletas De Cocina</v>
          </cell>
          <cell r="D7280" t="str">
            <v>u</v>
          </cell>
          <cell r="E7280">
            <v>1</v>
          </cell>
          <cell r="F7280">
            <v>10204.877659473908</v>
          </cell>
          <cell r="G7280">
            <v>10204.877659473908</v>
          </cell>
          <cell r="H7280">
            <v>44136</v>
          </cell>
        </row>
        <row r="7281">
          <cell r="B7281" t="str">
            <v>T1974</v>
          </cell>
          <cell r="C7281" t="str">
            <v>Termotanque Eléctrico De 50 Litros</v>
          </cell>
          <cell r="D7281" t="str">
            <v>u</v>
          </cell>
          <cell r="E7281">
            <v>1</v>
          </cell>
          <cell r="F7281">
            <v>23383.736531054547</v>
          </cell>
          <cell r="G7281">
            <v>23383.736531054547</v>
          </cell>
          <cell r="H7281">
            <v>44110</v>
          </cell>
        </row>
        <row r="7282">
          <cell r="B7282" t="str">
            <v>T1975</v>
          </cell>
          <cell r="C7282" t="str">
            <v>Termotanque Eléctrico De 120 Litros</v>
          </cell>
          <cell r="D7282" t="str">
            <v>u</v>
          </cell>
          <cell r="E7282">
            <v>1</v>
          </cell>
          <cell r="F7282">
            <v>30813.488575682644</v>
          </cell>
          <cell r="G7282">
            <v>30813.488575682644</v>
          </cell>
          <cell r="H7282">
            <v>44136</v>
          </cell>
        </row>
        <row r="7283">
          <cell r="B7283" t="str">
            <v>T2109</v>
          </cell>
          <cell r="C7283" t="str">
            <v>Cañerías Eléctricas Embutidas En Pared Con Caño Mop 3/4" (Incluye Cajas De Pase)</v>
          </cell>
          <cell r="D7283" t="str">
            <v>ml</v>
          </cell>
          <cell r="E7283">
            <v>1</v>
          </cell>
          <cell r="F7283">
            <v>897.06225387926008</v>
          </cell>
          <cell r="G7283">
            <v>897.06225387926008</v>
          </cell>
          <cell r="H7283">
            <v>44110</v>
          </cell>
        </row>
        <row r="7284">
          <cell r="B7284" t="str">
            <v>T2110</v>
          </cell>
          <cell r="C7284" t="str">
            <v>Cañerías Eléctricas Embutidas En Pared Con Caño Mop 1" (Incluye Cajas De Pase)</v>
          </cell>
          <cell r="D7284" t="str">
            <v>ml</v>
          </cell>
          <cell r="E7284">
            <v>1</v>
          </cell>
          <cell r="F7284">
            <v>729.53272850735925</v>
          </cell>
          <cell r="G7284">
            <v>729.53272850735925</v>
          </cell>
          <cell r="H7284">
            <v>44110</v>
          </cell>
        </row>
        <row r="7285">
          <cell r="B7285" t="str">
            <v>T2111</v>
          </cell>
          <cell r="C7285" t="str">
            <v>Cañerías Eléctricas Embutidas En Pared Con Caño Mop 1 1/2" (Incluye Cajas De Pase)</v>
          </cell>
          <cell r="D7285" t="str">
            <v>ml</v>
          </cell>
          <cell r="E7285">
            <v>1</v>
          </cell>
          <cell r="F7285">
            <v>929.51155400841037</v>
          </cell>
          <cell r="G7285">
            <v>929.51155400841037</v>
          </cell>
          <cell r="H7285">
            <v>44110</v>
          </cell>
        </row>
        <row r="7286">
          <cell r="B7286" t="str">
            <v>T1815</v>
          </cell>
          <cell r="C7286" t="str">
            <v>Caja Octogonal Grande Mop</v>
          </cell>
          <cell r="D7286" t="str">
            <v>u</v>
          </cell>
          <cell r="E7286">
            <v>1</v>
          </cell>
          <cell r="F7286">
            <v>330.69983255977962</v>
          </cell>
          <cell r="G7286">
            <v>330.69983255977962</v>
          </cell>
          <cell r="H7286">
            <v>44136</v>
          </cell>
        </row>
        <row r="7287">
          <cell r="B7287" t="str">
            <v>T1814</v>
          </cell>
          <cell r="C7287" t="str">
            <v>Cajas Rectangulares Mop</v>
          </cell>
          <cell r="D7287" t="str">
            <v>u</v>
          </cell>
          <cell r="E7287">
            <v>1</v>
          </cell>
          <cell r="F7287">
            <v>112.01989770181818</v>
          </cell>
          <cell r="G7287">
            <v>112.01989770181818</v>
          </cell>
          <cell r="H7287">
            <v>44110</v>
          </cell>
        </row>
        <row r="7288">
          <cell r="B7288" t="str">
            <v>T2115</v>
          </cell>
          <cell r="C7288" t="str">
            <v>Circuitos Cu 2,5Mm^2 - Iram 62.267</v>
          </cell>
          <cell r="D7288" t="str">
            <v>ml</v>
          </cell>
          <cell r="E7288">
            <v>1</v>
          </cell>
          <cell r="F7288">
            <v>416.69246163961384</v>
          </cell>
          <cell r="G7288">
            <v>416.69246163961384</v>
          </cell>
          <cell r="H7288">
            <v>44136</v>
          </cell>
        </row>
        <row r="7289">
          <cell r="B7289" t="str">
            <v>T2123</v>
          </cell>
          <cell r="C7289" t="str">
            <v>Circuitos Cu 4 Mm^2 - Iram 62.267</v>
          </cell>
          <cell r="D7289" t="str">
            <v>ml</v>
          </cell>
          <cell r="E7289">
            <v>1</v>
          </cell>
          <cell r="F7289">
            <v>447.42602974828804</v>
          </cell>
          <cell r="G7289">
            <v>447.42602974828804</v>
          </cell>
          <cell r="H7289">
            <v>44136</v>
          </cell>
        </row>
        <row r="7290">
          <cell r="B7290" t="str">
            <v>T1822</v>
          </cell>
          <cell r="C7290" t="str">
            <v>Tomacorriente 220V/ 20A</v>
          </cell>
          <cell r="D7290" t="str">
            <v>u</v>
          </cell>
          <cell r="E7290">
            <v>1</v>
          </cell>
          <cell r="F7290">
            <v>498.63636363636363</v>
          </cell>
          <cell r="G7290">
            <v>498.63636363636363</v>
          </cell>
          <cell r="H7290">
            <v>44108</v>
          </cell>
        </row>
        <row r="7291">
          <cell r="B7291" t="str">
            <v>T1818</v>
          </cell>
          <cell r="C7291" t="str">
            <v>Interruptor De Un Efecto</v>
          </cell>
          <cell r="D7291" t="str">
            <v>u</v>
          </cell>
          <cell r="E7291">
            <v>1</v>
          </cell>
          <cell r="F7291">
            <v>561.33900503801647</v>
          </cell>
          <cell r="G7291">
            <v>561.33900503801647</v>
          </cell>
          <cell r="H7291">
            <v>44136</v>
          </cell>
        </row>
        <row r="7292">
          <cell r="B7292" t="str">
            <v>T2087</v>
          </cell>
          <cell r="C7292" t="str">
            <v>Luminaria Tira Led 26W</v>
          </cell>
          <cell r="D7292" t="str">
            <v>ml</v>
          </cell>
          <cell r="E7292">
            <v>1</v>
          </cell>
          <cell r="F7292">
            <v>2105.9671042115706</v>
          </cell>
          <cell r="G7292">
            <v>2105.9671042115706</v>
          </cell>
          <cell r="H7292">
            <v>44136</v>
          </cell>
        </row>
        <row r="7293">
          <cell r="B7293" t="str">
            <v>T1840</v>
          </cell>
          <cell r="C7293" t="str">
            <v>Artefactos De Iluminación Ip65 Con Difusor De Policarbonato Opal. Doble Tubo Led 2X20W</v>
          </cell>
          <cell r="D7293" t="str">
            <v>u</v>
          </cell>
          <cell r="E7293">
            <v>1</v>
          </cell>
          <cell r="F7293">
            <v>3594.8065983319952</v>
          </cell>
          <cell r="G7293">
            <v>3594.8065983319952</v>
          </cell>
          <cell r="H7293">
            <v>44136</v>
          </cell>
        </row>
        <row r="7294">
          <cell r="B7294" t="str">
            <v>T2088</v>
          </cell>
          <cell r="C7294" t="str">
            <v>Luminaria Empotrable Tubo Led 1X9W</v>
          </cell>
          <cell r="D7294" t="str">
            <v>u</v>
          </cell>
          <cell r="E7294">
            <v>1</v>
          </cell>
          <cell r="F7294">
            <v>4632.4133852033056</v>
          </cell>
          <cell r="G7294">
            <v>4632.4133852033056</v>
          </cell>
          <cell r="H7294">
            <v>44136</v>
          </cell>
        </row>
        <row r="7295">
          <cell r="B7295" t="str">
            <v>T2124</v>
          </cell>
          <cell r="C7295" t="str">
            <v>Luminaria Empotrable Led 1X12W</v>
          </cell>
          <cell r="D7295" t="str">
            <v>u</v>
          </cell>
          <cell r="E7295">
            <v>1</v>
          </cell>
          <cell r="F7295">
            <v>1596.4380000000001</v>
          </cell>
          <cell r="G7295">
            <v>1596.4380000000001</v>
          </cell>
          <cell r="H7295">
            <v>44108</v>
          </cell>
        </row>
        <row r="7296">
          <cell r="B7296" t="str">
            <v>T2090</v>
          </cell>
          <cell r="C7296" t="str">
            <v>5.5.6.7. Provisión E Instalación De Equipo Autonomo De Luminaria 3Hs</v>
          </cell>
          <cell r="D7296" t="str">
            <v>u</v>
          </cell>
          <cell r="E7296">
            <v>1</v>
          </cell>
          <cell r="F7296">
            <v>2662.5294118082647</v>
          </cell>
          <cell r="G7296">
            <v>2662.5294118082647</v>
          </cell>
          <cell r="H7296">
            <v>44044</v>
          </cell>
        </row>
        <row r="7297">
          <cell r="B7297" t="str">
            <v>T1837</v>
          </cell>
          <cell r="C7297" t="str">
            <v>Artefacto De Salida De Emergencia</v>
          </cell>
          <cell r="D7297" t="str">
            <v>u</v>
          </cell>
          <cell r="E7297">
            <v>1</v>
          </cell>
          <cell r="F7297">
            <v>2577.4512355220777</v>
          </cell>
          <cell r="G7297">
            <v>2577.4512355220777</v>
          </cell>
          <cell r="H7297">
            <v>44110</v>
          </cell>
        </row>
        <row r="7298">
          <cell r="B7298" t="str">
            <v>T2113</v>
          </cell>
          <cell r="C7298" t="str">
            <v>Cañerías Eléctricas A La Vista/ Bajo Anden - Caño Hºgº 1 1/2"</v>
          </cell>
          <cell r="D7298" t="str">
            <v>ml</v>
          </cell>
          <cell r="E7298">
            <v>1</v>
          </cell>
          <cell r="F7298">
            <v>1292.274810461603</v>
          </cell>
          <cell r="G7298">
            <v>1292.274810461603</v>
          </cell>
          <cell r="H7298">
            <v>44136</v>
          </cell>
        </row>
        <row r="7299">
          <cell r="B7299" t="str">
            <v>T1817</v>
          </cell>
          <cell r="C7299" t="str">
            <v>Caja Rectangular Aluminio</v>
          </cell>
          <cell r="D7299" t="str">
            <v>u</v>
          </cell>
          <cell r="E7299">
            <v>1</v>
          </cell>
          <cell r="F7299">
            <v>1972.5225733500829</v>
          </cell>
          <cell r="G7299">
            <v>1972.5225733500829</v>
          </cell>
          <cell r="H7299">
            <v>44136</v>
          </cell>
        </row>
        <row r="7300">
          <cell r="B7300" t="str">
            <v>T2125</v>
          </cell>
          <cell r="C7300" t="str">
            <v>Toma De Datos</v>
          </cell>
          <cell r="D7300" t="str">
            <v>u</v>
          </cell>
          <cell r="E7300">
            <v>1</v>
          </cell>
          <cell r="F7300">
            <v>5953.6363999999994</v>
          </cell>
          <cell r="G7300">
            <v>5953.6363999999994</v>
          </cell>
          <cell r="H7300">
            <v>44108</v>
          </cell>
        </row>
        <row r="7301">
          <cell r="B7301" t="str">
            <v>T2126</v>
          </cell>
          <cell r="C7301" t="str">
            <v>Toma De Telefonia Ip/Analógico</v>
          </cell>
          <cell r="D7301" t="str">
            <v>u</v>
          </cell>
          <cell r="E7301">
            <v>1</v>
          </cell>
          <cell r="F7301">
            <v>1586.6942148760331</v>
          </cell>
          <cell r="G7301">
            <v>1586.6942148760331</v>
          </cell>
          <cell r="H7301">
            <v>44108</v>
          </cell>
        </row>
        <row r="7302">
          <cell r="B7302" t="str">
            <v>T2023</v>
          </cell>
          <cell r="C7302" t="str">
            <v>Circuitos Para Sistema De Cctv - Ftp Awg24 Cat. 5A Doble Vaina</v>
          </cell>
          <cell r="D7302" t="str">
            <v>ml</v>
          </cell>
          <cell r="E7302">
            <v>1</v>
          </cell>
          <cell r="F7302">
            <v>191.3705121567329</v>
          </cell>
          <cell r="G7302">
            <v>191.3705121567329</v>
          </cell>
          <cell r="H7302">
            <v>44136</v>
          </cell>
        </row>
        <row r="7303">
          <cell r="B7303" t="str">
            <v>T1977</v>
          </cell>
          <cell r="C7303" t="str">
            <v>Equipo De Aire Acondicionado De 3000 Frigorías</v>
          </cell>
          <cell r="D7303" t="str">
            <v>u</v>
          </cell>
          <cell r="E7303">
            <v>1</v>
          </cell>
          <cell r="F7303">
            <v>56197.520661157032</v>
          </cell>
          <cell r="G7303">
            <v>56197.520661157032</v>
          </cell>
          <cell r="H7303">
            <v>44155</v>
          </cell>
        </row>
        <row r="7304">
          <cell r="B7304" t="str">
            <v>T1704</v>
          </cell>
          <cell r="C7304" t="str">
            <v>Cañerias Embutidas Hasta Equipos Condensadores</v>
          </cell>
          <cell r="D7304" t="str">
            <v>ml</v>
          </cell>
          <cell r="E7304">
            <v>1</v>
          </cell>
          <cell r="F7304">
            <v>1452.5775100705548</v>
          </cell>
          <cell r="G7304">
            <v>1452.5775100705548</v>
          </cell>
          <cell r="H7304">
            <v>44136</v>
          </cell>
        </row>
        <row r="7305">
          <cell r="B7305" t="str">
            <v>T1179</v>
          </cell>
          <cell r="C7305" t="str">
            <v>Matafuego Abc 10 Kg, Provision Y Colocacion</v>
          </cell>
          <cell r="D7305" t="str">
            <v>u</v>
          </cell>
          <cell r="E7305">
            <v>1</v>
          </cell>
          <cell r="F7305">
            <v>6055.4806294970485</v>
          </cell>
          <cell r="G7305">
            <v>6055.4806294970485</v>
          </cell>
          <cell r="H7305">
            <v>44136</v>
          </cell>
        </row>
        <row r="7306">
          <cell r="B7306" t="str">
            <v>T1605</v>
          </cell>
          <cell r="C7306" t="str">
            <v>Matafuegos De Co2 De 10 Kg</v>
          </cell>
          <cell r="D7306" t="str">
            <v>u</v>
          </cell>
          <cell r="E7306">
            <v>1</v>
          </cell>
          <cell r="F7306">
            <v>28777.913712222908</v>
          </cell>
          <cell r="G7306">
            <v>28777.913712222908</v>
          </cell>
          <cell r="H7306">
            <v>44136</v>
          </cell>
        </row>
        <row r="7307">
          <cell r="B7307" t="str">
            <v>T2127</v>
          </cell>
          <cell r="C7307" t="str">
            <v>Detector De Movimiento</v>
          </cell>
          <cell r="D7307" t="str">
            <v>u</v>
          </cell>
          <cell r="E7307">
            <v>1</v>
          </cell>
          <cell r="F7307">
            <v>1785.4879274314048</v>
          </cell>
          <cell r="G7307">
            <v>1785.4879274314048</v>
          </cell>
          <cell r="H7307">
            <v>44136</v>
          </cell>
        </row>
        <row r="7308">
          <cell r="B7308" t="str">
            <v>T2128</v>
          </cell>
          <cell r="C7308" t="str">
            <v>Detector Abre Puertas</v>
          </cell>
          <cell r="D7308" t="str">
            <v>u</v>
          </cell>
          <cell r="E7308">
            <v>1</v>
          </cell>
          <cell r="F7308">
            <v>2212.7606547041323</v>
          </cell>
          <cell r="G7308">
            <v>2212.7606547041323</v>
          </cell>
          <cell r="H7308">
            <v>44136</v>
          </cell>
        </row>
        <row r="7309">
          <cell r="B7309" t="str">
            <v>T2129</v>
          </cell>
          <cell r="C7309" t="str">
            <v>Botón Antipánico</v>
          </cell>
          <cell r="D7309" t="str">
            <v>u</v>
          </cell>
          <cell r="E7309">
            <v>1</v>
          </cell>
          <cell r="F7309">
            <v>2480.4218117289256</v>
          </cell>
          <cell r="G7309">
            <v>2480.4218117289256</v>
          </cell>
          <cell r="H7309">
            <v>44136</v>
          </cell>
        </row>
        <row r="7310">
          <cell r="B7310" t="str">
            <v>T2130</v>
          </cell>
          <cell r="C7310" t="str">
            <v>Central De Alarma</v>
          </cell>
          <cell r="D7310" t="str">
            <v>u</v>
          </cell>
          <cell r="E7310">
            <v>1</v>
          </cell>
          <cell r="F7310">
            <v>34993.426673613227</v>
          </cell>
          <cell r="G7310">
            <v>34993.426673613227</v>
          </cell>
          <cell r="H7310">
            <v>44136</v>
          </cell>
        </row>
        <row r="7311">
          <cell r="B7311" t="str">
            <v>T1355</v>
          </cell>
          <cell r="C7311" t="str">
            <v>Latex Acrílico En Exteriores</v>
          </cell>
          <cell r="D7311" t="str">
            <v>m2</v>
          </cell>
          <cell r="E7311">
            <v>1</v>
          </cell>
          <cell r="F7311">
            <v>805.47941132727271</v>
          </cell>
          <cell r="G7311">
            <v>805.47941132727271</v>
          </cell>
          <cell r="H7311">
            <v>44110</v>
          </cell>
        </row>
        <row r="7312">
          <cell r="B7312" t="str">
            <v>T1184</v>
          </cell>
          <cell r="C7312" t="str">
            <v>Latex En Muros Interiores (3 Manos)</v>
          </cell>
          <cell r="D7312" t="str">
            <v>m2</v>
          </cell>
          <cell r="E7312">
            <v>1</v>
          </cell>
          <cell r="F7312">
            <v>1056.3391623157024</v>
          </cell>
          <cell r="G7312">
            <v>1056.3391623157024</v>
          </cell>
          <cell r="H7312">
            <v>44110</v>
          </cell>
        </row>
        <row r="7313">
          <cell r="B7313" t="str">
            <v>T1613</v>
          </cell>
          <cell r="C7313" t="str">
            <v>Pintura Al Latex En Cielorrasos De Yeso Nuevos 3 Manos (Mat+Mo)</v>
          </cell>
          <cell r="D7313" t="str">
            <v>m2</v>
          </cell>
          <cell r="E7313">
            <v>1</v>
          </cell>
          <cell r="F7313">
            <v>1017.3727526632506</v>
          </cell>
          <cell r="G7313">
            <v>1017.3727526632506</v>
          </cell>
          <cell r="H7313">
            <v>44110</v>
          </cell>
        </row>
        <row r="7314">
          <cell r="B7314" t="str">
            <v>T1356</v>
          </cell>
          <cell r="C7314" t="str">
            <v>Esmalte Sintético Sobre Estructura Metálica</v>
          </cell>
          <cell r="D7314" t="str">
            <v>m2</v>
          </cell>
          <cell r="E7314">
            <v>1</v>
          </cell>
          <cell r="F7314">
            <v>911.81824992262614</v>
          </cell>
          <cell r="G7314">
            <v>911.81824992262614</v>
          </cell>
          <cell r="H7314">
            <v>44110</v>
          </cell>
        </row>
        <row r="7315">
          <cell r="B7315" t="str">
            <v>T1033</v>
          </cell>
          <cell r="C7315" t="str">
            <v>Bases De Hormigon Armado H30 Fe 50 Kg/M3</v>
          </cell>
          <cell r="D7315" t="str">
            <v>m3</v>
          </cell>
          <cell r="E7315">
            <v>1</v>
          </cell>
          <cell r="F7315">
            <v>34197.984246147462</v>
          </cell>
          <cell r="G7315">
            <v>34197.984246147462</v>
          </cell>
          <cell r="H7315">
            <v>44130</v>
          </cell>
        </row>
        <row r="7316">
          <cell r="B7316" t="str">
            <v>T1517</v>
          </cell>
          <cell r="C7316" t="str">
            <v>Demolición De Pisos Y Contrapisos Con Bobcat (Con Acarreo Hasta Volquete)</v>
          </cell>
          <cell r="D7316" t="str">
            <v>m2</v>
          </cell>
          <cell r="E7316">
            <v>1</v>
          </cell>
          <cell r="F7316">
            <v>388.61703460571425</v>
          </cell>
          <cell r="G7316">
            <v>388.61703460571425</v>
          </cell>
          <cell r="H7316">
            <v>44155</v>
          </cell>
        </row>
        <row r="7317">
          <cell r="B7317" t="str">
            <v>T1144</v>
          </cell>
          <cell r="C7317" t="str">
            <v>Relleno Y Compactacion Con Tosca (Duplicado T1522)</v>
          </cell>
          <cell r="D7317" t="str">
            <v>m3</v>
          </cell>
          <cell r="E7317">
            <v>1</v>
          </cell>
          <cell r="F7317">
            <v>1848.2092720770511</v>
          </cell>
          <cell r="G7317">
            <v>1848.2092720770511</v>
          </cell>
          <cell r="H7317">
            <v>44136</v>
          </cell>
        </row>
        <row r="7318">
          <cell r="B7318" t="str">
            <v>T1985</v>
          </cell>
          <cell r="C7318" t="str">
            <v>Cesped En Panes</v>
          </cell>
          <cell r="D7318" t="str">
            <v>m2</v>
          </cell>
          <cell r="E7318">
            <v>1</v>
          </cell>
          <cell r="F7318">
            <v>413.22314049586777</v>
          </cell>
          <cell r="G7318">
            <v>413.22314049586777</v>
          </cell>
          <cell r="H7318">
            <v>44155</v>
          </cell>
        </row>
        <row r="7319">
          <cell r="B7319" t="str">
            <v>T1986</v>
          </cell>
          <cell r="C7319" t="str">
            <v>Liquidambar</v>
          </cell>
          <cell r="D7319" t="str">
            <v>u</v>
          </cell>
          <cell r="E7319">
            <v>1</v>
          </cell>
          <cell r="F7319">
            <v>3688.9509084675324</v>
          </cell>
          <cell r="G7319">
            <v>3688.9509084675324</v>
          </cell>
          <cell r="H7319">
            <v>44110</v>
          </cell>
        </row>
        <row r="7320">
          <cell r="B7320" t="str">
            <v>T1987</v>
          </cell>
          <cell r="C7320" t="str">
            <v>Brachichito</v>
          </cell>
          <cell r="D7320" t="str">
            <v>u</v>
          </cell>
          <cell r="E7320">
            <v>1</v>
          </cell>
          <cell r="F7320">
            <v>3523.6617084675322</v>
          </cell>
          <cell r="G7320">
            <v>3523.6617084675322</v>
          </cell>
          <cell r="H7320">
            <v>44110</v>
          </cell>
        </row>
        <row r="7321">
          <cell r="B7321" t="str">
            <v>T1988</v>
          </cell>
          <cell r="C7321" t="str">
            <v>Jacarandá</v>
          </cell>
          <cell r="D7321" t="str">
            <v>u</v>
          </cell>
          <cell r="E7321">
            <v>1</v>
          </cell>
          <cell r="F7321">
            <v>4680.6864886328221</v>
          </cell>
          <cell r="G7321">
            <v>4680.6864886328221</v>
          </cell>
          <cell r="H7321">
            <v>44136</v>
          </cell>
        </row>
        <row r="7322">
          <cell r="B7322" t="str">
            <v>T1989</v>
          </cell>
          <cell r="C7322" t="str">
            <v>Agaphantus</v>
          </cell>
          <cell r="D7322" t="str">
            <v>u</v>
          </cell>
          <cell r="E7322">
            <v>1</v>
          </cell>
          <cell r="F7322">
            <v>852.73995423376618</v>
          </cell>
          <cell r="G7322">
            <v>852.73995423376618</v>
          </cell>
          <cell r="H7322">
            <v>44110</v>
          </cell>
        </row>
        <row r="7323">
          <cell r="B7323" t="str">
            <v>T1990</v>
          </cell>
          <cell r="C7323" t="str">
            <v>Sistema De Riego Para 500 M2 Completo</v>
          </cell>
          <cell r="D7323" t="str">
            <v>gl</v>
          </cell>
          <cell r="E7323">
            <v>1</v>
          </cell>
          <cell r="F7323">
            <v>207143.76934765052</v>
          </cell>
          <cell r="G7323">
            <v>207143.76934765052</v>
          </cell>
          <cell r="H7323">
            <v>44110</v>
          </cell>
        </row>
        <row r="7324">
          <cell r="B7324" t="str">
            <v>T2167</v>
          </cell>
          <cell r="C7324" t="str">
            <v>Farola Led Exterior</v>
          </cell>
          <cell r="D7324" t="str">
            <v>u</v>
          </cell>
          <cell r="E7324">
            <v>1</v>
          </cell>
          <cell r="F7324">
            <v>16801.043903622194</v>
          </cell>
          <cell r="G7324">
            <v>16801.043903622194</v>
          </cell>
          <cell r="H7324">
            <v>44136</v>
          </cell>
        </row>
        <row r="7326">
          <cell r="A7326" t="str">
            <v>T2172</v>
          </cell>
          <cell r="C7326" t="str">
            <v>Columnas Redondas</v>
          </cell>
          <cell r="D7326" t="str">
            <v>m3</v>
          </cell>
          <cell r="G7326">
            <v>73228.799615242518</v>
          </cell>
          <cell r="H7326">
            <v>44054</v>
          </cell>
          <cell r="I7326" t="str">
            <v>05 ESTRUCTURAS RESISTENTES</v>
          </cell>
        </row>
        <row r="7327">
          <cell r="B7327" t="str">
            <v>I1019</v>
          </cell>
          <cell r="C7327" t="str">
            <v>Hormigon Elaborado H30</v>
          </cell>
          <cell r="D7327" t="str">
            <v>m3</v>
          </cell>
          <cell r="E7327">
            <v>1.05</v>
          </cell>
          <cell r="F7327">
            <v>7429.7520661157023</v>
          </cell>
          <cell r="G7327">
            <v>7801.2396694214876</v>
          </cell>
          <cell r="H7327">
            <v>44155</v>
          </cell>
        </row>
        <row r="7328">
          <cell r="B7328" t="str">
            <v>I1314</v>
          </cell>
          <cell r="C7328" t="str">
            <v>Servicio De Bombeado Con Pluma</v>
          </cell>
          <cell r="D7328" t="str">
            <v>m3</v>
          </cell>
          <cell r="E7328">
            <v>1.05</v>
          </cell>
          <cell r="F7328">
            <v>300</v>
          </cell>
          <cell r="G7328">
            <v>315</v>
          </cell>
          <cell r="H7328">
            <v>44136</v>
          </cell>
        </row>
        <row r="7329">
          <cell r="B7329" t="str">
            <v>I1315</v>
          </cell>
          <cell r="C7329" t="str">
            <v>Traslado De Bomba Con Pluma</v>
          </cell>
          <cell r="D7329" t="str">
            <v>u</v>
          </cell>
          <cell r="E7329">
            <v>1.6666666666666666E-2</v>
          </cell>
          <cell r="F7329">
            <v>30000</v>
          </cell>
          <cell r="G7329">
            <v>500</v>
          </cell>
          <cell r="H7329">
            <v>44136</v>
          </cell>
          <cell r="I7329" t="str">
            <v>1 servicio cada / 60 m3</v>
          </cell>
        </row>
        <row r="7330">
          <cell r="B7330" t="str">
            <v>I1011</v>
          </cell>
          <cell r="C7330" t="str">
            <v>Acero  Adn420 Diam 12 Mm</v>
          </cell>
          <cell r="D7330" t="str">
            <v>ton</v>
          </cell>
          <cell r="E7330">
            <v>0.09</v>
          </cell>
          <cell r="F7330">
            <v>209447.46945819791</v>
          </cell>
          <cell r="G7330">
            <v>18850.272251237813</v>
          </cell>
          <cell r="H7330">
            <v>44155</v>
          </cell>
        </row>
        <row r="7331">
          <cell r="B7331" t="str">
            <v>I2311</v>
          </cell>
          <cell r="C7331" t="str">
            <v>Encofrado Columna Redonda</v>
          </cell>
          <cell r="D7331" t="str">
            <v>m3</v>
          </cell>
          <cell r="E7331">
            <v>1</v>
          </cell>
          <cell r="F7331">
            <v>5000</v>
          </cell>
          <cell r="G7331">
            <v>5000</v>
          </cell>
          <cell r="H7331">
            <v>44054</v>
          </cell>
        </row>
        <row r="7332">
          <cell r="B7332" t="str">
            <v>I1014</v>
          </cell>
          <cell r="C7332" t="str">
            <v>Alambre Negro Recocido N 16</v>
          </cell>
          <cell r="D7332" t="str">
            <v>kg</v>
          </cell>
          <cell r="E7332">
            <v>0.6</v>
          </cell>
          <cell r="F7332">
            <v>322.31404958677689</v>
          </cell>
          <cell r="G7332">
            <v>193.38842975206612</v>
          </cell>
          <cell r="H7332">
            <v>44155</v>
          </cell>
        </row>
        <row r="7333">
          <cell r="B7333" t="str">
            <v>I1017</v>
          </cell>
          <cell r="C7333" t="str">
            <v>Oficial Hormigon</v>
          </cell>
          <cell r="D7333" t="str">
            <v>hs</v>
          </cell>
          <cell r="E7333">
            <v>30</v>
          </cell>
          <cell r="F7333">
            <v>725.76726508051945</v>
          </cell>
          <cell r="G7333">
            <v>21773.017952415583</v>
          </cell>
          <cell r="H7333">
            <v>44136</v>
          </cell>
        </row>
        <row r="7334">
          <cell r="B7334" t="str">
            <v>I1018</v>
          </cell>
          <cell r="C7334" t="str">
            <v>Ayudante Hormigon</v>
          </cell>
          <cell r="D7334" t="str">
            <v>hs</v>
          </cell>
          <cell r="E7334">
            <v>30</v>
          </cell>
          <cell r="F7334">
            <v>626.52937708051934</v>
          </cell>
          <cell r="G7334">
            <v>18795.881312415579</v>
          </cell>
          <cell r="H7334">
            <v>44136</v>
          </cell>
        </row>
        <row r="7336">
          <cell r="A7336" t="str">
            <v>T2173</v>
          </cell>
          <cell r="C7336" t="str">
            <v>Re Colocacíón De Losas Pretensadas (Subc)</v>
          </cell>
          <cell r="D7336" t="str">
            <v>m2</v>
          </cell>
          <cell r="E7336">
            <v>50</v>
          </cell>
          <cell r="F7336" t="str">
            <v>m2/día</v>
          </cell>
          <cell r="G7336">
            <v>1395</v>
          </cell>
          <cell r="H7336">
            <v>44155</v>
          </cell>
          <cell r="I7336" t="str">
            <v>05 ESTRUCTURAS RESISTENTES</v>
          </cell>
        </row>
        <row r="7337">
          <cell r="B7337" t="str">
            <v>I1463</v>
          </cell>
          <cell r="C7337" t="str">
            <v>Cuadrilla Para Montaje Losa Shap 60</v>
          </cell>
          <cell r="D7337" t="str">
            <v>día</v>
          </cell>
          <cell r="E7337">
            <v>0.02</v>
          </cell>
          <cell r="F7337">
            <v>30420</v>
          </cell>
          <cell r="G7337">
            <v>608.4</v>
          </cell>
          <cell r="H7337">
            <v>44155</v>
          </cell>
        </row>
        <row r="7338">
          <cell r="B7338" t="str">
            <v>I1464</v>
          </cell>
          <cell r="C7338" t="str">
            <v>Alquiler Hidrogrua Para Montaje</v>
          </cell>
          <cell r="D7338" t="str">
            <v>hs</v>
          </cell>
          <cell r="E7338">
            <v>0.16</v>
          </cell>
          <cell r="F7338">
            <v>4916.25</v>
          </cell>
          <cell r="G7338">
            <v>786.6</v>
          </cell>
          <cell r="H7338">
            <v>44155</v>
          </cell>
        </row>
        <row r="7340">
          <cell r="A7340" t="str">
            <v>T2174</v>
          </cell>
          <cell r="C7340" t="str">
            <v>Tomado De Juntas Entre Losetas</v>
          </cell>
          <cell r="D7340" t="str">
            <v>ml</v>
          </cell>
          <cell r="E7340">
            <v>50</v>
          </cell>
          <cell r="F7340" t="str">
            <v>ml/día</v>
          </cell>
          <cell r="G7340">
            <v>234.72460738455726</v>
          </cell>
          <cell r="H7340">
            <v>44130</v>
          </cell>
          <cell r="I7340" t="str">
            <v>05 ESTRUCTURAS RESISTENTES</v>
          </cell>
        </row>
        <row r="7341">
          <cell r="B7341" t="str">
            <v>T1025</v>
          </cell>
          <cell r="C7341" t="str">
            <v>Mortero 1:3 (Mat)</v>
          </cell>
          <cell r="D7341" t="str">
            <v>m3</v>
          </cell>
          <cell r="E7341">
            <v>7.4999999999999997E-3</v>
          </cell>
          <cell r="F7341">
            <v>7255.7851239669426</v>
          </cell>
          <cell r="G7341">
            <v>54.418388429752071</v>
          </cell>
          <cell r="H7341">
            <v>44130</v>
          </cell>
        </row>
        <row r="7342">
          <cell r="B7342" t="str">
            <v>I1004</v>
          </cell>
          <cell r="C7342" t="str">
            <v>Oficial</v>
          </cell>
          <cell r="D7342" t="str">
            <v>hs</v>
          </cell>
          <cell r="E7342">
            <v>0.16</v>
          </cell>
          <cell r="F7342">
            <v>604.80605423376619</v>
          </cell>
          <cell r="G7342">
            <v>96.768968677402597</v>
          </cell>
          <cell r="H7342">
            <v>44136</v>
          </cell>
        </row>
        <row r="7343">
          <cell r="B7343" t="str">
            <v>I1005</v>
          </cell>
          <cell r="C7343" t="str">
            <v>Ayudante</v>
          </cell>
          <cell r="D7343" t="str">
            <v>hs</v>
          </cell>
          <cell r="E7343">
            <v>0.16</v>
          </cell>
          <cell r="F7343">
            <v>522.10781423376613</v>
          </cell>
          <cell r="G7343">
            <v>83.537250277402578</v>
          </cell>
          <cell r="H7343">
            <v>44136</v>
          </cell>
        </row>
        <row r="7345">
          <cell r="A7345" t="str">
            <v>T2175</v>
          </cell>
          <cell r="C7345" t="str">
            <v xml:space="preserve">Desmonte De Capa Vegetal, Con Retiro </v>
          </cell>
          <cell r="D7345" t="str">
            <v>m2</v>
          </cell>
          <cell r="G7345">
            <v>639.82160563000002</v>
          </cell>
          <cell r="H7345">
            <v>44155</v>
          </cell>
          <cell r="I7345" t="str">
            <v>03 MOVIMIENTO DE SUELOS</v>
          </cell>
        </row>
        <row r="7346">
          <cell r="B7346" t="str">
            <v>T1583</v>
          </cell>
          <cell r="C7346" t="str">
            <v>Limpieza De Terreno Con Retiro De Suelos</v>
          </cell>
          <cell r="D7346" t="str">
            <v>m3</v>
          </cell>
          <cell r="E7346">
            <v>0.4</v>
          </cell>
          <cell r="F7346">
            <v>1599.5540140749999</v>
          </cell>
          <cell r="G7346">
            <v>639.82160563000002</v>
          </cell>
          <cell r="H7346">
            <v>44155</v>
          </cell>
        </row>
        <row r="7348">
          <cell r="A7348" t="str">
            <v>T2176</v>
          </cell>
          <cell r="C7348" t="str">
            <v>Recolocación De Chapa</v>
          </cell>
          <cell r="D7348" t="str">
            <v>m2</v>
          </cell>
          <cell r="F7348" t="str">
            <v>M2/DÍA</v>
          </cell>
          <cell r="G7348">
            <v>2704.5932843220776</v>
          </cell>
          <cell r="H7348">
            <v>44136</v>
          </cell>
          <cell r="I7348" t="str">
            <v>16 CUBIERTAS</v>
          </cell>
        </row>
        <row r="7349">
          <cell r="B7349" t="str">
            <v>I1004</v>
          </cell>
          <cell r="C7349" t="str">
            <v>Oficial</v>
          </cell>
          <cell r="D7349" t="str">
            <v>hs</v>
          </cell>
          <cell r="E7349">
            <v>2.4</v>
          </cell>
          <cell r="F7349">
            <v>604.80605423376619</v>
          </cell>
          <cell r="G7349">
            <v>1451.5345301610389</v>
          </cell>
          <cell r="H7349">
            <v>44136</v>
          </cell>
          <cell r="I7349" t="str">
            <v>10 personas desmontan y montan 100 m2 en un 3 días</v>
          </cell>
        </row>
        <row r="7350">
          <cell r="B7350" t="str">
            <v>I1005</v>
          </cell>
          <cell r="C7350" t="str">
            <v>Ayudante</v>
          </cell>
          <cell r="D7350" t="str">
            <v>hs</v>
          </cell>
          <cell r="E7350">
            <v>2.4</v>
          </cell>
          <cell r="F7350">
            <v>522.10781423376613</v>
          </cell>
          <cell r="G7350">
            <v>1253.0587541610387</v>
          </cell>
          <cell r="H7350">
            <v>44136</v>
          </cell>
        </row>
        <row r="7352">
          <cell r="A7352" t="str">
            <v>T2177</v>
          </cell>
          <cell r="C7352" t="str">
            <v>Perfil C Galvanizado 100 X 50 X 2 Mm</v>
          </cell>
          <cell r="D7352" t="str">
            <v>ml</v>
          </cell>
          <cell r="G7352">
            <v>2100.3987169523807</v>
          </cell>
          <cell r="H7352">
            <v>44136</v>
          </cell>
          <cell r="I7352" t="str">
            <v>16 CUBIERTAS</v>
          </cell>
        </row>
        <row r="7353">
          <cell r="B7353" t="str">
            <v>I1004</v>
          </cell>
          <cell r="C7353" t="str">
            <v>Oficial</v>
          </cell>
          <cell r="D7353" t="str">
            <v>hs</v>
          </cell>
          <cell r="E7353">
            <v>1</v>
          </cell>
          <cell r="F7353">
            <v>604.80605423376619</v>
          </cell>
          <cell r="G7353">
            <v>604.80605423376619</v>
          </cell>
          <cell r="H7353">
            <v>44136</v>
          </cell>
          <cell r="I7353">
            <v>1</v>
          </cell>
        </row>
        <row r="7354">
          <cell r="B7354" t="str">
            <v>I1005</v>
          </cell>
          <cell r="C7354" t="str">
            <v>Ayudante</v>
          </cell>
          <cell r="D7354" t="str">
            <v>hs</v>
          </cell>
          <cell r="E7354">
            <v>1</v>
          </cell>
          <cell r="F7354">
            <v>522.10781423376613</v>
          </cell>
          <cell r="G7354">
            <v>522.10781423376613</v>
          </cell>
          <cell r="H7354">
            <v>44136</v>
          </cell>
          <cell r="I7354">
            <v>1</v>
          </cell>
        </row>
        <row r="7355">
          <cell r="B7355" t="str">
            <v>I2312</v>
          </cell>
          <cell r="C7355" t="str">
            <v>Perfil C Chapa Galvanizada De 100 X 50 X 15 X 2 Mm 12 Mt</v>
          </cell>
          <cell r="D7355" t="str">
            <v>u</v>
          </cell>
          <cell r="E7355">
            <v>9.1666666666666674E-2</v>
          </cell>
          <cell r="F7355">
            <v>10619.834710743802</v>
          </cell>
          <cell r="G7355">
            <v>973.48484848484861</v>
          </cell>
          <cell r="H7355">
            <v>44155</v>
          </cell>
        </row>
        <row r="7357">
          <cell r="A7357" t="str">
            <v>T2178</v>
          </cell>
          <cell r="C7357" t="str">
            <v>Columna Upn 100</v>
          </cell>
          <cell r="D7357" t="str">
            <v>ml</v>
          </cell>
          <cell r="G7357">
            <v>3897.7511876155841</v>
          </cell>
          <cell r="H7357">
            <v>44136</v>
          </cell>
          <cell r="I7357" t="str">
            <v>05 ESTRUCTURAS RESISTENTES</v>
          </cell>
        </row>
        <row r="7358">
          <cell r="B7358" t="str">
            <v>I1004</v>
          </cell>
          <cell r="C7358" t="str">
            <v>Oficial</v>
          </cell>
          <cell r="D7358" t="str">
            <v>hs</v>
          </cell>
          <cell r="E7358">
            <v>1.2</v>
          </cell>
          <cell r="F7358">
            <v>604.80605423376619</v>
          </cell>
          <cell r="G7358">
            <v>725.76726508051945</v>
          </cell>
          <cell r="H7358">
            <v>44136</v>
          </cell>
          <cell r="I7358">
            <v>1</v>
          </cell>
        </row>
        <row r="7359">
          <cell r="B7359" t="str">
            <v>I1005</v>
          </cell>
          <cell r="C7359" t="str">
            <v>Ayudante</v>
          </cell>
          <cell r="D7359" t="str">
            <v>hs</v>
          </cell>
          <cell r="E7359">
            <v>1.2</v>
          </cell>
          <cell r="F7359">
            <v>522.10781423376613</v>
          </cell>
          <cell r="G7359">
            <v>626.52937708051934</v>
          </cell>
          <cell r="H7359">
            <v>44136</v>
          </cell>
          <cell r="I7359">
            <v>1</v>
          </cell>
        </row>
        <row r="7360">
          <cell r="B7360" t="str">
            <v>I2313</v>
          </cell>
          <cell r="C7360" t="str">
            <v>Upn 100 X 6 Mts</v>
          </cell>
          <cell r="D7360" t="str">
            <v>ml</v>
          </cell>
          <cell r="E7360">
            <v>1.1000000000000001</v>
          </cell>
          <cell r="F7360">
            <v>2314.0495867768595</v>
          </cell>
          <cell r="G7360">
            <v>2545.4545454545455</v>
          </cell>
          <cell r="H7360">
            <v>44155</v>
          </cell>
        </row>
        <row r="7362">
          <cell r="A7362" t="str">
            <v>T2179</v>
          </cell>
          <cell r="C7362" t="str">
            <v>Mampostería De Bloque De Hormigón De 20 X 20 X 40</v>
          </cell>
          <cell r="D7362" t="str">
            <v>m2</v>
          </cell>
          <cell r="E7362">
            <v>8</v>
          </cell>
          <cell r="F7362" t="str">
            <v>m2/día</v>
          </cell>
          <cell r="G7362">
            <v>3559.0246122691847</v>
          </cell>
          <cell r="H7362">
            <v>44130</v>
          </cell>
          <cell r="I7362" t="str">
            <v>06 MAMPOSTERÍA, Y OTROS CERRAMIENTOS</v>
          </cell>
        </row>
        <row r="7363">
          <cell r="B7363" t="str">
            <v>I1031</v>
          </cell>
          <cell r="C7363" t="str">
            <v>Bloque De Hormigón 19X19X39</v>
          </cell>
          <cell r="D7363" t="str">
            <v>u</v>
          </cell>
          <cell r="E7363">
            <v>12.499999999999998</v>
          </cell>
          <cell r="F7363">
            <v>187.60330578512395</v>
          </cell>
          <cell r="G7363">
            <v>2345.041322314049</v>
          </cell>
          <cell r="H7363">
            <v>44155</v>
          </cell>
        </row>
        <row r="7364">
          <cell r="B7364" t="str">
            <v>T1025</v>
          </cell>
          <cell r="C7364" t="str">
            <v>Mortero 1:3 (Mat)</v>
          </cell>
          <cell r="D7364" t="str">
            <v>m3</v>
          </cell>
          <cell r="E7364">
            <v>1.2E-2</v>
          </cell>
          <cell r="F7364">
            <v>7255.7851239669426</v>
          </cell>
          <cell r="G7364">
            <v>87.069421487603307</v>
          </cell>
          <cell r="H7364">
            <v>44130</v>
          </cell>
        </row>
        <row r="7365">
          <cell r="B7365" t="str">
            <v>I1004</v>
          </cell>
          <cell r="C7365" t="str">
            <v>Oficial</v>
          </cell>
          <cell r="D7365" t="str">
            <v>hs</v>
          </cell>
          <cell r="E7365">
            <v>1</v>
          </cell>
          <cell r="F7365">
            <v>604.80605423376619</v>
          </cell>
          <cell r="G7365">
            <v>604.80605423376619</v>
          </cell>
          <cell r="H7365">
            <v>44136</v>
          </cell>
          <cell r="I7365">
            <v>1</v>
          </cell>
        </row>
        <row r="7366">
          <cell r="B7366" t="str">
            <v>I1005</v>
          </cell>
          <cell r="C7366" t="str">
            <v>Ayudante</v>
          </cell>
          <cell r="D7366" t="str">
            <v>hs</v>
          </cell>
          <cell r="E7366">
            <v>1</v>
          </cell>
          <cell r="F7366">
            <v>522.10781423376613</v>
          </cell>
          <cell r="G7366">
            <v>522.10781423376613</v>
          </cell>
          <cell r="H7366">
            <v>44136</v>
          </cell>
          <cell r="I7366">
            <v>1</v>
          </cell>
        </row>
        <row r="7368">
          <cell r="A7368" t="str">
            <v>T2180</v>
          </cell>
          <cell r="C7368" t="str">
            <v>Boca De Desague Abierta De 30 X 30</v>
          </cell>
          <cell r="D7368" t="str">
            <v>u</v>
          </cell>
          <cell r="G7368">
            <v>2994.0187568910974</v>
          </cell>
          <cell r="H7368">
            <v>44110</v>
          </cell>
          <cell r="I7368" t="str">
            <v>23.3 DESAGUES PLUVIALES</v>
          </cell>
        </row>
        <row r="7369">
          <cell r="B7369" t="str">
            <v>I2314</v>
          </cell>
          <cell r="C7369" t="str">
            <v>Marco Y Rejilla De 30 X 30 De Fundición</v>
          </cell>
          <cell r="D7369" t="str">
            <v>u</v>
          </cell>
          <cell r="E7369">
            <v>1</v>
          </cell>
          <cell r="F7369">
            <v>735.53719999999998</v>
          </cell>
          <cell r="G7369">
            <v>735.53719999999998</v>
          </cell>
          <cell r="H7369">
            <v>44110</v>
          </cell>
        </row>
        <row r="7370">
          <cell r="B7370" t="str">
            <v>T1047</v>
          </cell>
          <cell r="C7370" t="str">
            <v>Mampostería De Ladrillo Comun Esp 15 Cm En Elevacion</v>
          </cell>
          <cell r="D7370" t="str">
            <v>m3</v>
          </cell>
          <cell r="E7370">
            <v>2.7E-2</v>
          </cell>
          <cell r="F7370">
            <v>16872.905097548995</v>
          </cell>
          <cell r="G7370">
            <v>455.5684376338229</v>
          </cell>
          <cell r="H7370">
            <v>44130</v>
          </cell>
        </row>
        <row r="7371">
          <cell r="B7371" t="str">
            <v>T1066</v>
          </cell>
          <cell r="C7371" t="str">
            <v>Hormigon Pobre 1/8:1:4:8  (Mat)</v>
          </cell>
          <cell r="D7371" t="str">
            <v>m3</v>
          </cell>
          <cell r="E7371">
            <v>0.16000000000000003</v>
          </cell>
          <cell r="F7371">
            <v>2811.0743801652889</v>
          </cell>
          <cell r="G7371">
            <v>449.77190082644631</v>
          </cell>
          <cell r="H7371">
            <v>44130</v>
          </cell>
        </row>
        <row r="7372">
          <cell r="B7372" t="str">
            <v>T1071</v>
          </cell>
          <cell r="C7372" t="str">
            <v>Carpeta De Cemento Impermeable 1:3 + Hidrófugo</v>
          </cell>
          <cell r="D7372" t="str">
            <v>m2</v>
          </cell>
          <cell r="E7372">
            <v>0.27</v>
          </cell>
          <cell r="F7372">
            <v>837.87907393813452</v>
          </cell>
          <cell r="G7372">
            <v>226.22734996329635</v>
          </cell>
          <cell r="H7372">
            <v>44130</v>
          </cell>
        </row>
        <row r="7373">
          <cell r="B7373" t="str">
            <v>I1004</v>
          </cell>
          <cell r="C7373" t="str">
            <v>Oficial</v>
          </cell>
          <cell r="D7373" t="str">
            <v>hs</v>
          </cell>
          <cell r="E7373">
            <v>1</v>
          </cell>
          <cell r="F7373">
            <v>604.80605423376619</v>
          </cell>
          <cell r="G7373">
            <v>604.80605423376619</v>
          </cell>
          <cell r="H7373">
            <v>44136</v>
          </cell>
        </row>
        <row r="7374">
          <cell r="B7374" t="str">
            <v>I1005</v>
          </cell>
          <cell r="C7374" t="str">
            <v>Ayudante</v>
          </cell>
          <cell r="D7374" t="str">
            <v>hs</v>
          </cell>
          <cell r="E7374">
            <v>1</v>
          </cell>
          <cell r="F7374">
            <v>522.10781423376613</v>
          </cell>
          <cell r="G7374">
            <v>522.10781423376613</v>
          </cell>
          <cell r="H7374">
            <v>44136</v>
          </cell>
        </row>
        <row r="7376">
          <cell r="A7376" t="str">
            <v>T2181</v>
          </cell>
          <cell r="C7376" t="str">
            <v>Re Instalación De Bancos</v>
          </cell>
          <cell r="D7376" t="str">
            <v>u</v>
          </cell>
          <cell r="G7376">
            <v>2253.8277369350644</v>
          </cell>
          <cell r="H7376">
            <v>44136</v>
          </cell>
          <cell r="I7376" t="str">
            <v>83 CUALQUIERA</v>
          </cell>
        </row>
        <row r="7377">
          <cell r="B7377" t="str">
            <v>I1004</v>
          </cell>
          <cell r="C7377" t="str">
            <v>Oficial</v>
          </cell>
          <cell r="D7377" t="str">
            <v>hs</v>
          </cell>
          <cell r="E7377">
            <v>2</v>
          </cell>
          <cell r="F7377">
            <v>604.80605423376619</v>
          </cell>
          <cell r="G7377">
            <v>1209.6121084675324</v>
          </cell>
          <cell r="H7377">
            <v>44136</v>
          </cell>
        </row>
        <row r="7378">
          <cell r="B7378" t="str">
            <v>I1005</v>
          </cell>
          <cell r="C7378" t="str">
            <v>Ayudante</v>
          </cell>
          <cell r="D7378" t="str">
            <v>hs</v>
          </cell>
          <cell r="E7378">
            <v>2</v>
          </cell>
          <cell r="F7378">
            <v>522.10781423376613</v>
          </cell>
          <cell r="G7378">
            <v>1044.2156284675323</v>
          </cell>
          <cell r="H7378">
            <v>44136</v>
          </cell>
        </row>
        <row r="7380">
          <cell r="A7380" t="str">
            <v>T2182</v>
          </cell>
          <cell r="C7380" t="str">
            <v>Re Instalación De Cestos</v>
          </cell>
          <cell r="D7380" t="str">
            <v>u</v>
          </cell>
          <cell r="G7380">
            <v>1126.9138684675322</v>
          </cell>
          <cell r="H7380">
            <v>44136</v>
          </cell>
          <cell r="I7380" t="str">
            <v>83 CUALQUIERA</v>
          </cell>
        </row>
        <row r="7381">
          <cell r="B7381" t="str">
            <v>I1004</v>
          </cell>
          <cell r="C7381" t="str">
            <v>Oficial</v>
          </cell>
          <cell r="D7381" t="str">
            <v>hs</v>
          </cell>
          <cell r="E7381">
            <v>1</v>
          </cell>
          <cell r="F7381">
            <v>604.80605423376619</v>
          </cell>
          <cell r="G7381">
            <v>604.80605423376619</v>
          </cell>
          <cell r="H7381">
            <v>44136</v>
          </cell>
        </row>
        <row r="7382">
          <cell r="B7382" t="str">
            <v>I1005</v>
          </cell>
          <cell r="C7382" t="str">
            <v>Ayudante</v>
          </cell>
          <cell r="D7382" t="str">
            <v>hs</v>
          </cell>
          <cell r="E7382">
            <v>1</v>
          </cell>
          <cell r="F7382">
            <v>522.10781423376613</v>
          </cell>
          <cell r="G7382">
            <v>522.10781423376613</v>
          </cell>
          <cell r="H7382">
            <v>44136</v>
          </cell>
        </row>
        <row r="7384">
          <cell r="A7384" t="str">
            <v>T2183</v>
          </cell>
          <cell r="C7384" t="str">
            <v>Cielorraso Suspendido De Chapa Plegada</v>
          </cell>
          <cell r="D7384" t="str">
            <v>m2</v>
          </cell>
          <cell r="G7384">
            <v>6495.7070817492131</v>
          </cell>
          <cell r="H7384">
            <v>44110</v>
          </cell>
          <cell r="I7384" t="str">
            <v>13 CIELORRASOS</v>
          </cell>
        </row>
        <row r="7385">
          <cell r="B7385" t="str">
            <v>I2315</v>
          </cell>
          <cell r="C7385" t="str">
            <v>Chapa Lisa (1,25 Mm) 1,22 X 2,44 Mts</v>
          </cell>
          <cell r="D7385" t="str">
            <v>m2</v>
          </cell>
          <cell r="E7385">
            <v>2</v>
          </cell>
          <cell r="F7385">
            <v>1662.3597140198249</v>
          </cell>
          <cell r="G7385">
            <v>3324.7194280396498</v>
          </cell>
          <cell r="H7385">
            <v>44155</v>
          </cell>
          <cell r="I7385" t="str">
            <v>2 porque el plegado cuesta como la chapa</v>
          </cell>
        </row>
        <row r="7386">
          <cell r="B7386" t="str">
            <v>I1352</v>
          </cell>
          <cell r="C7386" t="str">
            <v>Perfil Pcg 70 X 0,90 Mm X 6 M</v>
          </cell>
          <cell r="D7386" t="str">
            <v>ml</v>
          </cell>
          <cell r="E7386">
            <v>3.6</v>
          </cell>
          <cell r="F7386">
            <v>211.01929999999999</v>
          </cell>
          <cell r="G7386">
            <v>759.66948000000002</v>
          </cell>
          <cell r="H7386">
            <v>44110</v>
          </cell>
        </row>
        <row r="7387">
          <cell r="B7387" t="str">
            <v>I1353</v>
          </cell>
          <cell r="C7387" t="str">
            <v>Perfil Pcu 70 X 0,90 Mm X 6 M</v>
          </cell>
          <cell r="D7387" t="str">
            <v>ml</v>
          </cell>
          <cell r="E7387">
            <v>1.5</v>
          </cell>
          <cell r="F7387">
            <v>153.16800000000001</v>
          </cell>
          <cell r="G7387">
            <v>229.75200000000001</v>
          </cell>
          <cell r="H7387">
            <v>44110</v>
          </cell>
          <cell r="I7387" t="str">
            <v>0,4M + POR FLEJE DE CHAPA</v>
          </cell>
        </row>
        <row r="7388">
          <cell r="B7388" t="str">
            <v>I1357</v>
          </cell>
          <cell r="C7388" t="str">
            <v>Tornillo T1 Punta Mecha Galvanizado ¾”</v>
          </cell>
          <cell r="D7388" t="str">
            <v>u</v>
          </cell>
          <cell r="E7388">
            <v>16</v>
          </cell>
          <cell r="F7388">
            <v>1.353719008264463</v>
          </cell>
          <cell r="G7388">
            <v>21.659504132231408</v>
          </cell>
          <cell r="H7388">
            <v>44155</v>
          </cell>
        </row>
        <row r="7389">
          <cell r="B7389" t="str">
            <v>I1358</v>
          </cell>
          <cell r="C7389" t="str">
            <v>Tornillo T1 Hexagonal Punta Mecha Galvanizado ¾”</v>
          </cell>
          <cell r="D7389" t="str">
            <v>u</v>
          </cell>
          <cell r="E7389">
            <v>4</v>
          </cell>
          <cell r="F7389">
            <v>1.6738999999999999</v>
          </cell>
          <cell r="G7389">
            <v>6.6955999999999998</v>
          </cell>
          <cell r="H7389">
            <v>44110</v>
          </cell>
        </row>
        <row r="7390">
          <cell r="B7390" t="str">
            <v>I1359</v>
          </cell>
          <cell r="C7390" t="str">
            <v>Tornillo Superboard® T2 8 X 1 ¼”</v>
          </cell>
          <cell r="D7390" t="str">
            <v>u</v>
          </cell>
          <cell r="E7390">
            <v>14</v>
          </cell>
          <cell r="F7390">
            <v>6.7647107438016532</v>
          </cell>
          <cell r="G7390">
            <v>94.70595041322315</v>
          </cell>
          <cell r="H7390">
            <v>44155</v>
          </cell>
        </row>
        <row r="7391">
          <cell r="B7391" t="str">
            <v>I1355</v>
          </cell>
          <cell r="C7391" t="str">
            <v>Masilla Superboard X 15 Kg</v>
          </cell>
          <cell r="D7391" t="str">
            <v>kg</v>
          </cell>
          <cell r="E7391">
            <v>0.14000000000000001</v>
          </cell>
          <cell r="F7391">
            <v>379.72179999999997</v>
          </cell>
          <cell r="G7391">
            <v>53.161051999999998</v>
          </cell>
          <cell r="H7391">
            <v>44110</v>
          </cell>
        </row>
        <row r="7392">
          <cell r="B7392" t="str">
            <v>I1360</v>
          </cell>
          <cell r="C7392" t="str">
            <v>Cinta Tramada De Fibra De Vidrio Superboard®│Ancho 5 Cm</v>
          </cell>
          <cell r="D7392" t="str">
            <v>ml</v>
          </cell>
          <cell r="E7392">
            <v>1.65</v>
          </cell>
          <cell r="F7392">
            <v>16.033057851239672</v>
          </cell>
          <cell r="G7392">
            <v>26.454545454545457</v>
          </cell>
          <cell r="H7392">
            <v>44155</v>
          </cell>
        </row>
        <row r="7393">
          <cell r="B7393" t="str">
            <v>I1361</v>
          </cell>
          <cell r="C7393" t="str">
            <v>Ángulo De Ajuste Galvanizado</v>
          </cell>
          <cell r="D7393" t="str">
            <v>ml</v>
          </cell>
          <cell r="E7393">
            <v>1</v>
          </cell>
          <cell r="F7393">
            <v>34.965000000000003</v>
          </cell>
          <cell r="G7393">
            <v>34.965000000000003</v>
          </cell>
          <cell r="H7393">
            <v>44110</v>
          </cell>
        </row>
        <row r="7394">
          <cell r="B7394" t="str">
            <v>I1356</v>
          </cell>
          <cell r="C7394" t="str">
            <v>Sellador Poliuretánico Sika X 300Ml</v>
          </cell>
          <cell r="D7394" t="str">
            <v>u</v>
          </cell>
          <cell r="E7394">
            <v>0.2</v>
          </cell>
          <cell r="F7394">
            <v>1061.1570247933885</v>
          </cell>
          <cell r="G7394">
            <v>212.2314049586777</v>
          </cell>
          <cell r="H7394">
            <v>44155</v>
          </cell>
        </row>
        <row r="7395">
          <cell r="B7395" t="str">
            <v>I1363</v>
          </cell>
          <cell r="C7395" t="str">
            <v>Fondo De Junta Preformado 15 Mm</v>
          </cell>
          <cell r="D7395" t="str">
            <v>ml</v>
          </cell>
          <cell r="E7395">
            <v>1</v>
          </cell>
          <cell r="F7395">
            <v>41.32231404958678</v>
          </cell>
          <cell r="G7395">
            <v>41.32231404958678</v>
          </cell>
          <cell r="H7395">
            <v>44155</v>
          </cell>
        </row>
        <row r="7396">
          <cell r="B7396" t="str">
            <v>I1004</v>
          </cell>
          <cell r="C7396" t="str">
            <v>Oficial</v>
          </cell>
          <cell r="D7396" t="str">
            <v>hs</v>
          </cell>
          <cell r="E7396">
            <v>1.5</v>
          </cell>
          <cell r="F7396">
            <v>604.80605423376619</v>
          </cell>
          <cell r="G7396">
            <v>907.20908135064929</v>
          </cell>
          <cell r="H7396">
            <v>44136</v>
          </cell>
        </row>
        <row r="7397">
          <cell r="B7397" t="str">
            <v>I1005</v>
          </cell>
          <cell r="C7397" t="str">
            <v>Ayudante</v>
          </cell>
          <cell r="D7397" t="str">
            <v>hs</v>
          </cell>
          <cell r="E7397">
            <v>1.5</v>
          </cell>
          <cell r="F7397">
            <v>522.10781423376613</v>
          </cell>
          <cell r="G7397">
            <v>783.16172135064926</v>
          </cell>
          <cell r="H7397">
            <v>44136</v>
          </cell>
        </row>
        <row r="7399">
          <cell r="A7399" t="str">
            <v>T2184</v>
          </cell>
          <cell r="C7399" t="str">
            <v>Rejilla De 30 X 30 (Marco Y Reja)</v>
          </cell>
          <cell r="D7399" t="str">
            <v>u</v>
          </cell>
          <cell r="G7399">
            <v>1637.0682947740258</v>
          </cell>
          <cell r="H7399">
            <v>44110</v>
          </cell>
          <cell r="I7399" t="str">
            <v>23.4 ARTEFACTOS SANITARIOS</v>
          </cell>
        </row>
        <row r="7400">
          <cell r="B7400" t="str">
            <v>I1004</v>
          </cell>
          <cell r="C7400" t="str">
            <v>Oficial</v>
          </cell>
          <cell r="D7400" t="str">
            <v>hs</v>
          </cell>
          <cell r="E7400">
            <v>0.8</v>
          </cell>
          <cell r="F7400">
            <v>604.80605423376619</v>
          </cell>
          <cell r="G7400">
            <v>483.84484338701299</v>
          </cell>
          <cell r="H7400">
            <v>44136</v>
          </cell>
        </row>
        <row r="7401">
          <cell r="B7401" t="str">
            <v>I1005</v>
          </cell>
          <cell r="C7401" t="str">
            <v>Ayudante</v>
          </cell>
          <cell r="D7401" t="str">
            <v>hs</v>
          </cell>
          <cell r="E7401">
            <v>0.8</v>
          </cell>
          <cell r="F7401">
            <v>522.10781423376613</v>
          </cell>
          <cell r="G7401">
            <v>417.68625138701293</v>
          </cell>
          <cell r="H7401">
            <v>44136</v>
          </cell>
        </row>
        <row r="7402">
          <cell r="B7402" t="str">
            <v>I2314</v>
          </cell>
          <cell r="C7402" t="str">
            <v>Marco Y Rejilla De 30 X 30 De Fundición</v>
          </cell>
          <cell r="D7402" t="str">
            <v>u</v>
          </cell>
          <cell r="E7402">
            <v>1</v>
          </cell>
          <cell r="F7402">
            <v>735.53719999999998</v>
          </cell>
          <cell r="G7402">
            <v>735.53719999999998</v>
          </cell>
          <cell r="H7402">
            <v>44110</v>
          </cell>
        </row>
        <row r="7404">
          <cell r="A7404" t="str">
            <v>T2185</v>
          </cell>
          <cell r="C7404" t="str">
            <v>33 Cabriadas Metálicas Con Perfiles, Luz 21 Mts C/U</v>
          </cell>
          <cell r="D7404" t="str">
            <v>gl</v>
          </cell>
          <cell r="G7404">
            <v>6895832.9673016956</v>
          </cell>
          <cell r="H7404">
            <v>44110</v>
          </cell>
          <cell r="I7404" t="str">
            <v>05 ESTRUCTURAS RESISTENTES</v>
          </cell>
        </row>
        <row r="7405">
          <cell r="B7405" t="str">
            <v>I2317</v>
          </cell>
          <cell r="C7405" t="str">
            <v>Perfil L De 3" X 1/4"  X 6 Mts ( 7,4 Kg/Ml)</v>
          </cell>
          <cell r="D7405" t="str">
            <v>kg</v>
          </cell>
          <cell r="E7405">
            <v>13200</v>
          </cell>
          <cell r="F7405">
            <v>117.75507987220446</v>
          </cell>
          <cell r="G7405">
            <v>1554367.054313099</v>
          </cell>
          <cell r="H7405">
            <v>44155</v>
          </cell>
          <cell r="I7405">
            <v>6.1100770576835863</v>
          </cell>
        </row>
        <row r="7406">
          <cell r="B7406" t="str">
            <v>I1507</v>
          </cell>
          <cell r="C7406" t="str">
            <v>Fabricación De Estructuras Metálicas En Taller Pintado</v>
          </cell>
          <cell r="D7406" t="str">
            <v>kg</v>
          </cell>
          <cell r="E7406">
            <v>13200</v>
          </cell>
          <cell r="F7406">
            <v>187.03125</v>
          </cell>
          <cell r="G7406">
            <v>2468812.5</v>
          </cell>
          <cell r="H7406">
            <v>44155</v>
          </cell>
        </row>
        <row r="7407">
          <cell r="B7407" t="str">
            <v>I2055</v>
          </cell>
          <cell r="C7407" t="str">
            <v>Flete Ida Y Vuelta Brazo Articulado Diesel 24,40 Mts</v>
          </cell>
          <cell r="D7407" t="str">
            <v>u</v>
          </cell>
          <cell r="E7407">
            <v>1</v>
          </cell>
          <cell r="F7407">
            <v>30442.522889114956</v>
          </cell>
          <cell r="G7407">
            <v>30442.522889114956</v>
          </cell>
          <cell r="H7407">
            <v>44155</v>
          </cell>
          <cell r="I7407" t="str">
            <v>Transporte a Obra</v>
          </cell>
        </row>
        <row r="7408">
          <cell r="B7408" t="str">
            <v>T1183</v>
          </cell>
          <cell r="C7408" t="str">
            <v>Esmalte Sintetico Sobre Metal</v>
          </cell>
          <cell r="D7408" t="str">
            <v>m2</v>
          </cell>
          <cell r="E7408">
            <v>423</v>
          </cell>
          <cell r="F7408">
            <v>894.25122206220374</v>
          </cell>
          <cell r="G7408">
            <v>378268.26693231217</v>
          </cell>
          <cell r="H7408">
            <v>44110</v>
          </cell>
        </row>
        <row r="7409">
          <cell r="B7409" t="str">
            <v>I2203</v>
          </cell>
          <cell r="C7409" t="str">
            <v>Movilización De Grua De 30 Toneladas</v>
          </cell>
          <cell r="D7409" t="str">
            <v>u</v>
          </cell>
          <cell r="E7409">
            <v>2</v>
          </cell>
          <cell r="F7409">
            <v>21375</v>
          </cell>
          <cell r="G7409">
            <v>42750</v>
          </cell>
          <cell r="H7409">
            <v>44155</v>
          </cell>
          <cell r="I7409" t="str">
            <v>Transporte a Obra y regreso</v>
          </cell>
        </row>
        <row r="7410">
          <cell r="B7410" t="str">
            <v>I2318</v>
          </cell>
          <cell r="C7410" t="str">
            <v>Grua De 30 Toneladas (X Día Con Maquinista Y Combustible)</v>
          </cell>
          <cell r="D7410" t="str">
            <v>día</v>
          </cell>
          <cell r="E7410">
            <v>18</v>
          </cell>
          <cell r="F7410">
            <v>51300</v>
          </cell>
          <cell r="G7410">
            <v>923400</v>
          </cell>
          <cell r="H7410">
            <v>44155</v>
          </cell>
          <cell r="I7410">
            <v>18</v>
          </cell>
        </row>
        <row r="7411">
          <cell r="B7411" t="str">
            <v>I1016</v>
          </cell>
          <cell r="C7411" t="str">
            <v>Oficial Especializado</v>
          </cell>
          <cell r="D7411" t="str">
            <v>hs</v>
          </cell>
          <cell r="E7411">
            <v>864</v>
          </cell>
          <cell r="F7411">
            <v>698.30921309090911</v>
          </cell>
          <cell r="G7411">
            <v>603339.16011054546</v>
          </cell>
          <cell r="H7411">
            <v>44136</v>
          </cell>
          <cell r="I7411">
            <v>6</v>
          </cell>
        </row>
        <row r="7412">
          <cell r="B7412" t="str">
            <v>I1004</v>
          </cell>
          <cell r="C7412" t="str">
            <v>Oficial</v>
          </cell>
          <cell r="D7412" t="str">
            <v>hs</v>
          </cell>
          <cell r="E7412">
            <v>864</v>
          </cell>
          <cell r="F7412">
            <v>604.80605423376619</v>
          </cell>
          <cell r="G7412">
            <v>522552.43085797399</v>
          </cell>
          <cell r="H7412">
            <v>44136</v>
          </cell>
          <cell r="I7412">
            <v>6</v>
          </cell>
        </row>
        <row r="7413">
          <cell r="B7413" t="str">
            <v>I1005</v>
          </cell>
          <cell r="C7413" t="str">
            <v>Ayudante</v>
          </cell>
          <cell r="D7413" t="str">
            <v>hs</v>
          </cell>
          <cell r="E7413">
            <v>576</v>
          </cell>
          <cell r="F7413">
            <v>522.10781423376613</v>
          </cell>
          <cell r="G7413">
            <v>300734.10099864932</v>
          </cell>
          <cell r="H7413">
            <v>44136</v>
          </cell>
          <cell r="I7413">
            <v>4</v>
          </cell>
        </row>
        <row r="7414">
          <cell r="B7414" t="str">
            <v>I1536</v>
          </cell>
          <cell r="C7414" t="str">
            <v>Alquiler De Cuerpo De Andamio Sin Tablón</v>
          </cell>
          <cell r="D7414" t="str">
            <v>día</v>
          </cell>
          <cell r="E7414">
            <v>288</v>
          </cell>
          <cell r="F7414">
            <v>247.10740000000001</v>
          </cell>
          <cell r="G7414">
            <v>71166.931200000006</v>
          </cell>
          <cell r="H7414">
            <v>44110</v>
          </cell>
          <cell r="I7414">
            <v>16</v>
          </cell>
        </row>
        <row r="7416">
          <cell r="A7416" t="str">
            <v>T2186</v>
          </cell>
          <cell r="C7416" t="str">
            <v>Cabriada Metálica Con Perfiles, Luz 21 Mts</v>
          </cell>
          <cell r="D7416" t="str">
            <v>u</v>
          </cell>
          <cell r="G7416">
            <v>208964.63537277866</v>
          </cell>
          <cell r="H7416">
            <v>44110</v>
          </cell>
          <cell r="I7416" t="str">
            <v>05 ESTRUCTURAS RESISTENTES</v>
          </cell>
        </row>
        <row r="7417">
          <cell r="B7417" t="str">
            <v>T2185</v>
          </cell>
          <cell r="C7417" t="str">
            <v>33 Cabriadas Metálicas Con Perfiles, Luz 21 Mts C/U</v>
          </cell>
          <cell r="D7417" t="str">
            <v>gl</v>
          </cell>
          <cell r="E7417">
            <v>3.0303030303030304E-2</v>
          </cell>
          <cell r="F7417">
            <v>6895832.9673016956</v>
          </cell>
          <cell r="G7417">
            <v>208964.63537277866</v>
          </cell>
          <cell r="H7417">
            <v>44110</v>
          </cell>
          <cell r="I7417">
            <v>33</v>
          </cell>
        </row>
        <row r="7419">
          <cell r="A7419" t="str">
            <v>T2187</v>
          </cell>
          <cell r="C7419" t="str">
            <v>Cabriada Metálica Con Perfiles, Luz 21 Mts</v>
          </cell>
          <cell r="D7419" t="str">
            <v>kg</v>
          </cell>
          <cell r="E7419">
            <v>6.1100770576835863</v>
          </cell>
          <cell r="G7419">
            <v>522.4115884319466</v>
          </cell>
          <cell r="H7419">
            <v>44110</v>
          </cell>
          <cell r="I7419" t="str">
            <v>05 ESTRUCTURAS RESISTENTES</v>
          </cell>
        </row>
        <row r="7420">
          <cell r="B7420" t="str">
            <v>T2185</v>
          </cell>
          <cell r="C7420" t="str">
            <v>33 Cabriadas Metálicas Con Perfiles, Luz 21 Mts C/U</v>
          </cell>
          <cell r="D7420" t="str">
            <v>gl</v>
          </cell>
          <cell r="E7420">
            <v>7.5757575757575758E-5</v>
          </cell>
          <cell r="F7420">
            <v>6895832.9673016956</v>
          </cell>
          <cell r="G7420">
            <v>522.4115884319466</v>
          </cell>
          <cell r="H7420">
            <v>44110</v>
          </cell>
          <cell r="I7420">
            <v>13200</v>
          </cell>
        </row>
        <row r="7422">
          <cell r="A7422" t="str">
            <v>T2188</v>
          </cell>
          <cell r="C7422" t="str">
            <v>Cabriadas Metálicas Con Perfiles, Luz 10 Mts</v>
          </cell>
          <cell r="D7422" t="str">
            <v>u</v>
          </cell>
          <cell r="G7422">
            <v>122975.68791688023</v>
          </cell>
          <cell r="H7422">
            <v>44110</v>
          </cell>
          <cell r="I7422" t="str">
            <v>05 ESTRUCTURAS RESISTENTES</v>
          </cell>
        </row>
        <row r="7423">
          <cell r="B7423" t="str">
            <v>T2187</v>
          </cell>
          <cell r="C7423" t="str">
            <v>Cabriada Metálica Con Perfiles, Luz 21 Mts</v>
          </cell>
          <cell r="D7423" t="str">
            <v>kg</v>
          </cell>
          <cell r="E7423">
            <v>235.4</v>
          </cell>
          <cell r="F7423">
            <v>522.4115884319466</v>
          </cell>
          <cell r="G7423">
            <v>122975.68791688023</v>
          </cell>
          <cell r="H7423">
            <v>44110</v>
          </cell>
          <cell r="I7423">
            <v>6.1100770576835863</v>
          </cell>
        </row>
        <row r="7425">
          <cell r="A7425" t="str">
            <v>T2189</v>
          </cell>
          <cell r="C7425" t="str">
            <v>Acometida Coacal, 20 Ml Cañería Y Cámara (Temperley)</v>
          </cell>
          <cell r="D7425" t="str">
            <v>gl</v>
          </cell>
          <cell r="E7425">
            <v>20</v>
          </cell>
          <cell r="F7425" t="str">
            <v>ML</v>
          </cell>
          <cell r="G7425">
            <v>140670.27046734837</v>
          </cell>
          <cell r="H7425">
            <v>44110</v>
          </cell>
          <cell r="I7425" t="str">
            <v>23.2 DESAGUES CLOACALES</v>
          </cell>
        </row>
        <row r="7426">
          <cell r="B7426" t="str">
            <v>T2137</v>
          </cell>
          <cell r="C7426" t="str">
            <v>Ejecución De Zanja C/Fondo De Arena Y Protección Mecánica - 300X800Mm</v>
          </cell>
          <cell r="D7426" t="str">
            <v>ml</v>
          </cell>
          <cell r="E7426">
            <v>20</v>
          </cell>
          <cell r="F7426">
            <v>788.98513116128447</v>
          </cell>
          <cell r="G7426">
            <v>15779.70262322569</v>
          </cell>
          <cell r="H7426">
            <v>44130</v>
          </cell>
        </row>
        <row r="7427">
          <cell r="B7427" t="str">
            <v>T1167</v>
          </cell>
          <cell r="C7427" t="str">
            <v>Caño De Pvc 110 Mm Esp. 3,2Mm, (Con Excavación Y Relleno)</v>
          </cell>
          <cell r="D7427" t="str">
            <v>ml</v>
          </cell>
          <cell r="E7427">
            <v>20</v>
          </cell>
          <cell r="F7427">
            <v>3132.9073703297663</v>
          </cell>
          <cell r="G7427">
            <v>62658.147406595323</v>
          </cell>
          <cell r="H7427">
            <v>44136</v>
          </cell>
        </row>
        <row r="7428">
          <cell r="B7428" t="str">
            <v>T1778</v>
          </cell>
          <cell r="C7428" t="str">
            <v xml:space="preserve">Camaras De Inspección Y Desague Con Reja De 0,60 X 0,60 </v>
          </cell>
          <cell r="D7428" t="str">
            <v>u</v>
          </cell>
          <cell r="E7428">
            <v>1</v>
          </cell>
          <cell r="F7428">
            <v>19155.478894753371</v>
          </cell>
          <cell r="G7428">
            <v>19155.478894753371</v>
          </cell>
          <cell r="H7428">
            <v>44130</v>
          </cell>
        </row>
        <row r="7429">
          <cell r="B7429" t="str">
            <v>T1068</v>
          </cell>
          <cell r="C7429" t="str">
            <v>Contrapiso De Hp Sobre Terreno Esp 12 Cm</v>
          </cell>
          <cell r="D7429" t="str">
            <v>m2</v>
          </cell>
          <cell r="E7429">
            <v>12</v>
          </cell>
          <cell r="F7429">
            <v>1107.8683228625919</v>
          </cell>
          <cell r="G7429">
            <v>13294.419874351102</v>
          </cell>
          <cell r="H7429">
            <v>44130</v>
          </cell>
        </row>
        <row r="7430">
          <cell r="B7430" t="str">
            <v>T1662</v>
          </cell>
          <cell r="C7430" t="str">
            <v>Vereda De Losetas 60 X 40</v>
          </cell>
          <cell r="D7430" t="str">
            <v>m2</v>
          </cell>
          <cell r="E7430">
            <v>12</v>
          </cell>
          <cell r="F7430">
            <v>2481.8768057019061</v>
          </cell>
          <cell r="G7430">
            <v>29782.521668422873</v>
          </cell>
          <cell r="H7430">
            <v>44110</v>
          </cell>
        </row>
        <row r="7432">
          <cell r="A7432" t="str">
            <v>T2190</v>
          </cell>
          <cell r="C7432" t="str">
            <v>3.2.8 Demolición De Estructura Metálica (72 Ml De Riel De 54 Kg/Ml)</v>
          </cell>
          <cell r="D7432" t="str">
            <v>gl</v>
          </cell>
          <cell r="G7432">
            <v>1484.1227722897545</v>
          </cell>
          <cell r="H7432">
            <v>44136</v>
          </cell>
          <cell r="I7432" t="str">
            <v>TEMPERLEY</v>
          </cell>
        </row>
        <row r="7433">
          <cell r="B7433" t="str">
            <v>I1004</v>
          </cell>
          <cell r="C7433" t="str">
            <v>Oficial</v>
          </cell>
          <cell r="D7433" t="str">
            <v>hs</v>
          </cell>
          <cell r="E7433">
            <v>1</v>
          </cell>
          <cell r="F7433">
            <v>604.80605423376619</v>
          </cell>
          <cell r="G7433">
            <v>604.80605423376619</v>
          </cell>
          <cell r="H7433">
            <v>44136</v>
          </cell>
        </row>
        <row r="7434">
          <cell r="B7434" t="str">
            <v>I1005</v>
          </cell>
          <cell r="C7434" t="str">
            <v>Ayudante</v>
          </cell>
          <cell r="D7434" t="str">
            <v>hs</v>
          </cell>
          <cell r="E7434">
            <v>1</v>
          </cell>
          <cell r="F7434">
            <v>522.10781423376613</v>
          </cell>
          <cell r="G7434">
            <v>522.10781423376613</v>
          </cell>
          <cell r="H7434">
            <v>44136</v>
          </cell>
        </row>
        <row r="7435">
          <cell r="B7435" t="str">
            <v>I1313</v>
          </cell>
          <cell r="C7435" t="str">
            <v>Camion Con Hidrogrua</v>
          </cell>
          <cell r="D7435" t="str">
            <v>hs</v>
          </cell>
          <cell r="E7435">
            <v>0.1111111111111111</v>
          </cell>
          <cell r="F7435">
            <v>2446.7400000000002</v>
          </cell>
          <cell r="G7435">
            <v>271.86</v>
          </cell>
          <cell r="H7435">
            <v>44155</v>
          </cell>
        </row>
        <row r="7436">
          <cell r="B7436" t="str">
            <v>I2206</v>
          </cell>
          <cell r="C7436" t="str">
            <v>Chofer</v>
          </cell>
          <cell r="D7436" t="str">
            <v>hs</v>
          </cell>
          <cell r="E7436">
            <v>0.1111111111111111</v>
          </cell>
          <cell r="F7436">
            <v>768.14013440000008</v>
          </cell>
          <cell r="G7436">
            <v>85.348903822222226</v>
          </cell>
          <cell r="H7436">
            <v>44136</v>
          </cell>
        </row>
        <row r="7438">
          <cell r="A7438" t="str">
            <v>T2191</v>
          </cell>
          <cell r="C7438" t="str">
            <v>Excavación Para 7 Pilotes De 0,30 M De Diámtero X 2,50 Ml</v>
          </cell>
          <cell r="D7438" t="str">
            <v>gl</v>
          </cell>
          <cell r="G7438">
            <v>277000</v>
          </cell>
          <cell r="H7438">
            <v>44054</v>
          </cell>
          <cell r="I7438" t="str">
            <v>TEMPERLEY</v>
          </cell>
        </row>
        <row r="7439">
          <cell r="B7439" t="str">
            <v>I2299</v>
          </cell>
          <cell r="C7439" t="str">
            <v>Subcontrato De Pilotaje Movilización Y Desmovilización</v>
          </cell>
          <cell r="D7439" t="str">
            <v>gl</v>
          </cell>
          <cell r="E7439">
            <v>1</v>
          </cell>
          <cell r="F7439">
            <v>200000</v>
          </cell>
          <cell r="G7439">
            <v>200000</v>
          </cell>
          <cell r="H7439">
            <v>44054</v>
          </cell>
        </row>
        <row r="7440">
          <cell r="B7440" t="str">
            <v>I2294</v>
          </cell>
          <cell r="C7440" t="str">
            <v>Subcontrato De Perforación De Pilotes Diam. 40 Cm</v>
          </cell>
          <cell r="D7440" t="str">
            <v>ml</v>
          </cell>
          <cell r="E7440">
            <v>17.5</v>
          </cell>
          <cell r="F7440">
            <v>2400</v>
          </cell>
          <cell r="G7440">
            <v>42000</v>
          </cell>
          <cell r="H7440">
            <v>44054</v>
          </cell>
        </row>
        <row r="7441">
          <cell r="B7441" t="str">
            <v>I2298</v>
          </cell>
          <cell r="C7441" t="str">
            <v>Subcontrato De Encamisado Hasta 4 Ml</v>
          </cell>
          <cell r="D7441" t="str">
            <v>ml</v>
          </cell>
          <cell r="E7441">
            <v>17.5</v>
          </cell>
          <cell r="F7441">
            <v>2000</v>
          </cell>
          <cell r="G7441">
            <v>35000</v>
          </cell>
          <cell r="H7441">
            <v>44054</v>
          </cell>
        </row>
        <row r="7443">
          <cell r="A7443" t="str">
            <v>T2192</v>
          </cell>
          <cell r="C7443" t="str">
            <v>5.13.2 Cajón De Tierra Apisonada</v>
          </cell>
          <cell r="D7443" t="str">
            <v>gl</v>
          </cell>
          <cell r="G7443">
            <v>142308.37496170009</v>
          </cell>
          <cell r="H7443">
            <v>44110</v>
          </cell>
          <cell r="I7443" t="str">
            <v>TEMPERLEY</v>
          </cell>
        </row>
        <row r="7444">
          <cell r="B7444" t="str">
            <v>I1004</v>
          </cell>
          <cell r="C7444" t="str">
            <v>Oficial</v>
          </cell>
          <cell r="D7444" t="str">
            <v>hs</v>
          </cell>
          <cell r="E7444">
            <v>80</v>
          </cell>
          <cell r="F7444">
            <v>604.80605423376619</v>
          </cell>
          <cell r="G7444">
            <v>48384.484338701295</v>
          </cell>
          <cell r="H7444">
            <v>44136</v>
          </cell>
        </row>
        <row r="7445">
          <cell r="B7445" t="str">
            <v>I1005</v>
          </cell>
          <cell r="C7445" t="str">
            <v>Ayudante</v>
          </cell>
          <cell r="D7445" t="str">
            <v>hs</v>
          </cell>
          <cell r="E7445">
            <v>80</v>
          </cell>
          <cell r="F7445">
            <v>522.10781423376613</v>
          </cell>
          <cell r="G7445">
            <v>41768.625138701289</v>
          </cell>
          <cell r="H7445">
            <v>44136</v>
          </cell>
        </row>
        <row r="7446">
          <cell r="B7446" t="str">
            <v>I1192</v>
          </cell>
          <cell r="C7446" t="str">
            <v>Tosca Puesta En Obra</v>
          </cell>
          <cell r="D7446" t="str">
            <v>m3</v>
          </cell>
          <cell r="E7446">
            <v>15</v>
          </cell>
          <cell r="F7446">
            <v>516.52892561983469</v>
          </cell>
          <cell r="G7446">
            <v>7747.9338842975203</v>
          </cell>
          <cell r="H7446">
            <v>44155</v>
          </cell>
        </row>
        <row r="7447">
          <cell r="B7447" t="str">
            <v>I1538</v>
          </cell>
          <cell r="C7447" t="str">
            <v>Alquiler Bobcat Minipala Con Chofer Y Combustible</v>
          </cell>
          <cell r="D7447" t="str">
            <v>día</v>
          </cell>
          <cell r="E7447">
            <v>5</v>
          </cell>
          <cell r="F7447">
            <v>8264.4627999999993</v>
          </cell>
          <cell r="G7447">
            <v>41322.313999999998</v>
          </cell>
          <cell r="H7447">
            <v>44110</v>
          </cell>
        </row>
        <row r="7448">
          <cell r="B7448" t="str">
            <v>I1433</v>
          </cell>
          <cell r="C7448" t="str">
            <v>Compactador Manual A Explosión Wacker</v>
          </cell>
          <cell r="D7448" t="str">
            <v>hs</v>
          </cell>
          <cell r="E7448">
            <v>80</v>
          </cell>
          <cell r="F7448">
            <v>38.562719999999999</v>
          </cell>
          <cell r="G7448">
            <v>3085.0176000000001</v>
          </cell>
          <cell r="H7448">
            <v>44155</v>
          </cell>
        </row>
        <row r="7450">
          <cell r="A7450" t="str">
            <v>T2193</v>
          </cell>
          <cell r="C7450" t="str">
            <v>6.5.1 Recolocación De Chapas Acanaladas Existentes En Cubiertas Históricas Andén 1 Y 2 (150 M2 De Chapa)</v>
          </cell>
          <cell r="D7450" t="str">
            <v>gl</v>
          </cell>
          <cell r="G7450">
            <v>405688.99264831166</v>
          </cell>
          <cell r="H7450">
            <v>44136</v>
          </cell>
          <cell r="I7450" t="str">
            <v>TEMPERLEY</v>
          </cell>
        </row>
        <row r="7451">
          <cell r="B7451" t="str">
            <v>T2176</v>
          </cell>
          <cell r="C7451" t="str">
            <v>Recolocación De Chapa</v>
          </cell>
          <cell r="D7451" t="str">
            <v>m2</v>
          </cell>
          <cell r="E7451">
            <v>150</v>
          </cell>
          <cell r="F7451">
            <v>2704.5932843220776</v>
          </cell>
          <cell r="G7451">
            <v>405688.99264831166</v>
          </cell>
          <cell r="H7451">
            <v>44136</v>
          </cell>
          <cell r="I7451" t="str">
            <v>10 personas desmontan y montan 100 m2 en un 3 días</v>
          </cell>
        </row>
        <row r="7453">
          <cell r="A7453" t="str">
            <v>T2194</v>
          </cell>
          <cell r="C7453" t="str">
            <v>15.11 Re-Intalación De Piletas, Griferías, Artefactos, Apliques De Iluminación, Etc.</v>
          </cell>
          <cell r="D7453" t="str">
            <v>gl</v>
          </cell>
          <cell r="G7453">
            <v>25384.674168353245</v>
          </cell>
          <cell r="H7453">
            <v>44136</v>
          </cell>
          <cell r="I7453" t="str">
            <v>TEMPERLEY</v>
          </cell>
        </row>
        <row r="7454">
          <cell r="B7454" t="str">
            <v>I1069</v>
          </cell>
          <cell r="C7454" t="str">
            <v>Oficial Sanitarista, Gasista</v>
          </cell>
          <cell r="D7454" t="str">
            <v>hs</v>
          </cell>
          <cell r="E7454">
            <v>16</v>
          </cell>
          <cell r="F7454">
            <v>907.80197701818179</v>
          </cell>
          <cell r="G7454">
            <v>14524.831632290909</v>
          </cell>
          <cell r="H7454">
            <v>44136</v>
          </cell>
        </row>
        <row r="7455">
          <cell r="B7455" t="str">
            <v>I1070</v>
          </cell>
          <cell r="C7455" t="str">
            <v>Ayudante Sanitarista, Gasista</v>
          </cell>
          <cell r="D7455" t="str">
            <v>hs</v>
          </cell>
          <cell r="E7455">
            <v>16</v>
          </cell>
          <cell r="F7455">
            <v>678.74015850389594</v>
          </cell>
          <cell r="G7455">
            <v>10859.842536062335</v>
          </cell>
          <cell r="H7455">
            <v>44136</v>
          </cell>
        </row>
        <row r="7457">
          <cell r="A7457" t="str">
            <v>T2195</v>
          </cell>
          <cell r="C7457" t="str">
            <v>Sta Señal Tótem En Acceso</v>
          </cell>
          <cell r="D7457" t="str">
            <v>u</v>
          </cell>
          <cell r="G7457">
            <v>236288.27736935066</v>
          </cell>
          <cell r="H7457">
            <v>44136</v>
          </cell>
          <cell r="I7457" t="str">
            <v>SEÑALÉTICA</v>
          </cell>
        </row>
        <row r="7458">
          <cell r="B7458" t="str">
            <v>I1004</v>
          </cell>
          <cell r="C7458" t="str">
            <v>Oficial</v>
          </cell>
          <cell r="D7458" t="str">
            <v>hs</v>
          </cell>
          <cell r="E7458">
            <v>20</v>
          </cell>
          <cell r="F7458">
            <v>604.80605423376619</v>
          </cell>
          <cell r="G7458">
            <v>12096.121084675324</v>
          </cell>
          <cell r="H7458">
            <v>44136</v>
          </cell>
          <cell r="I7458">
            <v>0.10544223330690361</v>
          </cell>
        </row>
        <row r="7459">
          <cell r="B7459" t="str">
            <v>I1005</v>
          </cell>
          <cell r="C7459" t="str">
            <v>Ayudante</v>
          </cell>
          <cell r="D7459" t="str">
            <v>hs</v>
          </cell>
          <cell r="E7459">
            <v>20</v>
          </cell>
          <cell r="F7459">
            <v>522.10781423376613</v>
          </cell>
          <cell r="G7459">
            <v>10442.156284675322</v>
          </cell>
          <cell r="H7459">
            <v>44136</v>
          </cell>
        </row>
        <row r="7460">
          <cell r="B7460" t="str">
            <v>I2319</v>
          </cell>
          <cell r="C7460" t="str">
            <v>Sta Señal Tótem En Acceso</v>
          </cell>
          <cell r="D7460" t="str">
            <v>u</v>
          </cell>
          <cell r="E7460">
            <v>1</v>
          </cell>
          <cell r="F7460">
            <v>213750</v>
          </cell>
          <cell r="G7460">
            <v>213750</v>
          </cell>
          <cell r="H7460">
            <v>44155</v>
          </cell>
        </row>
        <row r="7462">
          <cell r="A7462" t="str">
            <v>T2196</v>
          </cell>
          <cell r="C7462" t="str">
            <v>Sete Identificacion Exterior De Estación</v>
          </cell>
          <cell r="D7462" t="str">
            <v>u</v>
          </cell>
          <cell r="G7462">
            <v>37580.741605402596</v>
          </cell>
          <cell r="H7462">
            <v>44136</v>
          </cell>
          <cell r="I7462" t="str">
            <v>SEÑALÉTICA</v>
          </cell>
        </row>
        <row r="7463">
          <cell r="B7463" t="str">
            <v>I1004</v>
          </cell>
          <cell r="C7463" t="str">
            <v>Oficial</v>
          </cell>
          <cell r="D7463" t="str">
            <v>hs</v>
          </cell>
          <cell r="E7463">
            <v>3</v>
          </cell>
          <cell r="F7463">
            <v>604.80605423376619</v>
          </cell>
          <cell r="G7463">
            <v>1814.4181627012986</v>
          </cell>
          <cell r="H7463">
            <v>44136</v>
          </cell>
          <cell r="I7463">
            <v>9.8852093725222134E-2</v>
          </cell>
        </row>
        <row r="7464">
          <cell r="B7464" t="str">
            <v>I1005</v>
          </cell>
          <cell r="C7464" t="str">
            <v>Ayudante</v>
          </cell>
          <cell r="D7464" t="str">
            <v>hs</v>
          </cell>
          <cell r="E7464">
            <v>3</v>
          </cell>
          <cell r="F7464">
            <v>522.10781423376613</v>
          </cell>
          <cell r="G7464">
            <v>1566.3234427012985</v>
          </cell>
          <cell r="H7464">
            <v>44136</v>
          </cell>
        </row>
        <row r="7465">
          <cell r="B7465" t="str">
            <v>I2320</v>
          </cell>
          <cell r="C7465" t="str">
            <v>Sete Identificacion Exterior De Estación</v>
          </cell>
          <cell r="D7465" t="str">
            <v>u</v>
          </cell>
          <cell r="E7465">
            <v>1</v>
          </cell>
          <cell r="F7465">
            <v>34200</v>
          </cell>
          <cell r="G7465">
            <v>34200</v>
          </cell>
          <cell r="H7465">
            <v>44155</v>
          </cell>
        </row>
        <row r="7467">
          <cell r="A7467" t="str">
            <v>T2197</v>
          </cell>
          <cell r="C7467" t="str">
            <v>Icb Identificación Corpórea Módulo Boletería</v>
          </cell>
          <cell r="D7467" t="str">
            <v>u</v>
          </cell>
          <cell r="G7467">
            <v>11386.913868467533</v>
          </cell>
          <cell r="H7467">
            <v>44136</v>
          </cell>
          <cell r="I7467" t="str">
            <v>SEÑALÉTICA</v>
          </cell>
        </row>
        <row r="7468">
          <cell r="B7468" t="str">
            <v>I1004</v>
          </cell>
          <cell r="C7468" t="str">
            <v>Oficial</v>
          </cell>
          <cell r="D7468" t="str">
            <v>hs</v>
          </cell>
          <cell r="E7468">
            <v>1</v>
          </cell>
          <cell r="F7468">
            <v>604.80605423376619</v>
          </cell>
          <cell r="G7468">
            <v>604.80605423376619</v>
          </cell>
          <cell r="H7468">
            <v>44136</v>
          </cell>
          <cell r="I7468">
            <v>0.10983565969469125</v>
          </cell>
        </row>
        <row r="7469">
          <cell r="B7469" t="str">
            <v>I1005</v>
          </cell>
          <cell r="C7469" t="str">
            <v>Ayudante</v>
          </cell>
          <cell r="D7469" t="str">
            <v>hs</v>
          </cell>
          <cell r="E7469">
            <v>1</v>
          </cell>
          <cell r="F7469">
            <v>522.10781423376613</v>
          </cell>
          <cell r="G7469">
            <v>522.10781423376613</v>
          </cell>
          <cell r="H7469">
            <v>44136</v>
          </cell>
        </row>
        <row r="7470">
          <cell r="B7470" t="str">
            <v>I2321</v>
          </cell>
          <cell r="C7470" t="str">
            <v>Icb Identificación Corpórea Módulo Boletería</v>
          </cell>
          <cell r="D7470" t="str">
            <v>u</v>
          </cell>
          <cell r="E7470">
            <v>1</v>
          </cell>
          <cell r="F7470">
            <v>10260</v>
          </cell>
          <cell r="G7470">
            <v>10260</v>
          </cell>
          <cell r="H7470">
            <v>44155</v>
          </cell>
        </row>
        <row r="7472">
          <cell r="A7472" t="str">
            <v>T2198</v>
          </cell>
          <cell r="C7472" t="str">
            <v>Icbl Identificación Corpórea Módulo Boletería Lateral</v>
          </cell>
          <cell r="D7472" t="str">
            <v>u</v>
          </cell>
          <cell r="G7472">
            <v>11386.913868467533</v>
          </cell>
          <cell r="H7472">
            <v>44136</v>
          </cell>
          <cell r="I7472" t="str">
            <v>SEÑALÉTICA</v>
          </cell>
        </row>
        <row r="7473">
          <cell r="B7473" t="str">
            <v>I1004</v>
          </cell>
          <cell r="C7473" t="str">
            <v>Oficial</v>
          </cell>
          <cell r="D7473" t="str">
            <v>hs</v>
          </cell>
          <cell r="E7473">
            <v>1</v>
          </cell>
          <cell r="F7473">
            <v>604.80605423376619</v>
          </cell>
          <cell r="G7473">
            <v>604.80605423376619</v>
          </cell>
          <cell r="H7473">
            <v>44136</v>
          </cell>
          <cell r="I7473">
            <v>0.10983565969469125</v>
          </cell>
        </row>
        <row r="7474">
          <cell r="B7474" t="str">
            <v>I1005</v>
          </cell>
          <cell r="C7474" t="str">
            <v>Ayudante</v>
          </cell>
          <cell r="D7474" t="str">
            <v>hs</v>
          </cell>
          <cell r="E7474">
            <v>1</v>
          </cell>
          <cell r="F7474">
            <v>522.10781423376613</v>
          </cell>
          <cell r="G7474">
            <v>522.10781423376613</v>
          </cell>
          <cell r="H7474">
            <v>44136</v>
          </cell>
        </row>
        <row r="7475">
          <cell r="B7475" t="str">
            <v>I2322</v>
          </cell>
          <cell r="C7475" t="str">
            <v>Icbl Identificación Corpórea Módulo Boletería Lateral</v>
          </cell>
          <cell r="D7475" t="str">
            <v>u</v>
          </cell>
          <cell r="E7475">
            <v>1</v>
          </cell>
          <cell r="F7475">
            <v>10260</v>
          </cell>
          <cell r="G7475">
            <v>10260</v>
          </cell>
          <cell r="H7475">
            <v>44155</v>
          </cell>
        </row>
        <row r="7477">
          <cell r="A7477" t="str">
            <v>T2199</v>
          </cell>
          <cell r="C7477" t="str">
            <v>Sam 1500 Señal Acceso Molinetes</v>
          </cell>
          <cell r="D7477" t="str">
            <v>u</v>
          </cell>
          <cell r="G7477">
            <v>27270.284671168833</v>
          </cell>
          <cell r="H7477">
            <v>44136</v>
          </cell>
          <cell r="I7477" t="str">
            <v>SEÑALÉTICA</v>
          </cell>
        </row>
        <row r="7478">
          <cell r="B7478" t="str">
            <v>I1004</v>
          </cell>
          <cell r="C7478" t="str">
            <v>Oficial</v>
          </cell>
          <cell r="D7478" t="str">
            <v>hs</v>
          </cell>
          <cell r="E7478">
            <v>2.5</v>
          </cell>
          <cell r="F7478">
            <v>604.80605423376619</v>
          </cell>
          <cell r="G7478">
            <v>1512.0151355844155</v>
          </cell>
          <cell r="H7478">
            <v>44136</v>
          </cell>
          <cell r="I7478">
            <v>0.11521223044897684</v>
          </cell>
        </row>
        <row r="7479">
          <cell r="B7479" t="str">
            <v>I1005</v>
          </cell>
          <cell r="C7479" t="str">
            <v>Ayudante</v>
          </cell>
          <cell r="D7479" t="str">
            <v>hs</v>
          </cell>
          <cell r="E7479">
            <v>2.5</v>
          </cell>
          <cell r="F7479">
            <v>522.10781423376613</v>
          </cell>
          <cell r="G7479">
            <v>1305.2695355844153</v>
          </cell>
          <cell r="H7479">
            <v>44136</v>
          </cell>
        </row>
        <row r="7480">
          <cell r="B7480" t="str">
            <v>I2323</v>
          </cell>
          <cell r="C7480" t="str">
            <v>Sam 1500 Señal Acceso Molinetes</v>
          </cell>
          <cell r="D7480" t="str">
            <v>u</v>
          </cell>
          <cell r="E7480">
            <v>1</v>
          </cell>
          <cell r="F7480">
            <v>24453</v>
          </cell>
          <cell r="G7480">
            <v>24453</v>
          </cell>
          <cell r="H7480">
            <v>44155</v>
          </cell>
        </row>
        <row r="7482">
          <cell r="A7482" t="str">
            <v>T2200</v>
          </cell>
          <cell r="C7482" t="str">
            <v>Sam 2500 Señal Acceso Molinetes</v>
          </cell>
          <cell r="D7482" t="str">
            <v>u</v>
          </cell>
          <cell r="G7482">
            <v>43837.655473870131</v>
          </cell>
          <cell r="H7482">
            <v>44136</v>
          </cell>
          <cell r="I7482" t="str">
            <v>SEÑALÉTICA</v>
          </cell>
        </row>
        <row r="7483">
          <cell r="B7483" t="str">
            <v>I1004</v>
          </cell>
          <cell r="C7483" t="str">
            <v>Oficial</v>
          </cell>
          <cell r="D7483" t="str">
            <v>hs</v>
          </cell>
          <cell r="E7483">
            <v>4</v>
          </cell>
          <cell r="F7483">
            <v>604.80605423376619</v>
          </cell>
          <cell r="G7483">
            <v>2419.2242169350648</v>
          </cell>
          <cell r="H7483">
            <v>44136</v>
          </cell>
          <cell r="I7483">
            <v>0.11461112315967782</v>
          </cell>
        </row>
        <row r="7484">
          <cell r="B7484" t="str">
            <v>I1005</v>
          </cell>
          <cell r="C7484" t="str">
            <v>Ayudante</v>
          </cell>
          <cell r="D7484" t="str">
            <v>hs</v>
          </cell>
          <cell r="E7484">
            <v>4</v>
          </cell>
          <cell r="F7484">
            <v>522.10781423376613</v>
          </cell>
          <cell r="G7484">
            <v>2088.4312569350645</v>
          </cell>
          <cell r="H7484">
            <v>44136</v>
          </cell>
        </row>
        <row r="7485">
          <cell r="B7485" t="str">
            <v>I2324</v>
          </cell>
          <cell r="C7485" t="str">
            <v>Sam 2500 Señal Acceso Molinetes</v>
          </cell>
          <cell r="D7485" t="str">
            <v>u</v>
          </cell>
          <cell r="E7485">
            <v>1</v>
          </cell>
          <cell r="F7485">
            <v>39330</v>
          </cell>
          <cell r="G7485">
            <v>39330</v>
          </cell>
          <cell r="H7485">
            <v>44155</v>
          </cell>
        </row>
        <row r="7487">
          <cell r="A7487" t="str">
            <v>T2201</v>
          </cell>
          <cell r="C7487" t="str">
            <v>Ibe 1500 Identificación Boletería Exterior</v>
          </cell>
          <cell r="D7487" t="str">
            <v>u</v>
          </cell>
          <cell r="G7487">
            <v>27270.284671168833</v>
          </cell>
          <cell r="H7487">
            <v>44136</v>
          </cell>
          <cell r="I7487" t="str">
            <v>SEÑALÉTICA</v>
          </cell>
        </row>
        <row r="7488">
          <cell r="B7488" t="str">
            <v>I1004</v>
          </cell>
          <cell r="C7488" t="str">
            <v>Oficial</v>
          </cell>
          <cell r="D7488" t="str">
            <v>hs</v>
          </cell>
          <cell r="E7488">
            <v>2.5</v>
          </cell>
          <cell r="F7488">
            <v>604.80605423376619</v>
          </cell>
          <cell r="G7488">
            <v>1512.0151355844155</v>
          </cell>
          <cell r="H7488">
            <v>44136</v>
          </cell>
          <cell r="I7488">
            <v>0.11521223044897684</v>
          </cell>
        </row>
        <row r="7489">
          <cell r="B7489" t="str">
            <v>I1005</v>
          </cell>
          <cell r="C7489" t="str">
            <v>Ayudante</v>
          </cell>
          <cell r="D7489" t="str">
            <v>hs</v>
          </cell>
          <cell r="E7489">
            <v>2.5</v>
          </cell>
          <cell r="F7489">
            <v>522.10781423376613</v>
          </cell>
          <cell r="G7489">
            <v>1305.2695355844153</v>
          </cell>
          <cell r="H7489">
            <v>44136</v>
          </cell>
        </row>
        <row r="7490">
          <cell r="B7490" t="str">
            <v>I2325</v>
          </cell>
          <cell r="C7490" t="str">
            <v>Ibe 1500 Identificación Boletería Exterior</v>
          </cell>
          <cell r="D7490" t="str">
            <v>u</v>
          </cell>
          <cell r="E7490">
            <v>1</v>
          </cell>
          <cell r="F7490">
            <v>24453</v>
          </cell>
          <cell r="G7490">
            <v>24453</v>
          </cell>
          <cell r="H7490">
            <v>44155</v>
          </cell>
        </row>
        <row r="7492">
          <cell r="A7492" t="str">
            <v>T2202</v>
          </cell>
          <cell r="C7492" t="str">
            <v xml:space="preserve">Seter 1500 Señal Comunicacional Colgante </v>
          </cell>
          <cell r="D7492" t="str">
            <v>u</v>
          </cell>
          <cell r="G7492">
            <v>66611.483210805192</v>
          </cell>
          <cell r="H7492">
            <v>44136</v>
          </cell>
          <cell r="I7492" t="str">
            <v>SEÑALÉTICA</v>
          </cell>
        </row>
        <row r="7493">
          <cell r="B7493" t="str">
            <v>I1004</v>
          </cell>
          <cell r="C7493" t="str">
            <v>Oficial</v>
          </cell>
          <cell r="D7493" t="str">
            <v>hs</v>
          </cell>
          <cell r="E7493">
            <v>6</v>
          </cell>
          <cell r="F7493">
            <v>604.80605423376619</v>
          </cell>
          <cell r="G7493">
            <v>3628.8363254025971</v>
          </cell>
          <cell r="H7493">
            <v>44136</v>
          </cell>
          <cell r="I7493">
            <v>0.11297382140025387</v>
          </cell>
        </row>
        <row r="7494">
          <cell r="B7494" t="str">
            <v>I1005</v>
          </cell>
          <cell r="C7494" t="str">
            <v>Ayudante</v>
          </cell>
          <cell r="D7494" t="str">
            <v>hs</v>
          </cell>
          <cell r="E7494">
            <v>6</v>
          </cell>
          <cell r="F7494">
            <v>522.10781423376613</v>
          </cell>
          <cell r="G7494">
            <v>3132.646885402597</v>
          </cell>
          <cell r="H7494">
            <v>44136</v>
          </cell>
        </row>
        <row r="7495">
          <cell r="B7495" t="str">
            <v>I2326</v>
          </cell>
          <cell r="C7495" t="str">
            <v xml:space="preserve">Seter 1500 Señal Comunicacional Colgante </v>
          </cell>
          <cell r="D7495" t="str">
            <v>u</v>
          </cell>
          <cell r="E7495">
            <v>1</v>
          </cell>
          <cell r="F7495">
            <v>59850</v>
          </cell>
          <cell r="G7495">
            <v>59850</v>
          </cell>
          <cell r="H7495">
            <v>44155</v>
          </cell>
        </row>
        <row r="7497">
          <cell r="A7497" t="str">
            <v>T2203</v>
          </cell>
          <cell r="C7497" t="str">
            <v>Scea Señal Comunicacional Amurada</v>
          </cell>
          <cell r="D7497" t="str">
            <v>u</v>
          </cell>
          <cell r="G7497">
            <v>12583.913868467533</v>
          </cell>
          <cell r="H7497">
            <v>44136</v>
          </cell>
          <cell r="I7497" t="str">
            <v>SEÑALÉTICA</v>
          </cell>
        </row>
        <row r="7498">
          <cell r="B7498" t="str">
            <v>I1004</v>
          </cell>
          <cell r="C7498" t="str">
            <v>Oficial</v>
          </cell>
          <cell r="D7498" t="str">
            <v>hs</v>
          </cell>
          <cell r="E7498">
            <v>1</v>
          </cell>
          <cell r="F7498">
            <v>604.80605423376619</v>
          </cell>
          <cell r="G7498">
            <v>604.80605423376619</v>
          </cell>
          <cell r="H7498">
            <v>44136</v>
          </cell>
          <cell r="I7498">
            <v>9.836029226390261E-2</v>
          </cell>
        </row>
        <row r="7499">
          <cell r="B7499" t="str">
            <v>I1005</v>
          </cell>
          <cell r="C7499" t="str">
            <v>Ayudante</v>
          </cell>
          <cell r="D7499" t="str">
            <v>hs</v>
          </cell>
          <cell r="E7499">
            <v>1</v>
          </cell>
          <cell r="F7499">
            <v>522.10781423376613</v>
          </cell>
          <cell r="G7499">
            <v>522.10781423376613</v>
          </cell>
          <cell r="H7499">
            <v>44136</v>
          </cell>
        </row>
        <row r="7500">
          <cell r="B7500" t="str">
            <v>I2327</v>
          </cell>
          <cell r="C7500" t="str">
            <v>Sce A Señal Comunicacional Amurada</v>
          </cell>
          <cell r="D7500" t="str">
            <v>u</v>
          </cell>
          <cell r="E7500">
            <v>1</v>
          </cell>
          <cell r="F7500">
            <v>11457</v>
          </cell>
          <cell r="G7500">
            <v>11457</v>
          </cell>
          <cell r="H7500">
            <v>44155</v>
          </cell>
        </row>
        <row r="7502">
          <cell r="A7502" t="str">
            <v>T2204</v>
          </cell>
          <cell r="C7502" t="str">
            <v>Sceb Señal Comunicacional Bandera</v>
          </cell>
          <cell r="D7502" t="str">
            <v>u</v>
          </cell>
          <cell r="G7502">
            <v>22773.827736935065</v>
          </cell>
          <cell r="H7502">
            <v>44136</v>
          </cell>
          <cell r="I7502" t="str">
            <v>SEÑALÉTICA</v>
          </cell>
        </row>
        <row r="7503">
          <cell r="B7503" t="str">
            <v>I1004</v>
          </cell>
          <cell r="C7503" t="str">
            <v>Oficial</v>
          </cell>
          <cell r="D7503" t="str">
            <v>hs</v>
          </cell>
          <cell r="E7503">
            <v>2</v>
          </cell>
          <cell r="F7503">
            <v>604.80605423376619</v>
          </cell>
          <cell r="G7503">
            <v>1209.6121084675324</v>
          </cell>
          <cell r="H7503">
            <v>44136</v>
          </cell>
          <cell r="I7503">
            <v>0.10983565969469125</v>
          </cell>
        </row>
        <row r="7504">
          <cell r="B7504" t="str">
            <v>I1005</v>
          </cell>
          <cell r="C7504" t="str">
            <v>Ayudante</v>
          </cell>
          <cell r="D7504" t="str">
            <v>hs</v>
          </cell>
          <cell r="E7504">
            <v>2</v>
          </cell>
          <cell r="F7504">
            <v>522.10781423376613</v>
          </cell>
          <cell r="G7504">
            <v>1044.2156284675323</v>
          </cell>
          <cell r="H7504">
            <v>44136</v>
          </cell>
        </row>
        <row r="7505">
          <cell r="B7505" t="str">
            <v>I2328</v>
          </cell>
          <cell r="C7505" t="str">
            <v>Sce B Señal Comunicacional Bandera</v>
          </cell>
          <cell r="D7505" t="str">
            <v>u</v>
          </cell>
          <cell r="E7505">
            <v>1</v>
          </cell>
          <cell r="F7505">
            <v>20520</v>
          </cell>
          <cell r="G7505">
            <v>20520</v>
          </cell>
          <cell r="H7505">
            <v>44155</v>
          </cell>
        </row>
        <row r="7507">
          <cell r="A7507" t="str">
            <v>T2205</v>
          </cell>
          <cell r="C7507" t="str">
            <v>Scec Señal Comunicacional Colgante</v>
          </cell>
          <cell r="D7507" t="str">
            <v>u</v>
          </cell>
          <cell r="G7507">
            <v>23628.827736935065</v>
          </cell>
          <cell r="H7507">
            <v>44136</v>
          </cell>
          <cell r="I7507" t="str">
            <v>SEÑALÉTICA</v>
          </cell>
        </row>
        <row r="7508">
          <cell r="B7508" t="str">
            <v>I1004</v>
          </cell>
          <cell r="C7508" t="str">
            <v>Oficial</v>
          </cell>
          <cell r="D7508" t="str">
            <v>hs</v>
          </cell>
          <cell r="E7508">
            <v>2</v>
          </cell>
          <cell r="F7508">
            <v>604.80605423376619</v>
          </cell>
          <cell r="G7508">
            <v>1209.6121084675324</v>
          </cell>
          <cell r="H7508">
            <v>44136</v>
          </cell>
          <cell r="I7508">
            <v>0.1054422333069036</v>
          </cell>
        </row>
        <row r="7509">
          <cell r="B7509" t="str">
            <v>I1005</v>
          </cell>
          <cell r="C7509" t="str">
            <v>Ayudante</v>
          </cell>
          <cell r="D7509" t="str">
            <v>hs</v>
          </cell>
          <cell r="E7509">
            <v>2</v>
          </cell>
          <cell r="F7509">
            <v>522.10781423376613</v>
          </cell>
          <cell r="G7509">
            <v>1044.2156284675323</v>
          </cell>
          <cell r="H7509">
            <v>44136</v>
          </cell>
        </row>
        <row r="7510">
          <cell r="B7510" t="str">
            <v>I2329</v>
          </cell>
          <cell r="C7510" t="str">
            <v>Sce C Señal Comunicacional Colgante</v>
          </cell>
          <cell r="D7510" t="str">
            <v>u</v>
          </cell>
          <cell r="E7510">
            <v>1</v>
          </cell>
          <cell r="F7510">
            <v>21375</v>
          </cell>
          <cell r="G7510">
            <v>21375</v>
          </cell>
          <cell r="H7510">
            <v>44155</v>
          </cell>
        </row>
        <row r="7512">
          <cell r="A7512" t="str">
            <v>T2206</v>
          </cell>
          <cell r="C7512" t="str">
            <v>Spb Señal Puerta Baños (Mujer, Hombre Y Movilidad Reducida)</v>
          </cell>
          <cell r="D7512" t="str">
            <v>u</v>
          </cell>
          <cell r="G7512">
            <v>4838.4569342337663</v>
          </cell>
          <cell r="H7512">
            <v>44136</v>
          </cell>
          <cell r="I7512" t="str">
            <v>SEÑALÉTICA</v>
          </cell>
        </row>
        <row r="7513">
          <cell r="B7513" t="str">
            <v>I1004</v>
          </cell>
          <cell r="C7513" t="str">
            <v>Oficial</v>
          </cell>
          <cell r="D7513" t="str">
            <v>hs</v>
          </cell>
          <cell r="E7513">
            <v>0.5</v>
          </cell>
          <cell r="F7513">
            <v>604.80605423376619</v>
          </cell>
          <cell r="G7513">
            <v>302.4030271168831</v>
          </cell>
          <cell r="H7513">
            <v>44136</v>
          </cell>
          <cell r="I7513">
            <v>0.13180279163362948</v>
          </cell>
        </row>
        <row r="7514">
          <cell r="B7514" t="str">
            <v>I1005</v>
          </cell>
          <cell r="C7514" t="str">
            <v>Ayudante</v>
          </cell>
          <cell r="D7514" t="str">
            <v>hs</v>
          </cell>
          <cell r="E7514">
            <v>0.5</v>
          </cell>
          <cell r="F7514">
            <v>522.10781423376613</v>
          </cell>
          <cell r="G7514">
            <v>261.05390711688307</v>
          </cell>
          <cell r="H7514">
            <v>44136</v>
          </cell>
        </row>
        <row r="7515">
          <cell r="B7515" t="str">
            <v>I2330</v>
          </cell>
          <cell r="C7515" t="str">
            <v>Spb Señal Puerta Baños (Mujer, Hombre Y Movilidad Reducida)</v>
          </cell>
          <cell r="D7515" t="str">
            <v>u</v>
          </cell>
          <cell r="E7515">
            <v>1</v>
          </cell>
          <cell r="F7515">
            <v>4275</v>
          </cell>
          <cell r="G7515">
            <v>4275</v>
          </cell>
          <cell r="H7515">
            <v>44155</v>
          </cell>
        </row>
        <row r="7517">
          <cell r="A7517" t="str">
            <v>T2207</v>
          </cell>
          <cell r="C7517" t="str">
            <v>Scr Señal Comunicacional En Refugios</v>
          </cell>
          <cell r="D7517" t="str">
            <v>u</v>
          </cell>
          <cell r="G7517">
            <v>43837.655473870131</v>
          </cell>
          <cell r="H7517">
            <v>44136</v>
          </cell>
          <cell r="I7517" t="str">
            <v>SEÑALÉTICA</v>
          </cell>
        </row>
        <row r="7518">
          <cell r="B7518" t="str">
            <v>I1004</v>
          </cell>
          <cell r="C7518" t="str">
            <v>Oficial</v>
          </cell>
          <cell r="D7518" t="str">
            <v>hs</v>
          </cell>
          <cell r="E7518">
            <v>4</v>
          </cell>
          <cell r="F7518">
            <v>604.80605423376619</v>
          </cell>
          <cell r="G7518">
            <v>2419.2242169350648</v>
          </cell>
          <cell r="H7518">
            <v>44136</v>
          </cell>
          <cell r="I7518">
            <v>0.11461112315967782</v>
          </cell>
        </row>
        <row r="7519">
          <cell r="B7519" t="str">
            <v>I1005</v>
          </cell>
          <cell r="C7519" t="str">
            <v>Ayudante</v>
          </cell>
          <cell r="D7519" t="str">
            <v>hs</v>
          </cell>
          <cell r="E7519">
            <v>4</v>
          </cell>
          <cell r="F7519">
            <v>522.10781423376613</v>
          </cell>
          <cell r="G7519">
            <v>2088.4312569350645</v>
          </cell>
          <cell r="H7519">
            <v>44136</v>
          </cell>
        </row>
        <row r="7520">
          <cell r="B7520" t="str">
            <v>I2331</v>
          </cell>
          <cell r="C7520" t="str">
            <v>Scr Señal Comunicacional En Refugios</v>
          </cell>
          <cell r="D7520" t="str">
            <v>u</v>
          </cell>
          <cell r="E7520">
            <v>1</v>
          </cell>
          <cell r="F7520">
            <v>39330</v>
          </cell>
          <cell r="G7520">
            <v>39330</v>
          </cell>
          <cell r="H7520">
            <v>44155</v>
          </cell>
        </row>
        <row r="7522">
          <cell r="A7522" t="str">
            <v>T2208</v>
          </cell>
          <cell r="C7522" t="str">
            <v>Smr Señal Ménsula Refugio</v>
          </cell>
          <cell r="D7522" t="str">
            <v>u</v>
          </cell>
          <cell r="G7522">
            <v>28125.284671168833</v>
          </cell>
          <cell r="H7522">
            <v>44136</v>
          </cell>
          <cell r="I7522" t="str">
            <v>SEÑALÉTICA</v>
          </cell>
        </row>
        <row r="7523">
          <cell r="B7523" t="str">
            <v>I1004</v>
          </cell>
          <cell r="C7523" t="str">
            <v>Oficial</v>
          </cell>
          <cell r="D7523" t="str">
            <v>hs</v>
          </cell>
          <cell r="E7523">
            <v>2.5</v>
          </cell>
          <cell r="F7523">
            <v>604.80605423376619</v>
          </cell>
          <cell r="G7523">
            <v>1512.0151355844155</v>
          </cell>
          <cell r="H7523">
            <v>44136</v>
          </cell>
          <cell r="I7523">
            <v>0.11131992536624113</v>
          </cell>
        </row>
        <row r="7524">
          <cell r="B7524" t="str">
            <v>I1005</v>
          </cell>
          <cell r="C7524" t="str">
            <v>Ayudante</v>
          </cell>
          <cell r="D7524" t="str">
            <v>hs</v>
          </cell>
          <cell r="E7524">
            <v>2.5</v>
          </cell>
          <cell r="F7524">
            <v>522.10781423376613</v>
          </cell>
          <cell r="G7524">
            <v>1305.2695355844153</v>
          </cell>
          <cell r="H7524">
            <v>44136</v>
          </cell>
        </row>
        <row r="7525">
          <cell r="B7525" t="str">
            <v>I2332</v>
          </cell>
          <cell r="C7525" t="str">
            <v>Smr Señal Ménsula Refugio</v>
          </cell>
          <cell r="D7525" t="str">
            <v>u</v>
          </cell>
          <cell r="E7525">
            <v>1</v>
          </cell>
          <cell r="F7525">
            <v>25308</v>
          </cell>
          <cell r="G7525">
            <v>25308</v>
          </cell>
          <cell r="H7525">
            <v>44155</v>
          </cell>
        </row>
        <row r="7527">
          <cell r="A7527" t="str">
            <v>T2209</v>
          </cell>
          <cell r="C7527" t="str">
            <v>Chr Chapón Refugios</v>
          </cell>
          <cell r="D7527" t="str">
            <v>u</v>
          </cell>
          <cell r="G7527">
            <v>33305.741605402596</v>
          </cell>
          <cell r="H7527">
            <v>44136</v>
          </cell>
          <cell r="I7527" t="str">
            <v>SEÑALÉTICA</v>
          </cell>
        </row>
        <row r="7528">
          <cell r="B7528" t="str">
            <v>I1004</v>
          </cell>
          <cell r="C7528" t="str">
            <v>Oficial</v>
          </cell>
          <cell r="D7528" t="str">
            <v>hs</v>
          </cell>
          <cell r="E7528">
            <v>3</v>
          </cell>
          <cell r="F7528">
            <v>604.80605423376619</v>
          </cell>
          <cell r="G7528">
            <v>1814.4181627012986</v>
          </cell>
          <cell r="H7528">
            <v>44136</v>
          </cell>
          <cell r="I7528">
            <v>0.11297382140025387</v>
          </cell>
        </row>
        <row r="7529">
          <cell r="B7529" t="str">
            <v>I1005</v>
          </cell>
          <cell r="C7529" t="str">
            <v>Ayudante</v>
          </cell>
          <cell r="D7529" t="str">
            <v>hs</v>
          </cell>
          <cell r="E7529">
            <v>3</v>
          </cell>
          <cell r="F7529">
            <v>522.10781423376613</v>
          </cell>
          <cell r="G7529">
            <v>1566.3234427012985</v>
          </cell>
          <cell r="H7529">
            <v>44136</v>
          </cell>
        </row>
        <row r="7530">
          <cell r="B7530" t="str">
            <v>I2333</v>
          </cell>
          <cell r="C7530" t="str">
            <v>Chr Chapón Refugios</v>
          </cell>
          <cell r="D7530" t="str">
            <v>u</v>
          </cell>
          <cell r="E7530">
            <v>1</v>
          </cell>
          <cell r="F7530">
            <v>29925</v>
          </cell>
          <cell r="G7530">
            <v>29925</v>
          </cell>
          <cell r="H7530">
            <v>44155</v>
          </cell>
        </row>
        <row r="7532">
          <cell r="A7532" t="str">
            <v>T2210</v>
          </cell>
          <cell r="C7532" t="str">
            <v>Pgc Cartelera Informativa</v>
          </cell>
          <cell r="D7532" t="str">
            <v>u</v>
          </cell>
          <cell r="G7532">
            <v>33305.741605402596</v>
          </cell>
          <cell r="H7532">
            <v>44136</v>
          </cell>
          <cell r="I7532" t="str">
            <v>EQUIPAMIENTO</v>
          </cell>
        </row>
        <row r="7533">
          <cell r="B7533" t="str">
            <v>I1004</v>
          </cell>
          <cell r="C7533" t="str">
            <v>Oficial</v>
          </cell>
          <cell r="D7533" t="str">
            <v>hs</v>
          </cell>
          <cell r="E7533">
            <v>3</v>
          </cell>
          <cell r="F7533">
            <v>604.80605423376619</v>
          </cell>
          <cell r="G7533">
            <v>1814.4181627012986</v>
          </cell>
          <cell r="H7533">
            <v>44136</v>
          </cell>
          <cell r="I7533">
            <v>0.11297382140025387</v>
          </cell>
        </row>
        <row r="7534">
          <cell r="B7534" t="str">
            <v>I1005</v>
          </cell>
          <cell r="C7534" t="str">
            <v>Ayudante</v>
          </cell>
          <cell r="D7534" t="str">
            <v>hs</v>
          </cell>
          <cell r="E7534">
            <v>3</v>
          </cell>
          <cell r="F7534">
            <v>522.10781423376613</v>
          </cell>
          <cell r="G7534">
            <v>1566.3234427012985</v>
          </cell>
          <cell r="H7534">
            <v>44136</v>
          </cell>
        </row>
        <row r="7535">
          <cell r="B7535" t="str">
            <v>I2334</v>
          </cell>
          <cell r="C7535" t="str">
            <v>Pgc Cartelera Informativa</v>
          </cell>
          <cell r="D7535" t="str">
            <v>u</v>
          </cell>
          <cell r="E7535">
            <v>1</v>
          </cell>
          <cell r="F7535">
            <v>29925</v>
          </cell>
          <cell r="G7535">
            <v>29925</v>
          </cell>
          <cell r="H7535">
            <v>44155</v>
          </cell>
        </row>
        <row r="7537">
          <cell r="A7537" t="str">
            <v>T2211</v>
          </cell>
          <cell r="C7537" t="str">
            <v>Clpa A Cartelera Informativa Amurada</v>
          </cell>
          <cell r="D7537" t="str">
            <v>u</v>
          </cell>
          <cell r="G7537">
            <v>56079.569342337665</v>
          </cell>
          <cell r="H7537">
            <v>44136</v>
          </cell>
          <cell r="I7537" t="str">
            <v>EQUIPAMIENTO</v>
          </cell>
        </row>
        <row r="7538">
          <cell r="B7538" t="str">
            <v>I1004</v>
          </cell>
          <cell r="C7538" t="str">
            <v>Oficial</v>
          </cell>
          <cell r="D7538" t="str">
            <v>hs</v>
          </cell>
          <cell r="E7538">
            <v>5</v>
          </cell>
          <cell r="F7538">
            <v>604.80605423376619</v>
          </cell>
          <cell r="G7538">
            <v>3024.030271168831</v>
          </cell>
          <cell r="H7538">
            <v>44136</v>
          </cell>
          <cell r="I7538">
            <v>0.11169728104544874</v>
          </cell>
        </row>
        <row r="7539">
          <cell r="B7539" t="str">
            <v>I1005</v>
          </cell>
          <cell r="C7539" t="str">
            <v>Ayudante</v>
          </cell>
          <cell r="D7539" t="str">
            <v>hs</v>
          </cell>
          <cell r="E7539">
            <v>5</v>
          </cell>
          <cell r="F7539">
            <v>522.10781423376613</v>
          </cell>
          <cell r="G7539">
            <v>2610.5390711688306</v>
          </cell>
          <cell r="H7539">
            <v>44136</v>
          </cell>
        </row>
        <row r="7540">
          <cell r="B7540" t="str">
            <v>I2335</v>
          </cell>
          <cell r="C7540" t="str">
            <v>Clpa A Cartelera Informativa Amurada</v>
          </cell>
          <cell r="D7540" t="str">
            <v>u</v>
          </cell>
          <cell r="E7540">
            <v>1</v>
          </cell>
          <cell r="F7540">
            <v>50445</v>
          </cell>
          <cell r="G7540">
            <v>50445</v>
          </cell>
          <cell r="H7540">
            <v>44155</v>
          </cell>
        </row>
        <row r="7542">
          <cell r="A7542" t="str">
            <v>T2212</v>
          </cell>
          <cell r="C7542" t="str">
            <v>Clmr Tótem Cartelera Informativa</v>
          </cell>
          <cell r="D7542" t="str">
            <v>u</v>
          </cell>
          <cell r="G7542">
            <v>107340.31094774026</v>
          </cell>
          <cell r="H7542">
            <v>44136</v>
          </cell>
          <cell r="I7542" t="str">
            <v>EQUIPAMIENTO</v>
          </cell>
        </row>
        <row r="7543">
          <cell r="B7543" t="str">
            <v>I1004</v>
          </cell>
          <cell r="C7543" t="str">
            <v>Oficial</v>
          </cell>
          <cell r="D7543" t="str">
            <v>hs</v>
          </cell>
          <cell r="E7543">
            <v>8</v>
          </cell>
          <cell r="F7543">
            <v>604.80605423376619</v>
          </cell>
          <cell r="G7543">
            <v>4838.4484338701295</v>
          </cell>
          <cell r="H7543">
            <v>44136</v>
          </cell>
          <cell r="I7543">
            <v>9.1688898527742257E-2</v>
          </cell>
        </row>
        <row r="7544">
          <cell r="B7544" t="str">
            <v>I1005</v>
          </cell>
          <cell r="C7544" t="str">
            <v>Ayudante</v>
          </cell>
          <cell r="D7544" t="str">
            <v>hs</v>
          </cell>
          <cell r="E7544">
            <v>8</v>
          </cell>
          <cell r="F7544">
            <v>522.10781423376613</v>
          </cell>
          <cell r="G7544">
            <v>4176.8625138701291</v>
          </cell>
          <cell r="H7544">
            <v>44136</v>
          </cell>
        </row>
        <row r="7545">
          <cell r="B7545" t="str">
            <v>I2336</v>
          </cell>
          <cell r="C7545" t="str">
            <v>Clmr Tótem Cartelera Informativa</v>
          </cell>
          <cell r="D7545" t="str">
            <v>u</v>
          </cell>
          <cell r="E7545">
            <v>1</v>
          </cell>
          <cell r="F7545">
            <v>98325</v>
          </cell>
          <cell r="G7545">
            <v>98325</v>
          </cell>
          <cell r="H7545">
            <v>44155</v>
          </cell>
        </row>
        <row r="7547">
          <cell r="A7547" t="str">
            <v>T2213</v>
          </cell>
          <cell r="C7547" t="str">
            <v>Pm Porta Y Monitor 49"</v>
          </cell>
          <cell r="D7547" t="str">
            <v>u</v>
          </cell>
          <cell r="G7547">
            <v>90240.310947740261</v>
          </cell>
          <cell r="H7547">
            <v>44136</v>
          </cell>
          <cell r="I7547" t="str">
            <v>EQUIPAMIENTO</v>
          </cell>
        </row>
        <row r="7548">
          <cell r="B7548" t="str">
            <v>I1004</v>
          </cell>
          <cell r="C7548" t="str">
            <v>Oficial</v>
          </cell>
          <cell r="D7548" t="str">
            <v>hs</v>
          </cell>
          <cell r="E7548">
            <v>8</v>
          </cell>
          <cell r="F7548">
            <v>604.80605423376619</v>
          </cell>
          <cell r="G7548">
            <v>4838.4484338701295</v>
          </cell>
          <cell r="H7548">
            <v>44136</v>
          </cell>
          <cell r="I7548">
            <v>0.11099182453358274</v>
          </cell>
        </row>
        <row r="7549">
          <cell r="B7549" t="str">
            <v>I1005</v>
          </cell>
          <cell r="C7549" t="str">
            <v>Ayudante</v>
          </cell>
          <cell r="D7549" t="str">
            <v>hs</v>
          </cell>
          <cell r="E7549">
            <v>8</v>
          </cell>
          <cell r="F7549">
            <v>522.10781423376613</v>
          </cell>
          <cell r="G7549">
            <v>4176.8625138701291</v>
          </cell>
          <cell r="H7549">
            <v>44136</v>
          </cell>
        </row>
        <row r="7550">
          <cell r="B7550" t="str">
            <v>I2337</v>
          </cell>
          <cell r="C7550" t="str">
            <v>Pm Porta Y Monitor 49"</v>
          </cell>
          <cell r="D7550" t="str">
            <v>u</v>
          </cell>
          <cell r="E7550">
            <v>1</v>
          </cell>
          <cell r="F7550">
            <v>81225</v>
          </cell>
          <cell r="G7550">
            <v>81225</v>
          </cell>
          <cell r="H7550">
            <v>44155</v>
          </cell>
        </row>
        <row r="7552">
          <cell r="A7552" t="str">
            <v>T2214</v>
          </cell>
          <cell r="C7552" t="str">
            <v>Ar Asiento Refugios</v>
          </cell>
          <cell r="D7552" t="str">
            <v>u</v>
          </cell>
          <cell r="G7552">
            <v>98448.310947740261</v>
          </cell>
          <cell r="H7552">
            <v>44136</v>
          </cell>
          <cell r="I7552" t="str">
            <v>EQUIPAMIENTO</v>
          </cell>
        </row>
        <row r="7553">
          <cell r="B7553" t="str">
            <v>I1004</v>
          </cell>
          <cell r="C7553" t="str">
            <v>Oficial</v>
          </cell>
          <cell r="D7553" t="str">
            <v>hs</v>
          </cell>
          <cell r="E7553">
            <v>8</v>
          </cell>
          <cell r="F7553">
            <v>604.80605423376619</v>
          </cell>
          <cell r="G7553">
            <v>4838.4484338701295</v>
          </cell>
          <cell r="H7553">
            <v>44136</v>
          </cell>
          <cell r="I7553">
            <v>0.10080519436606462</v>
          </cell>
        </row>
        <row r="7554">
          <cell r="B7554" t="str">
            <v>I1005</v>
          </cell>
          <cell r="C7554" t="str">
            <v>Ayudante</v>
          </cell>
          <cell r="D7554" t="str">
            <v>hs</v>
          </cell>
          <cell r="E7554">
            <v>8</v>
          </cell>
          <cell r="F7554">
            <v>522.10781423376613</v>
          </cell>
          <cell r="G7554">
            <v>4176.8625138701291</v>
          </cell>
          <cell r="H7554">
            <v>44136</v>
          </cell>
        </row>
        <row r="7555">
          <cell r="B7555" t="str">
            <v>I2338</v>
          </cell>
          <cell r="C7555" t="str">
            <v>Ar Asiento Refugios</v>
          </cell>
          <cell r="D7555" t="str">
            <v>u</v>
          </cell>
          <cell r="E7555">
            <v>1</v>
          </cell>
          <cell r="F7555">
            <v>89433</v>
          </cell>
          <cell r="G7555">
            <v>89433</v>
          </cell>
          <cell r="H7555">
            <v>44155</v>
          </cell>
        </row>
        <row r="7557">
          <cell r="A7557" t="str">
            <v>T2215</v>
          </cell>
          <cell r="C7557" t="str">
            <v>Alr Apoyo Lumbar Refugios</v>
          </cell>
          <cell r="D7557" t="str">
            <v>u</v>
          </cell>
          <cell r="G7557">
            <v>39426.69853963636</v>
          </cell>
          <cell r="H7557">
            <v>44136</v>
          </cell>
          <cell r="I7557" t="str">
            <v>EQUIPAMIENTO</v>
          </cell>
        </row>
        <row r="7558">
          <cell r="B7558" t="str">
            <v>I1004</v>
          </cell>
          <cell r="C7558" t="str">
            <v>Oficial</v>
          </cell>
          <cell r="D7558" t="str">
            <v>hs</v>
          </cell>
          <cell r="E7558">
            <v>3.5</v>
          </cell>
          <cell r="F7558">
            <v>604.80605423376619</v>
          </cell>
          <cell r="G7558">
            <v>2116.8211898181817</v>
          </cell>
          <cell r="H7558">
            <v>44136</v>
          </cell>
          <cell r="I7558">
            <v>0.11115898089583212</v>
          </cell>
        </row>
        <row r="7559">
          <cell r="B7559" t="str">
            <v>I1005</v>
          </cell>
          <cell r="C7559" t="str">
            <v>Ayudante</v>
          </cell>
          <cell r="D7559" t="str">
            <v>hs</v>
          </cell>
          <cell r="E7559">
            <v>3.5</v>
          </cell>
          <cell r="F7559">
            <v>522.10781423376613</v>
          </cell>
          <cell r="G7559">
            <v>1827.3773498181815</v>
          </cell>
          <cell r="H7559">
            <v>44136</v>
          </cell>
        </row>
        <row r="7560">
          <cell r="B7560" t="str">
            <v>I2339</v>
          </cell>
          <cell r="C7560" t="str">
            <v>Alr Apoyo Lumbar Refugios</v>
          </cell>
          <cell r="D7560" t="str">
            <v>u</v>
          </cell>
          <cell r="E7560">
            <v>1</v>
          </cell>
          <cell r="F7560">
            <v>35482.5</v>
          </cell>
          <cell r="G7560">
            <v>35482.5</v>
          </cell>
          <cell r="H7560">
            <v>44155</v>
          </cell>
        </row>
        <row r="7562">
          <cell r="A7562" t="str">
            <v>T2216</v>
          </cell>
          <cell r="C7562" t="str">
            <v>Alr Apoyo Lumbar Refugios (A Completar Existentes)</v>
          </cell>
          <cell r="D7562" t="str">
            <v>u</v>
          </cell>
          <cell r="G7562">
            <v>39426.69853963636</v>
          </cell>
          <cell r="H7562">
            <v>44136</v>
          </cell>
          <cell r="I7562" t="str">
            <v>EQUIPAMIENTO</v>
          </cell>
        </row>
        <row r="7563">
          <cell r="B7563" t="str">
            <v>I1004</v>
          </cell>
          <cell r="C7563" t="str">
            <v>Oficial</v>
          </cell>
          <cell r="D7563" t="str">
            <v>hs</v>
          </cell>
          <cell r="E7563">
            <v>3.5</v>
          </cell>
          <cell r="F7563">
            <v>604.80605423376619</v>
          </cell>
          <cell r="G7563">
            <v>2116.8211898181817</v>
          </cell>
          <cell r="H7563">
            <v>44136</v>
          </cell>
          <cell r="I7563">
            <v>0.11115898089583212</v>
          </cell>
        </row>
        <row r="7564">
          <cell r="B7564" t="str">
            <v>I1005</v>
          </cell>
          <cell r="C7564" t="str">
            <v>Ayudante</v>
          </cell>
          <cell r="D7564" t="str">
            <v>hs</v>
          </cell>
          <cell r="E7564">
            <v>3.5</v>
          </cell>
          <cell r="F7564">
            <v>522.10781423376613</v>
          </cell>
          <cell r="G7564">
            <v>1827.3773498181815</v>
          </cell>
          <cell r="H7564">
            <v>44136</v>
          </cell>
        </row>
        <row r="7565">
          <cell r="B7565" t="str">
            <v>I2340</v>
          </cell>
          <cell r="C7565" t="str">
            <v>Alr Apoyo Lumbar Refugios (A Completar Existentes)</v>
          </cell>
          <cell r="D7565" t="str">
            <v>u</v>
          </cell>
          <cell r="E7565">
            <v>1</v>
          </cell>
          <cell r="F7565">
            <v>35482.5</v>
          </cell>
          <cell r="G7565">
            <v>35482.5</v>
          </cell>
          <cell r="H7565">
            <v>44155</v>
          </cell>
        </row>
        <row r="7567">
          <cell r="A7567" t="str">
            <v>T2217</v>
          </cell>
          <cell r="C7567" t="str">
            <v>Escr Espalda Señal Comunicacional Refugio</v>
          </cell>
          <cell r="D7567" t="str">
            <v>u</v>
          </cell>
          <cell r="G7567">
            <v>35870.741605402596</v>
          </cell>
          <cell r="H7567">
            <v>44136</v>
          </cell>
          <cell r="I7567" t="str">
            <v>EQUIPAMIENTO</v>
          </cell>
        </row>
        <row r="7568">
          <cell r="B7568" t="str">
            <v>I1004</v>
          </cell>
          <cell r="C7568" t="str">
            <v>Oficial</v>
          </cell>
          <cell r="D7568" t="str">
            <v>hs</v>
          </cell>
          <cell r="E7568">
            <v>3</v>
          </cell>
          <cell r="F7568">
            <v>604.80605423376619</v>
          </cell>
          <cell r="G7568">
            <v>1814.4181627012986</v>
          </cell>
          <cell r="H7568">
            <v>44136</v>
          </cell>
          <cell r="I7568">
            <v>0.10405483550023382</v>
          </cell>
        </row>
        <row r="7569">
          <cell r="B7569" t="str">
            <v>I1005</v>
          </cell>
          <cell r="C7569" t="str">
            <v>Ayudante</v>
          </cell>
          <cell r="D7569" t="str">
            <v>hs</v>
          </cell>
          <cell r="E7569">
            <v>3</v>
          </cell>
          <cell r="F7569">
            <v>522.10781423376613</v>
          </cell>
          <cell r="G7569">
            <v>1566.3234427012985</v>
          </cell>
          <cell r="H7569">
            <v>44136</v>
          </cell>
        </row>
        <row r="7570">
          <cell r="B7570" t="str">
            <v>I2341</v>
          </cell>
          <cell r="C7570" t="str">
            <v>Escr Espalda Señal Comunicacional Refugio</v>
          </cell>
          <cell r="D7570" t="str">
            <v>u</v>
          </cell>
          <cell r="E7570">
            <v>1</v>
          </cell>
          <cell r="F7570">
            <v>32490</v>
          </cell>
          <cell r="G7570">
            <v>32490</v>
          </cell>
          <cell r="H7570">
            <v>44155</v>
          </cell>
        </row>
        <row r="7572">
          <cell r="A7572" t="str">
            <v>T2218</v>
          </cell>
          <cell r="C7572" t="str">
            <v>Echr Espalda Chapòn Refugio</v>
          </cell>
          <cell r="D7572" t="str">
            <v>u</v>
          </cell>
          <cell r="G7572">
            <v>65157.983210805192</v>
          </cell>
          <cell r="H7572">
            <v>44136</v>
          </cell>
          <cell r="I7572" t="str">
            <v>EQUIPAMIENTO</v>
          </cell>
        </row>
        <row r="7573">
          <cell r="B7573" t="str">
            <v>I1004</v>
          </cell>
          <cell r="C7573" t="str">
            <v>Oficial</v>
          </cell>
          <cell r="D7573" t="str">
            <v>hs</v>
          </cell>
          <cell r="E7573">
            <v>6</v>
          </cell>
          <cell r="F7573">
            <v>604.80605423376619</v>
          </cell>
          <cell r="G7573">
            <v>3628.8363254025971</v>
          </cell>
          <cell r="H7573">
            <v>44136</v>
          </cell>
          <cell r="I7573">
            <v>0.11578576131797615</v>
          </cell>
        </row>
        <row r="7574">
          <cell r="B7574" t="str">
            <v>I1005</v>
          </cell>
          <cell r="C7574" t="str">
            <v>Ayudante</v>
          </cell>
          <cell r="D7574" t="str">
            <v>hs</v>
          </cell>
          <cell r="E7574">
            <v>6</v>
          </cell>
          <cell r="F7574">
            <v>522.10781423376613</v>
          </cell>
          <cell r="G7574">
            <v>3132.646885402597</v>
          </cell>
          <cell r="H7574">
            <v>44136</v>
          </cell>
        </row>
        <row r="7575">
          <cell r="B7575" t="str">
            <v>I2342</v>
          </cell>
          <cell r="C7575" t="str">
            <v>Echr Espalda Chapòn Refugio</v>
          </cell>
          <cell r="D7575" t="str">
            <v>u</v>
          </cell>
          <cell r="E7575">
            <v>1</v>
          </cell>
          <cell r="F7575">
            <v>58396.5</v>
          </cell>
          <cell r="G7575">
            <v>58396.5</v>
          </cell>
          <cell r="H7575">
            <v>44155</v>
          </cell>
        </row>
        <row r="7577">
          <cell r="A7577" t="str">
            <v>T2219</v>
          </cell>
          <cell r="C7577" t="str">
            <v>Bescr Bastidor Caño Estructural 50X50 Escr</v>
          </cell>
          <cell r="D7577" t="str">
            <v>u</v>
          </cell>
          <cell r="G7577">
            <v>14515.370802701298</v>
          </cell>
          <cell r="H7577">
            <v>44136</v>
          </cell>
          <cell r="I7577" t="str">
            <v>EQUIPAMIENTO</v>
          </cell>
        </row>
        <row r="7578">
          <cell r="B7578" t="str">
            <v>I1004</v>
          </cell>
          <cell r="C7578" t="str">
            <v>Oficial</v>
          </cell>
          <cell r="D7578" t="str">
            <v>hs</v>
          </cell>
          <cell r="E7578">
            <v>1.5</v>
          </cell>
          <cell r="F7578">
            <v>604.80605423376619</v>
          </cell>
          <cell r="G7578">
            <v>907.20908135064929</v>
          </cell>
          <cell r="H7578">
            <v>44136</v>
          </cell>
          <cell r="I7578">
            <v>0.13180279163362951</v>
          </cell>
        </row>
        <row r="7579">
          <cell r="B7579" t="str">
            <v>I1005</v>
          </cell>
          <cell r="C7579" t="str">
            <v>Ayudante</v>
          </cell>
          <cell r="D7579" t="str">
            <v>hs</v>
          </cell>
          <cell r="E7579">
            <v>1.5</v>
          </cell>
          <cell r="F7579">
            <v>522.10781423376613</v>
          </cell>
          <cell r="G7579">
            <v>783.16172135064926</v>
          </cell>
          <cell r="H7579">
            <v>44136</v>
          </cell>
        </row>
        <row r="7580">
          <cell r="B7580" t="str">
            <v>I2343</v>
          </cell>
          <cell r="C7580" t="str">
            <v>Bescr Bastidor Caño Estructural 50X50 Escr</v>
          </cell>
          <cell r="D7580" t="str">
            <v>u</v>
          </cell>
          <cell r="E7580">
            <v>1</v>
          </cell>
          <cell r="F7580">
            <v>12825</v>
          </cell>
          <cell r="G7580">
            <v>12825</v>
          </cell>
          <cell r="H7580">
            <v>44155</v>
          </cell>
        </row>
        <row r="7582">
          <cell r="A7582" t="str">
            <v>T2220</v>
          </cell>
          <cell r="C7582" t="str">
            <v>Bechr Bastidor Caño Estructural 50X50 Echr</v>
          </cell>
          <cell r="D7582" t="str">
            <v>u</v>
          </cell>
          <cell r="G7582">
            <v>14515.370802701298</v>
          </cell>
          <cell r="H7582">
            <v>44136</v>
          </cell>
          <cell r="I7582" t="str">
            <v>EQUIPAMIENTO</v>
          </cell>
        </row>
        <row r="7583">
          <cell r="B7583" t="str">
            <v>I1004</v>
          </cell>
          <cell r="C7583" t="str">
            <v>Oficial</v>
          </cell>
          <cell r="D7583" t="str">
            <v>hs</v>
          </cell>
          <cell r="E7583">
            <v>1.5</v>
          </cell>
          <cell r="F7583">
            <v>604.80605423376619</v>
          </cell>
          <cell r="G7583">
            <v>907.20908135064929</v>
          </cell>
          <cell r="H7583">
            <v>44136</v>
          </cell>
          <cell r="I7583">
            <v>0.13180279163362951</v>
          </cell>
        </row>
        <row r="7584">
          <cell r="B7584" t="str">
            <v>I1005</v>
          </cell>
          <cell r="C7584" t="str">
            <v>Ayudante</v>
          </cell>
          <cell r="D7584" t="str">
            <v>hs</v>
          </cell>
          <cell r="E7584">
            <v>1.5</v>
          </cell>
          <cell r="F7584">
            <v>522.10781423376613</v>
          </cell>
          <cell r="G7584">
            <v>783.16172135064926</v>
          </cell>
          <cell r="H7584">
            <v>44136</v>
          </cell>
        </row>
        <row r="7585">
          <cell r="B7585" t="str">
            <v>I2344</v>
          </cell>
          <cell r="C7585" t="str">
            <v>Bechr Bastidor Caño Estructural 50X50 Echr</v>
          </cell>
          <cell r="D7585" t="str">
            <v>u</v>
          </cell>
          <cell r="E7585">
            <v>1</v>
          </cell>
          <cell r="F7585">
            <v>12825</v>
          </cell>
          <cell r="G7585">
            <v>12825</v>
          </cell>
          <cell r="H7585">
            <v>44155</v>
          </cell>
        </row>
        <row r="7587">
          <cell r="A7587" t="str">
            <v>T2221</v>
          </cell>
          <cell r="C7587" t="str">
            <v>Acarreo En Carretilla Distancia De 10 Metros Incluye Carga, Transporte Y Descarga</v>
          </cell>
          <cell r="D7587" t="str">
            <v>m3</v>
          </cell>
          <cell r="E7587">
            <v>5.3</v>
          </cell>
          <cell r="F7587" t="str">
            <v>por día</v>
          </cell>
          <cell r="G7587">
            <v>788.0872667679489</v>
          </cell>
          <cell r="H7587">
            <v>44136</v>
          </cell>
          <cell r="I7587" t="str">
            <v>90 AUXILIARES</v>
          </cell>
        </row>
        <row r="7588">
          <cell r="B7588" t="str">
            <v>I1005</v>
          </cell>
          <cell r="C7588" t="str">
            <v>Ayudante</v>
          </cell>
          <cell r="D7588" t="str">
            <v>hs</v>
          </cell>
          <cell r="E7588">
            <v>1.5094339622641511</v>
          </cell>
          <cell r="F7588">
            <v>522.10781423376613</v>
          </cell>
          <cell r="G7588">
            <v>788.0872667679489</v>
          </cell>
          <cell r="H7588">
            <v>44136</v>
          </cell>
          <cell r="I7588">
            <v>7.68</v>
          </cell>
        </row>
        <row r="7590">
          <cell r="A7590" t="str">
            <v>T2222</v>
          </cell>
          <cell r="C7590" t="str">
            <v>Acarreo En Carretilla Distancia De 20 Metros Incluye Carga, Transporte Y Descarga</v>
          </cell>
          <cell r="D7590" t="str">
            <v>m3</v>
          </cell>
          <cell r="E7590">
            <v>4.4000000000000004</v>
          </cell>
          <cell r="F7590" t="str">
            <v>por día</v>
          </cell>
          <cell r="G7590">
            <v>949.2869349704838</v>
          </cell>
          <cell r="H7590">
            <v>44136</v>
          </cell>
          <cell r="I7590" t="str">
            <v>90 AUXILIARES</v>
          </cell>
        </row>
        <row r="7591">
          <cell r="B7591" t="str">
            <v>I1005</v>
          </cell>
          <cell r="C7591" t="str">
            <v>Ayudante</v>
          </cell>
          <cell r="D7591" t="str">
            <v>hs</v>
          </cell>
          <cell r="E7591">
            <v>1.8181818181818181</v>
          </cell>
          <cell r="F7591">
            <v>522.10781423376613</v>
          </cell>
          <cell r="G7591">
            <v>949.2869349704838</v>
          </cell>
          <cell r="H7591">
            <v>44136</v>
          </cell>
          <cell r="I7591">
            <v>6.33</v>
          </cell>
        </row>
        <row r="7593">
          <cell r="A7593" t="str">
            <v>T2223</v>
          </cell>
          <cell r="C7593" t="str">
            <v>Acarreo En Carretilla Distancia De 30 Metros Incluye Carga, Transporte Y Descarga</v>
          </cell>
          <cell r="D7593" t="str">
            <v>m3</v>
          </cell>
          <cell r="E7593">
            <v>3.6</v>
          </cell>
          <cell r="F7593" t="str">
            <v>por día</v>
          </cell>
          <cell r="G7593">
            <v>1160.239587186147</v>
          </cell>
          <cell r="H7593">
            <v>44136</v>
          </cell>
          <cell r="I7593" t="str">
            <v>90 AUXILIARES</v>
          </cell>
        </row>
        <row r="7594">
          <cell r="B7594" t="str">
            <v>I1005</v>
          </cell>
          <cell r="C7594" t="str">
            <v>Ayudante</v>
          </cell>
          <cell r="D7594" t="str">
            <v>hs</v>
          </cell>
          <cell r="E7594">
            <v>2.2222222222222223</v>
          </cell>
          <cell r="F7594">
            <v>522.10781423376613</v>
          </cell>
          <cell r="G7594">
            <v>1160.239587186147</v>
          </cell>
          <cell r="H7594">
            <v>44136</v>
          </cell>
          <cell r="I7594">
            <v>5.26</v>
          </cell>
        </row>
        <row r="7596">
          <cell r="A7596" t="str">
            <v>T2224</v>
          </cell>
          <cell r="C7596" t="str">
            <v>Demolición Manual De Muro De Ladrillo Hueco De 8 (Sin Acarreo)</v>
          </cell>
          <cell r="D7596" t="str">
            <v>m2</v>
          </cell>
          <cell r="E7596">
            <v>16.8</v>
          </cell>
          <cell r="G7596">
            <v>248.62276868274577</v>
          </cell>
          <cell r="H7596">
            <v>44136</v>
          </cell>
          <cell r="I7596" t="str">
            <v>01 DEMOLICIONES</v>
          </cell>
        </row>
        <row r="7597">
          <cell r="B7597" t="str">
            <v>I1005</v>
          </cell>
          <cell r="C7597" t="str">
            <v>Ayudante</v>
          </cell>
          <cell r="D7597" t="str">
            <v>hs</v>
          </cell>
          <cell r="E7597">
            <v>0.47619047619047616</v>
          </cell>
          <cell r="F7597">
            <v>522.10781423376613</v>
          </cell>
          <cell r="G7597">
            <v>248.62276868274577</v>
          </cell>
          <cell r="H7597">
            <v>44136</v>
          </cell>
          <cell r="I7597">
            <v>24</v>
          </cell>
        </row>
        <row r="7599">
          <cell r="A7599" t="str">
            <v>T2225</v>
          </cell>
          <cell r="C7599" t="str">
            <v>Demolición Manual De Muro De Ladrillo Hueco De 12 (Sin Acarreo)</v>
          </cell>
          <cell r="D7599" t="str">
            <v>m2</v>
          </cell>
          <cell r="E7599">
            <v>14</v>
          </cell>
          <cell r="G7599">
            <v>298.34732241929493</v>
          </cell>
          <cell r="H7599">
            <v>44136</v>
          </cell>
          <cell r="I7599" t="str">
            <v>01 DEMOLICIONES</v>
          </cell>
        </row>
        <row r="7600">
          <cell r="B7600" t="str">
            <v>I1005</v>
          </cell>
          <cell r="C7600" t="str">
            <v>Ayudante</v>
          </cell>
          <cell r="D7600" t="str">
            <v>hs</v>
          </cell>
          <cell r="E7600">
            <v>0.5714285714285714</v>
          </cell>
          <cell r="F7600">
            <v>522.10781423376613</v>
          </cell>
          <cell r="G7600">
            <v>298.34732241929493</v>
          </cell>
          <cell r="H7600">
            <v>44136</v>
          </cell>
          <cell r="I7600">
            <v>20</v>
          </cell>
        </row>
        <row r="7602">
          <cell r="A7602" t="str">
            <v>T2226</v>
          </cell>
          <cell r="C7602" t="str">
            <v>Demolición Manual De Muro De Ladrillo Comun De 15 (Sin Acarreo)</v>
          </cell>
          <cell r="D7602" t="str">
            <v>m2</v>
          </cell>
          <cell r="E7602">
            <v>10</v>
          </cell>
          <cell r="G7602">
            <v>417.68625138701293</v>
          </cell>
          <cell r="H7602">
            <v>44136</v>
          </cell>
          <cell r="I7602" t="str">
            <v>01 DEMOLICIONES</v>
          </cell>
        </row>
        <row r="7603">
          <cell r="B7603" t="str">
            <v>I1005</v>
          </cell>
          <cell r="C7603" t="str">
            <v>Ayudante</v>
          </cell>
          <cell r="D7603" t="str">
            <v>hs</v>
          </cell>
          <cell r="E7603">
            <v>0.8</v>
          </cell>
          <cell r="F7603">
            <v>522.10781423376613</v>
          </cell>
          <cell r="G7603">
            <v>417.68625138701293</v>
          </cell>
          <cell r="H7603">
            <v>44136</v>
          </cell>
          <cell r="I7603">
            <v>15</v>
          </cell>
        </row>
        <row r="7605">
          <cell r="A7605" t="str">
            <v>T2227</v>
          </cell>
          <cell r="C7605" t="str">
            <v>Demolición, Modelo Experimental</v>
          </cell>
          <cell r="D7605" t="str">
            <v>gl</v>
          </cell>
          <cell r="G7605">
            <v>60067.106906975197</v>
          </cell>
          <cell r="H7605">
            <v>44136</v>
          </cell>
          <cell r="I7605" t="str">
            <v>80 MODELO</v>
          </cell>
        </row>
        <row r="7606">
          <cell r="B7606" t="str">
            <v>T2224</v>
          </cell>
          <cell r="C7606" t="str">
            <v>Demolición Manual De Muro De Ladrillo Hueco De 8 (Sin Acarreo)</v>
          </cell>
          <cell r="D7606" t="str">
            <v>m2</v>
          </cell>
          <cell r="E7606">
            <v>30</v>
          </cell>
          <cell r="F7606">
            <v>248.62276868274577</v>
          </cell>
          <cell r="G7606">
            <v>7458.6830604823735</v>
          </cell>
          <cell r="H7606">
            <v>44136</v>
          </cell>
        </row>
        <row r="7607">
          <cell r="B7607" t="str">
            <v>T2225</v>
          </cell>
          <cell r="C7607" t="str">
            <v>Demolición Manual De Muro De Ladrillo Hueco De 12 (Sin Acarreo)</v>
          </cell>
          <cell r="D7607" t="str">
            <v>m2</v>
          </cell>
          <cell r="E7607">
            <v>45</v>
          </cell>
          <cell r="F7607">
            <v>298.34732241929493</v>
          </cell>
          <cell r="G7607">
            <v>13425.629508868271</v>
          </cell>
          <cell r="H7607">
            <v>44136</v>
          </cell>
        </row>
        <row r="7608">
          <cell r="B7608" t="str">
            <v>T2226</v>
          </cell>
          <cell r="C7608" t="str">
            <v>Demolición Manual De Muro De Ladrillo Comun De 15 (Sin Acarreo)</v>
          </cell>
          <cell r="D7608" t="str">
            <v>m2</v>
          </cell>
          <cell r="E7608">
            <v>20</v>
          </cell>
          <cell r="F7608">
            <v>417.68625138701293</v>
          </cell>
          <cell r="G7608">
            <v>8353.7250277402582</v>
          </cell>
          <cell r="H7608">
            <v>44136</v>
          </cell>
        </row>
        <row r="7609">
          <cell r="B7609" t="str">
            <v>T2222</v>
          </cell>
          <cell r="C7609" t="str">
            <v>Acarreo En Carretilla Distancia De 20 Metros Incluye Carga, Transporte Y Descarga</v>
          </cell>
          <cell r="D7609" t="str">
            <v>m3</v>
          </cell>
          <cell r="E7609">
            <v>17.849999999999998</v>
          </cell>
          <cell r="F7609">
            <v>949.2869349704838</v>
          </cell>
          <cell r="G7609">
            <v>16944.771789223134</v>
          </cell>
          <cell r="H7609">
            <v>44136</v>
          </cell>
        </row>
        <row r="7610">
          <cell r="B7610" t="str">
            <v>I1402</v>
          </cell>
          <cell r="C7610" t="str">
            <v>Alquiler De Volquete</v>
          </cell>
          <cell r="D7610" t="str">
            <v>dia</v>
          </cell>
          <cell r="E7610">
            <v>4</v>
          </cell>
          <cell r="F7610">
            <v>3471.0743801652893</v>
          </cell>
          <cell r="G7610">
            <v>13884.297520661157</v>
          </cell>
          <cell r="H7610">
            <v>44155</v>
          </cell>
        </row>
        <row r="7612">
          <cell r="A7612" t="str">
            <v>T2228</v>
          </cell>
          <cell r="C7612" t="str">
            <v>Colección De Demoliciones</v>
          </cell>
          <cell r="D7612" t="str">
            <v>gl</v>
          </cell>
          <cell r="G7612">
            <v>27925.518258827931</v>
          </cell>
          <cell r="H7612">
            <v>44136</v>
          </cell>
          <cell r="I7612" t="str">
            <v>01 DEMOLICIONES</v>
          </cell>
        </row>
        <row r="7613">
          <cell r="B7613" t="str">
            <v>T2224</v>
          </cell>
          <cell r="C7613" t="str">
            <v>Demolición Manual De Muro De Ladrillo Hueco De 8 (Sin Acarreo)</v>
          </cell>
          <cell r="D7613" t="str">
            <v>m2</v>
          </cell>
          <cell r="E7613">
            <v>1</v>
          </cell>
          <cell r="F7613">
            <v>248.62276868274577</v>
          </cell>
          <cell r="G7613">
            <v>248.62276868274577</v>
          </cell>
          <cell r="H7613">
            <v>44136</v>
          </cell>
          <cell r="I7613" t="str">
            <v>Cabanillas</v>
          </cell>
        </row>
        <row r="7614">
          <cell r="B7614" t="str">
            <v>T2225</v>
          </cell>
          <cell r="C7614" t="str">
            <v>Demolición Manual De Muro De Ladrillo Hueco De 12 (Sin Acarreo)</v>
          </cell>
          <cell r="D7614" t="str">
            <v>m2</v>
          </cell>
          <cell r="E7614">
            <v>1</v>
          </cell>
          <cell r="F7614">
            <v>298.34732241929493</v>
          </cell>
          <cell r="G7614">
            <v>298.34732241929493</v>
          </cell>
          <cell r="H7614">
            <v>44136</v>
          </cell>
          <cell r="I7614" t="str">
            <v>Cabanillas</v>
          </cell>
        </row>
        <row r="7615">
          <cell r="B7615" t="str">
            <v>T2226</v>
          </cell>
          <cell r="C7615" t="str">
            <v>Demolición Manual De Muro De Ladrillo Comun De 15 (Sin Acarreo)</v>
          </cell>
          <cell r="D7615" t="str">
            <v>m2</v>
          </cell>
          <cell r="E7615">
            <v>1</v>
          </cell>
          <cell r="F7615">
            <v>417.68625138701293</v>
          </cell>
          <cell r="G7615">
            <v>417.68625138701293</v>
          </cell>
          <cell r="H7615">
            <v>44136</v>
          </cell>
          <cell r="I7615" t="str">
            <v>Cabanillas</v>
          </cell>
        </row>
        <row r="7616">
          <cell r="B7616" t="str">
            <v>I1402</v>
          </cell>
          <cell r="C7616" t="str">
            <v>Alquiler De Volquete</v>
          </cell>
          <cell r="D7616" t="str">
            <v>dia</v>
          </cell>
          <cell r="E7616">
            <v>1</v>
          </cell>
          <cell r="F7616">
            <v>3471.0743801652893</v>
          </cell>
          <cell r="G7616">
            <v>3471.0743801652893</v>
          </cell>
          <cell r="H7616">
            <v>44155</v>
          </cell>
        </row>
        <row r="7617">
          <cell r="B7617" t="str">
            <v>T1505</v>
          </cell>
          <cell r="C7617" t="str">
            <v>Picar Carpetas O Revoques (Mo) Sin Acarreo</v>
          </cell>
          <cell r="D7617" t="str">
            <v>m2</v>
          </cell>
          <cell r="E7617">
            <v>1</v>
          </cell>
          <cell r="F7617">
            <v>208.84312569350647</v>
          </cell>
          <cell r="G7617">
            <v>208.84312569350647</v>
          </cell>
          <cell r="H7617">
            <v>44136</v>
          </cell>
        </row>
        <row r="7618">
          <cell r="B7618" t="str">
            <v>T1506</v>
          </cell>
          <cell r="C7618" t="str">
            <v>Retiro De Escombros A Cerretilla (6 Carretillas Por Hora X 8 Hs/Día)</v>
          </cell>
          <cell r="D7618" t="str">
            <v>m3</v>
          </cell>
          <cell r="E7618">
            <v>1</v>
          </cell>
          <cell r="F7618">
            <v>1087.724612987013</v>
          </cell>
          <cell r="G7618">
            <v>1087.724612987013</v>
          </cell>
          <cell r="H7618">
            <v>44136</v>
          </cell>
        </row>
        <row r="7619">
          <cell r="B7619" t="str">
            <v>T1516</v>
          </cell>
          <cell r="C7619" t="str">
            <v>Demolición De Hormigón (Con Acarreo Y Retiro De Escombros Con Volquete)</v>
          </cell>
          <cell r="D7619" t="str">
            <v>m3</v>
          </cell>
          <cell r="E7619">
            <v>1</v>
          </cell>
          <cell r="F7619">
            <v>14244.90149181312</v>
          </cell>
          <cell r="G7619">
            <v>14244.90149181312</v>
          </cell>
          <cell r="H7619">
            <v>44136</v>
          </cell>
        </row>
        <row r="7620">
          <cell r="B7620" t="str">
            <v>T1517</v>
          </cell>
          <cell r="C7620" t="str">
            <v>Demolición De Pisos Y Contrapisos Con Bobcat (Con Acarreo Hasta Volquete)</v>
          </cell>
          <cell r="D7620" t="str">
            <v>m2</v>
          </cell>
          <cell r="E7620">
            <v>1</v>
          </cell>
          <cell r="F7620">
            <v>388.61703460571425</v>
          </cell>
          <cell r="G7620">
            <v>388.61703460571425</v>
          </cell>
          <cell r="H7620">
            <v>44155</v>
          </cell>
        </row>
        <row r="7621">
          <cell r="B7621" t="str">
            <v>T1518</v>
          </cell>
          <cell r="C7621" t="str">
            <v>Demolición De Albañilería</v>
          </cell>
          <cell r="D7621" t="str">
            <v>m2</v>
          </cell>
          <cell r="E7621">
            <v>1</v>
          </cell>
          <cell r="F7621">
            <v>2136.7352237719679</v>
          </cell>
          <cell r="G7621">
            <v>2136.7352237719679</v>
          </cell>
          <cell r="H7621">
            <v>44136</v>
          </cell>
        </row>
        <row r="7622">
          <cell r="B7622" t="str">
            <v>T1519</v>
          </cell>
          <cell r="C7622" t="str">
            <v>Demolición De Solados Y Contrapisos</v>
          </cell>
          <cell r="D7622" t="str">
            <v>m2</v>
          </cell>
          <cell r="E7622">
            <v>1</v>
          </cell>
          <cell r="F7622">
            <v>2525.3522583776821</v>
          </cell>
          <cell r="G7622">
            <v>2525.3522583776821</v>
          </cell>
          <cell r="H7622">
            <v>44136</v>
          </cell>
        </row>
        <row r="7623">
          <cell r="B7623" t="str">
            <v>T2221</v>
          </cell>
          <cell r="C7623" t="str">
            <v>Acarreo En Carretilla Distancia De 10 Metros Incluye Carga, Transporte Y Descarga</v>
          </cell>
          <cell r="D7623" t="str">
            <v>m3</v>
          </cell>
          <cell r="E7623">
            <v>1</v>
          </cell>
          <cell r="F7623">
            <v>788.0872667679489</v>
          </cell>
          <cell r="G7623">
            <v>788.0872667679489</v>
          </cell>
          <cell r="H7623">
            <v>44136</v>
          </cell>
          <cell r="I7623" t="str">
            <v>Cabanillas</v>
          </cell>
        </row>
        <row r="7624">
          <cell r="B7624" t="str">
            <v>T2222</v>
          </cell>
          <cell r="C7624" t="str">
            <v>Acarreo En Carretilla Distancia De 20 Metros Incluye Carga, Transporte Y Descarga</v>
          </cell>
          <cell r="D7624" t="str">
            <v>m3</v>
          </cell>
          <cell r="E7624">
            <v>1</v>
          </cell>
          <cell r="F7624">
            <v>949.2869349704838</v>
          </cell>
          <cell r="G7624">
            <v>949.2869349704838</v>
          </cell>
          <cell r="H7624">
            <v>44136</v>
          </cell>
        </row>
        <row r="7625">
          <cell r="B7625" t="str">
            <v>T2223</v>
          </cell>
          <cell r="C7625" t="str">
            <v>Acarreo En Carretilla Distancia De 30 Metros Incluye Carga, Transporte Y Descarga</v>
          </cell>
          <cell r="D7625" t="str">
            <v>m3</v>
          </cell>
          <cell r="E7625">
            <v>1</v>
          </cell>
          <cell r="F7625">
            <v>1160.239587186147</v>
          </cell>
          <cell r="G7625">
            <v>1160.239587186147</v>
          </cell>
          <cell r="H7625">
            <v>44136</v>
          </cell>
        </row>
        <row r="7627">
          <cell r="A7627" t="str">
            <v>T2229</v>
          </cell>
          <cell r="C7627" t="str">
            <v>Colección De Eléctrica</v>
          </cell>
          <cell r="D7627" t="str">
            <v>gl</v>
          </cell>
          <cell r="G7627">
            <v>6454.1639372929076</v>
          </cell>
          <cell r="H7627">
            <v>44110</v>
          </cell>
          <cell r="I7627" t="str">
            <v>26 INSTALACIÓN ELÉCTRICA</v>
          </cell>
        </row>
        <row r="7628">
          <cell r="B7628" t="str">
            <v>T2116</v>
          </cell>
          <cell r="C7628" t="str">
            <v>Circuitos Cu 6Mm^2 - Iram 62.267 - Verde/Amarillo</v>
          </cell>
          <cell r="D7628" t="str">
            <v>ml</v>
          </cell>
          <cell r="E7628">
            <v>1</v>
          </cell>
          <cell r="F7628">
            <v>457.76916784006289</v>
          </cell>
          <cell r="G7628">
            <v>457.76916784006289</v>
          </cell>
          <cell r="H7628">
            <v>44136</v>
          </cell>
        </row>
        <row r="7629">
          <cell r="B7629" t="str">
            <v>T1824</v>
          </cell>
          <cell r="C7629" t="str">
            <v>Circuitos Cu 10Mm^2 - Iram 62.2667 - Verde/Amarillo</v>
          </cell>
          <cell r="D7629" t="str">
            <v>ml</v>
          </cell>
          <cell r="E7629">
            <v>1</v>
          </cell>
          <cell r="F7629">
            <v>553.24314780588747</v>
          </cell>
          <cell r="G7629">
            <v>553.24314780588747</v>
          </cell>
          <cell r="H7629">
            <v>44110</v>
          </cell>
        </row>
        <row r="7630">
          <cell r="B7630" t="str">
            <v>T2122</v>
          </cell>
          <cell r="C7630" t="str">
            <v>Circuito De Audio - Cu 2X1Mm^2 - Iram 62.266</v>
          </cell>
          <cell r="D7630" t="str">
            <v>ml</v>
          </cell>
          <cell r="E7630">
            <v>1</v>
          </cell>
          <cell r="F7630">
            <v>618.88254428424193</v>
          </cell>
          <cell r="G7630">
            <v>618.88254428424193</v>
          </cell>
          <cell r="H7630">
            <v>44136</v>
          </cell>
        </row>
        <row r="7631">
          <cell r="B7631" t="str">
            <v>T2117</v>
          </cell>
          <cell r="C7631" t="str">
            <v>Circuitos Cu 2X2,5Mm^2 - Iram 62.266</v>
          </cell>
          <cell r="D7631" t="str">
            <v>ml</v>
          </cell>
          <cell r="E7631">
            <v>1</v>
          </cell>
          <cell r="F7631">
            <v>455.94865998672128</v>
          </cell>
          <cell r="G7631">
            <v>455.94865998672128</v>
          </cell>
          <cell r="H7631">
            <v>44136</v>
          </cell>
        </row>
        <row r="7632">
          <cell r="B7632" t="str">
            <v>T2118</v>
          </cell>
          <cell r="C7632" t="str">
            <v>Circuitos Cu 2X4Mm^2 - Iram 62.266</v>
          </cell>
          <cell r="D7632" t="str">
            <v>ml</v>
          </cell>
          <cell r="E7632">
            <v>1</v>
          </cell>
          <cell r="F7632">
            <v>539.8173520623377</v>
          </cell>
          <cell r="G7632">
            <v>539.8173520623377</v>
          </cell>
          <cell r="H7632">
            <v>44136</v>
          </cell>
        </row>
        <row r="7633">
          <cell r="B7633" t="str">
            <v>T1828</v>
          </cell>
          <cell r="C7633" t="str">
            <v>Circuitos Cu 2X6Mm^2 -  Iram 62.266</v>
          </cell>
          <cell r="D7633" t="str">
            <v>ml</v>
          </cell>
          <cell r="E7633">
            <v>1</v>
          </cell>
          <cell r="F7633">
            <v>557.01296949295556</v>
          </cell>
          <cell r="G7633">
            <v>557.01296949295556</v>
          </cell>
          <cell r="H7633">
            <v>44136</v>
          </cell>
        </row>
        <row r="7634">
          <cell r="B7634" t="str">
            <v>T2123</v>
          </cell>
          <cell r="C7634" t="str">
            <v>Circuitos Cu 4 Mm^2 - Iram 62.267</v>
          </cell>
          <cell r="D7634" t="str">
            <v>ml</v>
          </cell>
          <cell r="E7634">
            <v>1</v>
          </cell>
          <cell r="F7634">
            <v>447.42602974828804</v>
          </cell>
          <cell r="G7634">
            <v>447.42602974828804</v>
          </cell>
          <cell r="H7634">
            <v>44136</v>
          </cell>
        </row>
        <row r="7635">
          <cell r="B7635" t="str">
            <v>T2119</v>
          </cell>
          <cell r="C7635" t="str">
            <v>Circuitos Cu 4X4Mm^2 - Iram 62.266</v>
          </cell>
          <cell r="D7635" t="str">
            <v>ml</v>
          </cell>
          <cell r="E7635">
            <v>1</v>
          </cell>
          <cell r="F7635">
            <v>711.8705970207634</v>
          </cell>
          <cell r="G7635">
            <v>711.8705970207634</v>
          </cell>
          <cell r="H7635">
            <v>44136</v>
          </cell>
        </row>
        <row r="7636">
          <cell r="B7636" t="str">
            <v>T2120</v>
          </cell>
          <cell r="C7636" t="str">
            <v>Circuitos Cu 4X6Mm^2 - Iram 62.266</v>
          </cell>
          <cell r="D7636" t="str">
            <v>ml</v>
          </cell>
          <cell r="E7636">
            <v>1</v>
          </cell>
          <cell r="F7636">
            <v>948.66264361673416</v>
          </cell>
          <cell r="G7636">
            <v>948.66264361673416</v>
          </cell>
          <cell r="H7636">
            <v>44136</v>
          </cell>
        </row>
        <row r="7637">
          <cell r="B7637" t="str">
            <v>T2121</v>
          </cell>
          <cell r="C7637" t="str">
            <v>Circuitos Cu 4X10Mm^2 - Iram 62.266</v>
          </cell>
          <cell r="D7637" t="str">
            <v>ml</v>
          </cell>
          <cell r="E7637">
            <v>1</v>
          </cell>
          <cell r="F7637">
            <v>1163.5308254349161</v>
          </cell>
          <cell r="G7637">
            <v>1163.5308254349161</v>
          </cell>
          <cell r="H7637">
            <v>44136</v>
          </cell>
        </row>
        <row r="7639">
          <cell r="A7639" t="str">
            <v>T2230</v>
          </cell>
          <cell r="C7639" t="str">
            <v>Cuadrilla 1 Oficial Electricista + 1 Ayudante</v>
          </cell>
          <cell r="D7639" t="str">
            <v>día</v>
          </cell>
          <cell r="G7639">
            <v>12692.337084176623</v>
          </cell>
          <cell r="H7639">
            <v>44136</v>
          </cell>
          <cell r="I7639" t="str">
            <v>26 INSTALACIÓN ELÉCTRICA</v>
          </cell>
        </row>
        <row r="7640">
          <cell r="B7640" t="str">
            <v>I1936</v>
          </cell>
          <cell r="C7640" t="str">
            <v>Oficial Electricista</v>
          </cell>
          <cell r="D7640" t="str">
            <v>hs</v>
          </cell>
          <cell r="E7640">
            <v>8</v>
          </cell>
          <cell r="F7640">
            <v>907.80197701818179</v>
          </cell>
          <cell r="G7640">
            <v>7262.4158161454543</v>
          </cell>
          <cell r="H7640">
            <v>44136</v>
          </cell>
        </row>
        <row r="7641">
          <cell r="B7641" t="str">
            <v>I1937</v>
          </cell>
          <cell r="C7641" t="str">
            <v>Ayudante Electricista</v>
          </cell>
          <cell r="D7641" t="str">
            <v>hs</v>
          </cell>
          <cell r="E7641">
            <v>8</v>
          </cell>
          <cell r="F7641">
            <v>678.74015850389594</v>
          </cell>
          <cell r="G7641">
            <v>5429.9212680311675</v>
          </cell>
          <cell r="H7641">
            <v>44136</v>
          </cell>
        </row>
        <row r="7643">
          <cell r="A7643" t="str">
            <v>T2231</v>
          </cell>
          <cell r="C7643" t="str">
            <v>19.1.1 - Modificación De Tablero</v>
          </cell>
          <cell r="D7643" t="str">
            <v>gl</v>
          </cell>
          <cell r="G7643">
            <v>31060.899067647697</v>
          </cell>
          <cell r="H7643">
            <v>44136</v>
          </cell>
          <cell r="I7643" t="str">
            <v>TEMPERLEY</v>
          </cell>
        </row>
        <row r="7644">
          <cell r="B7644" t="str">
            <v>T2230</v>
          </cell>
          <cell r="C7644" t="str">
            <v>Cuadrilla 1 Oficial Electricista + 1 Ayudante</v>
          </cell>
          <cell r="D7644" t="str">
            <v>día</v>
          </cell>
          <cell r="E7644">
            <v>1</v>
          </cell>
          <cell r="F7644">
            <v>12692.337084176623</v>
          </cell>
          <cell r="G7644">
            <v>12692.337084176623</v>
          </cell>
          <cell r="H7644">
            <v>44136</v>
          </cell>
        </row>
        <row r="7645">
          <cell r="B7645" t="str">
            <v>I2346</v>
          </cell>
          <cell r="C7645" t="str">
            <v>Tm 4X80 A 10 Ka</v>
          </cell>
          <cell r="D7645" t="str">
            <v>u</v>
          </cell>
          <cell r="E7645">
            <v>1</v>
          </cell>
          <cell r="F7645">
            <v>18368.561983471074</v>
          </cell>
          <cell r="G7645">
            <v>18368.561983471074</v>
          </cell>
          <cell r="H7645">
            <v>44155</v>
          </cell>
        </row>
        <row r="7647">
          <cell r="A7647" t="str">
            <v>T2232</v>
          </cell>
          <cell r="C7647" t="str">
            <v>19.1.2 - Tablero Seccional Puente Peatonal</v>
          </cell>
          <cell r="D7647" t="str">
            <v>gl</v>
          </cell>
          <cell r="G7647">
            <v>363070.12932290905</v>
          </cell>
          <cell r="H7647">
            <v>43994.612870370373</v>
          </cell>
          <cell r="I7647" t="str">
            <v>TEMPERLEY</v>
          </cell>
        </row>
        <row r="7648">
          <cell r="B7648" t="str">
            <v>I1685</v>
          </cell>
          <cell r="C7648" t="str">
            <v>Seccionador Bajo Carga 4X100A</v>
          </cell>
          <cell r="D7648" t="str">
            <v>u</v>
          </cell>
          <cell r="E7648">
            <v>2</v>
          </cell>
          <cell r="F7648">
            <v>7438.0164999999997</v>
          </cell>
          <cell r="G7648">
            <v>14876.032999999999</v>
          </cell>
          <cell r="H7648">
            <v>44110</v>
          </cell>
          <cell r="I7648">
            <v>0.5</v>
          </cell>
        </row>
        <row r="7649">
          <cell r="B7649" t="str">
            <v>I1981</v>
          </cell>
          <cell r="C7649" t="str">
            <v>Tmm 2X10 / 16 / 20 / 25 A Schneider Acti 9</v>
          </cell>
          <cell r="D7649" t="str">
            <v>u</v>
          </cell>
          <cell r="E7649">
            <v>10</v>
          </cell>
          <cell r="F7649">
            <v>1334.7107438016528</v>
          </cell>
          <cell r="G7649">
            <v>13347.107438016528</v>
          </cell>
          <cell r="H7649">
            <v>44155</v>
          </cell>
          <cell r="I7649">
            <v>0.5</v>
          </cell>
        </row>
        <row r="7650">
          <cell r="B7650" t="str">
            <v>I2213</v>
          </cell>
          <cell r="C7650" t="str">
            <v>Tmm 2X20A 10Ka</v>
          </cell>
          <cell r="D7650" t="str">
            <v>u</v>
          </cell>
          <cell r="E7650">
            <v>4</v>
          </cell>
          <cell r="F7650">
            <v>713.00829999999996</v>
          </cell>
          <cell r="G7650">
            <v>2852.0331999999999</v>
          </cell>
          <cell r="H7650">
            <v>44110</v>
          </cell>
          <cell r="I7650">
            <v>0.5</v>
          </cell>
        </row>
        <row r="7651">
          <cell r="B7651" t="str">
            <v>I1979</v>
          </cell>
          <cell r="C7651" t="str">
            <v>Tmm 4X32A 10Ka Schneider</v>
          </cell>
          <cell r="D7651" t="str">
            <v>u</v>
          </cell>
          <cell r="E7651">
            <v>7</v>
          </cell>
          <cell r="F7651">
            <v>5206.6115702479337</v>
          </cell>
          <cell r="G7651">
            <v>36446.280991735533</v>
          </cell>
          <cell r="H7651">
            <v>44155</v>
          </cell>
          <cell r="I7651">
            <v>0.5</v>
          </cell>
        </row>
        <row r="7652">
          <cell r="B7652" t="str">
            <v>I1977</v>
          </cell>
          <cell r="C7652" t="str">
            <v>Tmm 4X50A 10Ka</v>
          </cell>
          <cell r="D7652" t="str">
            <v>u</v>
          </cell>
          <cell r="E7652">
            <v>1</v>
          </cell>
          <cell r="F7652">
            <v>3602.4793388429753</v>
          </cell>
          <cell r="G7652">
            <v>3602.4793388429753</v>
          </cell>
          <cell r="H7652">
            <v>43994.612870370373</v>
          </cell>
          <cell r="I7652">
            <v>0.5</v>
          </cell>
        </row>
        <row r="7653">
          <cell r="B7653" t="str">
            <v>I1684</v>
          </cell>
          <cell r="C7653" t="str">
            <v>Id 4X63A 30Ma</v>
          </cell>
          <cell r="D7653" t="str">
            <v>u</v>
          </cell>
          <cell r="E7653">
            <v>7</v>
          </cell>
          <cell r="F7653">
            <v>11338.842975206611</v>
          </cell>
          <cell r="G7653">
            <v>79371.900826446275</v>
          </cell>
          <cell r="H7653">
            <v>44155</v>
          </cell>
          <cell r="I7653">
            <v>0.5</v>
          </cell>
        </row>
        <row r="7654">
          <cell r="B7654" t="str">
            <v>I1995</v>
          </cell>
          <cell r="C7654" t="str">
            <v>Id 2X25A 30Ma Schneider</v>
          </cell>
          <cell r="D7654" t="str">
            <v>u</v>
          </cell>
          <cell r="E7654">
            <v>10</v>
          </cell>
          <cell r="F7654">
            <v>2479.3388429752067</v>
          </cell>
          <cell r="G7654">
            <v>24793.388429752067</v>
          </cell>
          <cell r="H7654">
            <v>44136</v>
          </cell>
          <cell r="I7654">
            <v>0.5</v>
          </cell>
        </row>
        <row r="7655">
          <cell r="B7655" t="str">
            <v>I1996</v>
          </cell>
          <cell r="C7655" t="str">
            <v>Id 2X25A 30Ma Super Inmunizado (Si) Schneider</v>
          </cell>
          <cell r="D7655" t="str">
            <v>u</v>
          </cell>
          <cell r="E7655">
            <v>4</v>
          </cell>
          <cell r="F7655">
            <v>4958.6776859504134</v>
          </cell>
          <cell r="G7655">
            <v>19834.710743801654</v>
          </cell>
          <cell r="H7655">
            <v>44136</v>
          </cell>
          <cell r="I7655">
            <v>0.5</v>
          </cell>
        </row>
        <row r="7656">
          <cell r="B7656" t="str">
            <v>I1986</v>
          </cell>
          <cell r="C7656" t="str">
            <v>Contactor 3X16A Schneider</v>
          </cell>
          <cell r="D7656" t="str">
            <v>u</v>
          </cell>
          <cell r="E7656">
            <v>6</v>
          </cell>
          <cell r="F7656">
            <v>2032.2314049586778</v>
          </cell>
          <cell r="G7656">
            <v>12193.388429752067</v>
          </cell>
          <cell r="H7656">
            <v>44136</v>
          </cell>
          <cell r="I7656">
            <v>0.5</v>
          </cell>
        </row>
        <row r="7657">
          <cell r="B7657" t="str">
            <v>I2215</v>
          </cell>
          <cell r="C7657" t="str">
            <v>Barra Repartidora De 11 Salidas</v>
          </cell>
          <cell r="D7657" t="str">
            <v>u</v>
          </cell>
          <cell r="E7657">
            <v>2</v>
          </cell>
          <cell r="F7657">
            <v>1721.4876033057851</v>
          </cell>
          <cell r="G7657">
            <v>3442.9752066115702</v>
          </cell>
          <cell r="H7657">
            <v>44155</v>
          </cell>
          <cell r="I7657">
            <v>0.5</v>
          </cell>
        </row>
        <row r="7658">
          <cell r="B7658" t="str">
            <v>I2216</v>
          </cell>
          <cell r="C7658" t="str">
            <v>Controlador Timer Programable De 2 Contactos</v>
          </cell>
          <cell r="D7658" t="str">
            <v>u</v>
          </cell>
          <cell r="E7658">
            <v>4</v>
          </cell>
          <cell r="F7658">
            <v>1023.9669421487604</v>
          </cell>
          <cell r="G7658">
            <v>4095.8677685950415</v>
          </cell>
          <cell r="H7658">
            <v>44136</v>
          </cell>
          <cell r="I7658">
            <v>0.5</v>
          </cell>
        </row>
        <row r="7659">
          <cell r="B7659" t="str">
            <v>I2217</v>
          </cell>
          <cell r="C7659" t="str">
            <v>Gabinete  Metálico Ip55 - 1200X750X300</v>
          </cell>
          <cell r="D7659" t="str">
            <v>u</v>
          </cell>
          <cell r="E7659">
            <v>1</v>
          </cell>
          <cell r="F7659">
            <v>26547.75</v>
          </cell>
          <cell r="G7659">
            <v>26547.75</v>
          </cell>
          <cell r="H7659">
            <v>44026</v>
          </cell>
          <cell r="I7659">
            <v>1</v>
          </cell>
        </row>
        <row r="7660">
          <cell r="B7660" t="str">
            <v>I1998</v>
          </cell>
          <cell r="C7660" t="str">
            <v>Bornes P/Riel Din 2.5Mm + Riel Din (Adif)</v>
          </cell>
          <cell r="D7660" t="str">
            <v>u</v>
          </cell>
          <cell r="E7660">
            <v>74</v>
          </cell>
          <cell r="F7660">
            <v>65.289256198347104</v>
          </cell>
          <cell r="G7660">
            <v>4831.4049586776855</v>
          </cell>
          <cell r="H7660">
            <v>44136</v>
          </cell>
          <cell r="I7660">
            <v>0.5</v>
          </cell>
        </row>
        <row r="7661">
          <cell r="B7661" t="str">
            <v>I1990</v>
          </cell>
          <cell r="C7661" t="str">
            <v>Tabaquera C/Fusible 3A (Adif)</v>
          </cell>
          <cell r="D7661" t="str">
            <v>u</v>
          </cell>
          <cell r="E7661">
            <v>3</v>
          </cell>
          <cell r="F7661">
            <v>462.80991735537191</v>
          </cell>
          <cell r="G7661">
            <v>1388.4297520661157</v>
          </cell>
          <cell r="H7661">
            <v>44136</v>
          </cell>
          <cell r="I7661">
            <v>0.5</v>
          </cell>
        </row>
        <row r="7662">
          <cell r="B7662" t="str">
            <v>I1991</v>
          </cell>
          <cell r="C7662" t="str">
            <v>Indicador Luminoso Rojo</v>
          </cell>
          <cell r="D7662" t="str">
            <v>u</v>
          </cell>
          <cell r="E7662">
            <v>3</v>
          </cell>
          <cell r="F7662">
            <v>329.75206611570246</v>
          </cell>
          <cell r="G7662">
            <v>989.25619834710733</v>
          </cell>
          <cell r="H7662">
            <v>44136</v>
          </cell>
          <cell r="I7662">
            <v>0.5</v>
          </cell>
        </row>
        <row r="7663">
          <cell r="B7663" t="str">
            <v>I1992</v>
          </cell>
          <cell r="C7663" t="str">
            <v>Multímetro Digital C/Panel De 4"</v>
          </cell>
          <cell r="D7663" t="str">
            <v>u</v>
          </cell>
          <cell r="E7663">
            <v>1</v>
          </cell>
          <cell r="F7663">
            <v>3399.1735537190084</v>
          </cell>
          <cell r="G7663">
            <v>3399.1735537190084</v>
          </cell>
          <cell r="H7663">
            <v>44155</v>
          </cell>
          <cell r="I7663">
            <v>0.5</v>
          </cell>
        </row>
        <row r="7664">
          <cell r="B7664" t="str">
            <v>I1936</v>
          </cell>
          <cell r="C7664" t="str">
            <v>Oficial Electricista</v>
          </cell>
          <cell r="D7664" t="str">
            <v>hs</v>
          </cell>
          <cell r="E7664">
            <v>70</v>
          </cell>
          <cell r="F7664">
            <v>907.80197701818179</v>
          </cell>
          <cell r="G7664">
            <v>63546.138391272725</v>
          </cell>
          <cell r="H7664">
            <v>44136</v>
          </cell>
          <cell r="I7664">
            <v>0.30588566923326316</v>
          </cell>
        </row>
        <row r="7665">
          <cell r="B7665" t="str">
            <v>I1937</v>
          </cell>
          <cell r="C7665" t="str">
            <v>Ayudante Electricista</v>
          </cell>
          <cell r="D7665" t="str">
            <v>hs</v>
          </cell>
          <cell r="E7665">
            <v>70</v>
          </cell>
          <cell r="F7665">
            <v>678.74015850389594</v>
          </cell>
          <cell r="G7665">
            <v>47511.811095272715</v>
          </cell>
          <cell r="H7665">
            <v>44136</v>
          </cell>
        </row>
        <row r="7667">
          <cell r="A7667" t="str">
            <v>T2233</v>
          </cell>
          <cell r="C7667" t="str">
            <v>Cable Unipolar De 16 Mm2 Verde / Amarillo</v>
          </cell>
          <cell r="D7667" t="str">
            <v>ml</v>
          </cell>
          <cell r="G7667">
            <v>776.21467966539149</v>
          </cell>
          <cell r="H7667">
            <v>44136</v>
          </cell>
          <cell r="I7667" t="str">
            <v>26 INSTALACIÓN ELÉCTRICA</v>
          </cell>
        </row>
        <row r="7668">
          <cell r="B7668" t="str">
            <v>T2429</v>
          </cell>
          <cell r="C7668" t="str">
            <v>Cableado Circuito 1 X 16 Mm2 (Mo)</v>
          </cell>
          <cell r="D7668" t="str">
            <v>ml</v>
          </cell>
          <cell r="E7668">
            <v>1</v>
          </cell>
          <cell r="F7668">
            <v>423.07790280588739</v>
          </cell>
          <cell r="G7668">
            <v>423.07790280588739</v>
          </cell>
          <cell r="H7668">
            <v>44136</v>
          </cell>
        </row>
        <row r="7669">
          <cell r="B7669" t="str">
            <v>I2347</v>
          </cell>
          <cell r="C7669" t="str">
            <v>Cable Unipolar 16 Mm2 Verde Amarillo Rollo X 100 Afumez</v>
          </cell>
          <cell r="D7669" t="str">
            <v>ml</v>
          </cell>
          <cell r="E7669">
            <v>1.03</v>
          </cell>
          <cell r="F7669">
            <v>342.85123966942149</v>
          </cell>
          <cell r="G7669">
            <v>353.13677685950415</v>
          </cell>
          <cell r="H7669">
            <v>44136</v>
          </cell>
        </row>
        <row r="7671">
          <cell r="A7671" t="str">
            <v>T2234</v>
          </cell>
          <cell r="C7671" t="str">
            <v>Cable Subterraneo 3 X 35 + 16 Rollo X 100 Mts</v>
          </cell>
          <cell r="D7671" t="str">
            <v>ml</v>
          </cell>
          <cell r="G7671">
            <v>3203.0380165289257</v>
          </cell>
          <cell r="H7671">
            <v>44108</v>
          </cell>
          <cell r="I7671" t="str">
            <v>26 INSTALACIÓN ELÉCTRICA</v>
          </cell>
        </row>
        <row r="7672">
          <cell r="B7672" t="str">
            <v>I2345</v>
          </cell>
          <cell r="C7672" t="str">
            <v>Cable Subterraneo 3 X 35 + 16 Rollo X 100 Mts</v>
          </cell>
          <cell r="D7672" t="str">
            <v>ml</v>
          </cell>
          <cell r="E7672">
            <v>1.05</v>
          </cell>
          <cell r="F7672">
            <v>2150.5123966942147</v>
          </cell>
          <cell r="G7672">
            <v>2258.0380165289257</v>
          </cell>
          <cell r="H7672">
            <v>44155</v>
          </cell>
        </row>
        <row r="7673">
          <cell r="B7673" t="str">
            <v>T2431</v>
          </cell>
          <cell r="C7673" t="str">
            <v>Cableado Subterraneo Mayores A 1 X 35 Mm2 (Mo)</v>
          </cell>
          <cell r="D7673" t="str">
            <v>ml</v>
          </cell>
          <cell r="E7673">
            <v>1</v>
          </cell>
          <cell r="F7673">
            <v>945</v>
          </cell>
          <cell r="G7673">
            <v>945</v>
          </cell>
          <cell r="H7673">
            <v>44108</v>
          </cell>
        </row>
        <row r="7675">
          <cell r="A7675" t="str">
            <v>T2235</v>
          </cell>
          <cell r="C7675" t="str">
            <v>Cable Desnudo De 16 Mm2</v>
          </cell>
          <cell r="D7675" t="str">
            <v>ml</v>
          </cell>
          <cell r="E7675">
            <v>38</v>
          </cell>
          <cell r="F7675" t="str">
            <v>por día</v>
          </cell>
          <cell r="G7675">
            <v>608.64815073977172</v>
          </cell>
          <cell r="H7675">
            <v>44136</v>
          </cell>
          <cell r="I7675" t="str">
            <v>26 INSTALACIÓN ELÉCTRICA</v>
          </cell>
        </row>
        <row r="7676">
          <cell r="B7676" t="str">
            <v>T2429</v>
          </cell>
          <cell r="C7676" t="str">
            <v>Cableado Circuito 1 X 16 Mm2 (Mo)</v>
          </cell>
          <cell r="D7676" t="str">
            <v>ml</v>
          </cell>
          <cell r="E7676">
            <v>1</v>
          </cell>
          <cell r="F7676">
            <v>423.07790280588739</v>
          </cell>
          <cell r="G7676">
            <v>423.07790280588739</v>
          </cell>
          <cell r="H7676">
            <v>44136</v>
          </cell>
        </row>
        <row r="7677">
          <cell r="B7677" t="str">
            <v>I2015</v>
          </cell>
          <cell r="C7677" t="str">
            <v>Cable Cu Desnudo 16 Mm2 Rollo 80 Mts</v>
          </cell>
          <cell r="D7677" t="str">
            <v>ml</v>
          </cell>
          <cell r="E7677">
            <v>1.03</v>
          </cell>
          <cell r="F7677">
            <v>180.16528925619835</v>
          </cell>
          <cell r="G7677">
            <v>185.5702479338843</v>
          </cell>
          <cell r="H7677">
            <v>44136</v>
          </cell>
        </row>
        <row r="7679">
          <cell r="A7679" t="str">
            <v>T2236</v>
          </cell>
          <cell r="C7679" t="str">
            <v>Cable Desnudo De 50 Mm2</v>
          </cell>
          <cell r="D7679" t="str">
            <v>ml</v>
          </cell>
          <cell r="G7679">
            <v>1915.413223140496</v>
          </cell>
          <cell r="H7679">
            <v>44108</v>
          </cell>
          <cell r="I7679" t="str">
            <v>26 INSTALACIÓN ELÉCTRICA</v>
          </cell>
        </row>
        <row r="7680">
          <cell r="B7680" t="str">
            <v>I1296</v>
          </cell>
          <cell r="C7680" t="str">
            <v>Cable Desnudo 50 Mm2</v>
          </cell>
          <cell r="D7680" t="str">
            <v>ml</v>
          </cell>
          <cell r="E7680">
            <v>1.03</v>
          </cell>
          <cell r="F7680">
            <v>942.14876033057851</v>
          </cell>
          <cell r="G7680">
            <v>970.41322314049592</v>
          </cell>
          <cell r="H7680">
            <v>44155</v>
          </cell>
        </row>
        <row r="7681">
          <cell r="B7681" t="str">
            <v>T2431</v>
          </cell>
          <cell r="C7681" t="str">
            <v>Cableado Subterraneo Mayores A 1 X 35 Mm2 (Mo)</v>
          </cell>
          <cell r="D7681" t="str">
            <v>ml</v>
          </cell>
          <cell r="E7681">
            <v>1</v>
          </cell>
          <cell r="F7681">
            <v>945</v>
          </cell>
          <cell r="G7681">
            <v>945</v>
          </cell>
          <cell r="H7681">
            <v>44108</v>
          </cell>
        </row>
        <row r="7683">
          <cell r="A7683" t="str">
            <v>T2237</v>
          </cell>
          <cell r="C7683" t="str">
            <v>Cámara Cctv Ip Tipo Domo - Dahua "Dh-Ipc-Hdbw5431E-Ze"</v>
          </cell>
          <cell r="D7683" t="str">
            <v>u</v>
          </cell>
          <cell r="G7683">
            <v>42634.622732582618</v>
          </cell>
          <cell r="H7683">
            <v>44136</v>
          </cell>
          <cell r="I7683" t="str">
            <v>26 INSTALACIÓN ELÉCTRICA</v>
          </cell>
        </row>
        <row r="7684">
          <cell r="B7684" t="str">
            <v>I1936</v>
          </cell>
          <cell r="C7684" t="str">
            <v>Oficial Electricista</v>
          </cell>
          <cell r="D7684" t="str">
            <v>hs</v>
          </cell>
          <cell r="E7684">
            <v>2</v>
          </cell>
          <cell r="F7684">
            <v>907.80197701818179</v>
          </cell>
          <cell r="G7684">
            <v>1815.6039540363636</v>
          </cell>
          <cell r="H7684">
            <v>44136</v>
          </cell>
        </row>
        <row r="7685">
          <cell r="B7685" t="str">
            <v>I1937</v>
          </cell>
          <cell r="C7685" t="str">
            <v>Ayudante Electricista</v>
          </cell>
          <cell r="D7685" t="str">
            <v>hs</v>
          </cell>
          <cell r="E7685">
            <v>2</v>
          </cell>
          <cell r="F7685">
            <v>678.74015850389594</v>
          </cell>
          <cell r="G7685">
            <v>1357.4803170077919</v>
          </cell>
          <cell r="H7685">
            <v>44136</v>
          </cell>
        </row>
        <row r="7686">
          <cell r="B7686" t="str">
            <v>I2257</v>
          </cell>
          <cell r="C7686" t="str">
            <v>Cámara Cctv Ip Tipo Domo - Dahua "Dh-Ipc-Hdbw5431E-Ze"</v>
          </cell>
          <cell r="D7686" t="str">
            <v>u</v>
          </cell>
          <cell r="E7686">
            <v>1</v>
          </cell>
          <cell r="F7686">
            <v>39461.538461538461</v>
          </cell>
          <cell r="G7686">
            <v>39461.538461538461</v>
          </cell>
          <cell r="H7686">
            <v>44155</v>
          </cell>
        </row>
        <row r="7688">
          <cell r="A7688" t="str">
            <v>T2238</v>
          </cell>
          <cell r="C7688" t="str">
            <v>Cámara Cctv Ip Tipo Bullet Dahua "Dh-Ipc-Hfw5231E-Z5E"</v>
          </cell>
          <cell r="D7688" t="str">
            <v>u</v>
          </cell>
          <cell r="G7688">
            <v>25403.084271044158</v>
          </cell>
          <cell r="H7688">
            <v>44136</v>
          </cell>
          <cell r="I7688" t="str">
            <v>26 INSTALACIÓN ELÉCTRICA</v>
          </cell>
        </row>
        <row r="7689">
          <cell r="B7689" t="str">
            <v>I1936</v>
          </cell>
          <cell r="C7689" t="str">
            <v>Oficial Electricista</v>
          </cell>
          <cell r="D7689" t="str">
            <v>hs</v>
          </cell>
          <cell r="E7689">
            <v>2</v>
          </cell>
          <cell r="F7689">
            <v>907.80197701818179</v>
          </cell>
          <cell r="G7689">
            <v>1815.6039540363636</v>
          </cell>
          <cell r="H7689">
            <v>44136</v>
          </cell>
        </row>
        <row r="7690">
          <cell r="B7690" t="str">
            <v>I1937</v>
          </cell>
          <cell r="C7690" t="str">
            <v>Ayudante Electricista</v>
          </cell>
          <cell r="D7690" t="str">
            <v>hs</v>
          </cell>
          <cell r="E7690">
            <v>2</v>
          </cell>
          <cell r="F7690">
            <v>678.74015850389594</v>
          </cell>
          <cell r="G7690">
            <v>1357.4803170077919</v>
          </cell>
          <cell r="H7690">
            <v>44136</v>
          </cell>
        </row>
        <row r="7691">
          <cell r="B7691" t="str">
            <v>I2259</v>
          </cell>
          <cell r="C7691" t="str">
            <v>Cámara Cctv Ip Tipo Bullet Dahua "Dh-Ipc-Hfw5231E-Z5E"</v>
          </cell>
          <cell r="D7691" t="str">
            <v>u</v>
          </cell>
          <cell r="E7691">
            <v>1</v>
          </cell>
          <cell r="F7691">
            <v>22230</v>
          </cell>
          <cell r="G7691">
            <v>22230</v>
          </cell>
          <cell r="H7691">
            <v>44155</v>
          </cell>
        </row>
        <row r="7693">
          <cell r="A7693" t="str">
            <v>T2239</v>
          </cell>
          <cell r="C7693" t="str">
            <v>Provisión E Instalación Soporte P/Pararrayos 3M</v>
          </cell>
          <cell r="D7693" t="str">
            <v>u</v>
          </cell>
          <cell r="G7693">
            <v>10621.168542088311</v>
          </cell>
          <cell r="H7693">
            <v>44136</v>
          </cell>
          <cell r="I7693" t="str">
            <v>26 INSTALACIÓN ELÉCTRICA</v>
          </cell>
        </row>
        <row r="7694">
          <cell r="B7694" t="str">
            <v>I2017</v>
          </cell>
          <cell r="C7694" t="str">
            <v>Soporte P/Pararrayos 3M</v>
          </cell>
          <cell r="D7694" t="str">
            <v>u</v>
          </cell>
          <cell r="E7694">
            <v>1</v>
          </cell>
          <cell r="F7694">
            <v>4275</v>
          </cell>
          <cell r="G7694">
            <v>4275</v>
          </cell>
          <cell r="H7694">
            <v>44155</v>
          </cell>
        </row>
        <row r="7695">
          <cell r="B7695" t="str">
            <v>T2393</v>
          </cell>
          <cell r="C7695" t="str">
            <v>Colocación De Soporte De Pararrayos De 3 M (Mo)</v>
          </cell>
          <cell r="D7695" t="str">
            <v>u</v>
          </cell>
          <cell r="E7695">
            <v>1</v>
          </cell>
          <cell r="F7695">
            <v>6346.1685420883114</v>
          </cell>
          <cell r="G7695">
            <v>6346.1685420883114</v>
          </cell>
          <cell r="H7695">
            <v>44136</v>
          </cell>
        </row>
        <row r="7697">
          <cell r="A7697" t="str">
            <v>T2240</v>
          </cell>
          <cell r="C7697" t="str">
            <v>Provisión E Instalación Pararrayos Punta Franklin R:60</v>
          </cell>
          <cell r="D7697" t="str">
            <v>u</v>
          </cell>
          <cell r="G7697">
            <v>5761.7487470923261</v>
          </cell>
          <cell r="H7697">
            <v>44136</v>
          </cell>
          <cell r="I7697" t="str">
            <v>26 INSTALACIÓN ELÉCTRICA</v>
          </cell>
        </row>
        <row r="7698">
          <cell r="B7698" t="str">
            <v>T2391</v>
          </cell>
          <cell r="C7698" t="str">
            <v>Colocación De Pararrayos (Mo)</v>
          </cell>
          <cell r="D7698" t="str">
            <v>u</v>
          </cell>
          <cell r="E7698">
            <v>1</v>
          </cell>
          <cell r="F7698">
            <v>1586.5421355220778</v>
          </cell>
          <cell r="G7698">
            <v>1586.5421355220778</v>
          </cell>
          <cell r="H7698">
            <v>44136</v>
          </cell>
        </row>
        <row r="7699">
          <cell r="B7699" t="str">
            <v>I1295</v>
          </cell>
          <cell r="C7699" t="str">
            <v>Pararayo Punta Franklin</v>
          </cell>
          <cell r="D7699" t="str">
            <v>u</v>
          </cell>
          <cell r="E7699">
            <v>1</v>
          </cell>
          <cell r="F7699">
            <v>4175.2066115702482</v>
          </cell>
          <cell r="G7699">
            <v>4175.2066115702482</v>
          </cell>
          <cell r="H7699">
            <v>44136</v>
          </cell>
        </row>
        <row r="7701">
          <cell r="A7701" t="str">
            <v>T2241</v>
          </cell>
          <cell r="C7701" t="str">
            <v>Cámara De Inspección De 250X250Mm De Fundición Para Pat</v>
          </cell>
          <cell r="D7701" t="str">
            <v>u</v>
          </cell>
          <cell r="G7701">
            <v>3652.6578355220777</v>
          </cell>
          <cell r="H7701">
            <v>44110</v>
          </cell>
          <cell r="I7701" t="str">
            <v>26 INSTALACIÓN ELÉCTRICA</v>
          </cell>
        </row>
        <row r="7702">
          <cell r="B7702" t="str">
            <v>I1936</v>
          </cell>
          <cell r="C7702" t="str">
            <v>Oficial Electricista</v>
          </cell>
          <cell r="D7702" t="str">
            <v>hs</v>
          </cell>
          <cell r="E7702">
            <v>1</v>
          </cell>
          <cell r="F7702">
            <v>907.80197701818179</v>
          </cell>
          <cell r="G7702">
            <v>907.80197701818179</v>
          </cell>
          <cell r="H7702">
            <v>44136</v>
          </cell>
        </row>
        <row r="7703">
          <cell r="B7703" t="str">
            <v>I1937</v>
          </cell>
          <cell r="C7703" t="str">
            <v>Ayudante Electricista</v>
          </cell>
          <cell r="D7703" t="str">
            <v>hs</v>
          </cell>
          <cell r="E7703">
            <v>1</v>
          </cell>
          <cell r="F7703">
            <v>678.74015850389594</v>
          </cell>
          <cell r="G7703">
            <v>678.74015850389594</v>
          </cell>
          <cell r="H7703">
            <v>44136</v>
          </cell>
        </row>
        <row r="7704">
          <cell r="B7704" t="str">
            <v>I2348</v>
          </cell>
          <cell r="C7704" t="str">
            <v>Cámara De Inspección De 250X250Mm De Fundición Para Pat</v>
          </cell>
          <cell r="D7704" t="str">
            <v>u</v>
          </cell>
          <cell r="E7704">
            <v>1</v>
          </cell>
          <cell r="F7704">
            <v>2066.1156999999998</v>
          </cell>
          <cell r="G7704">
            <v>2066.1156999999998</v>
          </cell>
          <cell r="H7704">
            <v>44110</v>
          </cell>
        </row>
        <row r="7706">
          <cell r="A7706" t="str">
            <v>T2242</v>
          </cell>
          <cell r="C7706" t="str">
            <v>Tendidos De Fibra Optica - 24 Fo Os1 Monomodo Antirroedor</v>
          </cell>
          <cell r="D7706" t="str">
            <v>ml</v>
          </cell>
          <cell r="G7706">
            <v>351.50095655956551</v>
          </cell>
          <cell r="H7706">
            <v>44136</v>
          </cell>
          <cell r="I7706" t="str">
            <v>26 INSTALACIÓN ELÉCTRICA</v>
          </cell>
        </row>
        <row r="7707">
          <cell r="B7707" t="str">
            <v>I1936</v>
          </cell>
          <cell r="C7707" t="str">
            <v>Oficial Electricista</v>
          </cell>
          <cell r="D7707" t="str">
            <v>hs</v>
          </cell>
          <cell r="E7707">
            <v>0.16</v>
          </cell>
          <cell r="F7707">
            <v>907.80197701818179</v>
          </cell>
          <cell r="G7707">
            <v>145.24831632290909</v>
          </cell>
          <cell r="H7707">
            <v>44136</v>
          </cell>
          <cell r="I7707">
            <v>50</v>
          </cell>
        </row>
        <row r="7708">
          <cell r="B7708" t="str">
            <v>I1937</v>
          </cell>
          <cell r="C7708" t="str">
            <v>Ayudante Electricista</v>
          </cell>
          <cell r="D7708" t="str">
            <v>hs</v>
          </cell>
          <cell r="E7708">
            <v>0.16</v>
          </cell>
          <cell r="F7708">
            <v>678.74015850389594</v>
          </cell>
          <cell r="G7708">
            <v>108.59842536062335</v>
          </cell>
          <cell r="H7708">
            <v>44136</v>
          </cell>
        </row>
        <row r="7709">
          <cell r="B7709" t="str">
            <v>I2349</v>
          </cell>
          <cell r="C7709" t="str">
            <v>Fibra Optica - 24 Fo Os1 Monomodo Antirroedor</v>
          </cell>
          <cell r="D7709" t="str">
            <v>ml</v>
          </cell>
          <cell r="E7709">
            <v>1.03</v>
          </cell>
          <cell r="F7709">
            <v>94.809917355371908</v>
          </cell>
          <cell r="G7709">
            <v>97.654214876033066</v>
          </cell>
          <cell r="H7709">
            <v>44155</v>
          </cell>
        </row>
        <row r="7711">
          <cell r="A7711" t="str">
            <v>T2243</v>
          </cell>
          <cell r="C7711" t="str">
            <v>Protección Antivandálica De Artefactos</v>
          </cell>
          <cell r="D7711" t="str">
            <v>u</v>
          </cell>
          <cell r="G7711">
            <v>6586.5421355220778</v>
          </cell>
          <cell r="H7711">
            <v>44076</v>
          </cell>
          <cell r="I7711" t="str">
            <v>26 INSTALACIÓN ELÉCTRICA</v>
          </cell>
        </row>
        <row r="7712">
          <cell r="B7712" t="str">
            <v>I1936</v>
          </cell>
          <cell r="C7712" t="str">
            <v>Oficial Electricista</v>
          </cell>
          <cell r="D7712" t="str">
            <v>hs</v>
          </cell>
          <cell r="E7712">
            <v>1</v>
          </cell>
          <cell r="F7712">
            <v>907.80197701818179</v>
          </cell>
          <cell r="G7712">
            <v>907.80197701818179</v>
          </cell>
          <cell r="H7712">
            <v>44136</v>
          </cell>
          <cell r="I7712">
            <v>50</v>
          </cell>
        </row>
        <row r="7713">
          <cell r="B7713" t="str">
            <v>I1937</v>
          </cell>
          <cell r="C7713" t="str">
            <v>Ayudante Electricista</v>
          </cell>
          <cell r="D7713" t="str">
            <v>hs</v>
          </cell>
          <cell r="E7713">
            <v>1</v>
          </cell>
          <cell r="F7713">
            <v>678.74015850389594</v>
          </cell>
          <cell r="G7713">
            <v>678.74015850389594</v>
          </cell>
          <cell r="H7713">
            <v>44136</v>
          </cell>
        </row>
        <row r="7714">
          <cell r="B7714" t="str">
            <v>I2359</v>
          </cell>
          <cell r="C7714" t="str">
            <v>Protección Antivandálica De Artefacto</v>
          </cell>
          <cell r="D7714" t="str">
            <v>u</v>
          </cell>
          <cell r="E7714">
            <v>1</v>
          </cell>
          <cell r="F7714">
            <v>5000</v>
          </cell>
          <cell r="G7714">
            <v>5000</v>
          </cell>
          <cell r="H7714">
            <v>44076</v>
          </cell>
        </row>
        <row r="7716">
          <cell r="A7716" t="str">
            <v>T2244</v>
          </cell>
          <cell r="C7716" t="str">
            <v>19.6.1 Canalizaciones Y Cajas - Sistema De Audio</v>
          </cell>
          <cell r="D7716" t="str">
            <v>gl</v>
          </cell>
          <cell r="G7716">
            <v>627524.94605537457</v>
          </cell>
          <cell r="H7716">
            <v>44110</v>
          </cell>
          <cell r="I7716" t="str">
            <v>TEMPERLEY</v>
          </cell>
        </row>
        <row r="7717">
          <cell r="B7717" t="str">
            <v>T1811</v>
          </cell>
          <cell r="C7717" t="str">
            <v>Bandeja Portacable De 300 Mm</v>
          </cell>
          <cell r="D7717" t="str">
            <v>ml</v>
          </cell>
          <cell r="E7717">
            <v>174</v>
          </cell>
          <cell r="F7717">
            <v>1616.8181024726221</v>
          </cell>
          <cell r="G7717">
            <v>281326.34983023623</v>
          </cell>
          <cell r="H7717">
            <v>44136</v>
          </cell>
        </row>
        <row r="7718">
          <cell r="B7718" t="str">
            <v>T2113</v>
          </cell>
          <cell r="C7718" t="str">
            <v>Cañerías Eléctricas A La Vista/ Bajo Anden - Caño Hºgº 1 1/2"</v>
          </cell>
          <cell r="D7718" t="str">
            <v>ml</v>
          </cell>
          <cell r="E7718">
            <v>250</v>
          </cell>
          <cell r="F7718">
            <v>1292.274810461603</v>
          </cell>
          <cell r="G7718">
            <v>323068.70261540078</v>
          </cell>
          <cell r="H7718">
            <v>44136</v>
          </cell>
        </row>
        <row r="7719">
          <cell r="B7719" t="str">
            <v>T1814</v>
          </cell>
          <cell r="C7719" t="str">
            <v>Cajas Rectangulares Mop</v>
          </cell>
          <cell r="D7719" t="str">
            <v>u</v>
          </cell>
          <cell r="E7719">
            <v>12</v>
          </cell>
          <cell r="F7719">
            <v>112.01989770181818</v>
          </cell>
          <cell r="G7719">
            <v>1344.2387724218181</v>
          </cell>
          <cell r="H7719">
            <v>44110</v>
          </cell>
        </row>
        <row r="7720">
          <cell r="B7720" t="str">
            <v>T2076</v>
          </cell>
          <cell r="C7720" t="str">
            <v>Cajas Al - 150X150Mm</v>
          </cell>
          <cell r="D7720" t="str">
            <v>u</v>
          </cell>
          <cell r="E7720">
            <v>6</v>
          </cell>
          <cell r="F7720">
            <v>3630.9424728859503</v>
          </cell>
          <cell r="G7720">
            <v>21785.654837315702</v>
          </cell>
          <cell r="H7720">
            <v>44136</v>
          </cell>
        </row>
        <row r="7722">
          <cell r="A7722" t="str">
            <v>T2245</v>
          </cell>
          <cell r="C7722" t="str">
            <v>19.7.1 Canalizaciones Sistemas Mbts</v>
          </cell>
          <cell r="D7722" t="str">
            <v>gl</v>
          </cell>
          <cell r="G7722">
            <v>726240.35964264907</v>
          </cell>
          <cell r="H7722">
            <v>44110</v>
          </cell>
          <cell r="I7722" t="str">
            <v>TEMPERLEY</v>
          </cell>
        </row>
        <row r="7723">
          <cell r="B7723" t="str">
            <v>T1811</v>
          </cell>
          <cell r="C7723" t="str">
            <v>Bandeja Portacable De 300 Mm</v>
          </cell>
          <cell r="D7723" t="str">
            <v>ml</v>
          </cell>
          <cell r="E7723">
            <v>174</v>
          </cell>
          <cell r="F7723">
            <v>1616.8181024726221</v>
          </cell>
          <cell r="G7723">
            <v>281326.34983023623</v>
          </cell>
          <cell r="H7723">
            <v>44136</v>
          </cell>
        </row>
        <row r="7724">
          <cell r="B7724" t="str">
            <v>T2113</v>
          </cell>
          <cell r="C7724" t="str">
            <v>Cañerías Eléctricas A La Vista/ Bajo Anden - Caño Hºgº 1 1/2"</v>
          </cell>
          <cell r="D7724" t="str">
            <v>ml</v>
          </cell>
          <cell r="E7724">
            <v>250</v>
          </cell>
          <cell r="F7724">
            <v>1292.274810461603</v>
          </cell>
          <cell r="G7724">
            <v>323068.70261540078</v>
          </cell>
          <cell r="H7724">
            <v>44136</v>
          </cell>
        </row>
        <row r="7725">
          <cell r="B7725" t="str">
            <v>T1814</v>
          </cell>
          <cell r="C7725" t="str">
            <v>Cajas Rectangulares Mop</v>
          </cell>
          <cell r="D7725" t="str">
            <v>u</v>
          </cell>
          <cell r="E7725">
            <v>14</v>
          </cell>
          <cell r="F7725">
            <v>112.01989770181818</v>
          </cell>
          <cell r="G7725">
            <v>1568.2785678254545</v>
          </cell>
          <cell r="H7725">
            <v>44110</v>
          </cell>
        </row>
        <row r="7726">
          <cell r="B7726" t="str">
            <v>T2076</v>
          </cell>
          <cell r="C7726" t="str">
            <v>Cajas Al - 150X150Mm</v>
          </cell>
          <cell r="D7726" t="str">
            <v>u</v>
          </cell>
          <cell r="E7726">
            <v>6</v>
          </cell>
          <cell r="F7726">
            <v>3630.9424728859503</v>
          </cell>
          <cell r="G7726">
            <v>21785.654837315702</v>
          </cell>
          <cell r="H7726">
            <v>44136</v>
          </cell>
        </row>
        <row r="7727">
          <cell r="B7727" t="str">
            <v>T2254</v>
          </cell>
          <cell r="C7727" t="str">
            <v>Cañería De Pvc Diam 50 Mm Embutida Para Electricidad</v>
          </cell>
          <cell r="D7727" t="str">
            <v>ml</v>
          </cell>
          <cell r="E7727">
            <v>50</v>
          </cell>
          <cell r="F7727">
            <v>1225.8252269754112</v>
          </cell>
          <cell r="G7727">
            <v>61291.26134877056</v>
          </cell>
          <cell r="H7727">
            <v>44110</v>
          </cell>
        </row>
        <row r="7728">
          <cell r="B7728" t="str">
            <v>T2255</v>
          </cell>
          <cell r="C7728" t="str">
            <v>Caja Pvc 150 Mm X 150 Mm</v>
          </cell>
          <cell r="D7728" t="str">
            <v>u</v>
          </cell>
          <cell r="E7728">
            <v>34</v>
          </cell>
          <cell r="F7728">
            <v>1094.1209542088311</v>
          </cell>
          <cell r="G7728">
            <v>37200.112443100261</v>
          </cell>
          <cell r="H7728">
            <v>44110</v>
          </cell>
        </row>
        <row r="7730">
          <cell r="A7730" t="str">
            <v>T2246</v>
          </cell>
          <cell r="C7730" t="str">
            <v>19.7.2 Cableado Sistemas Mbts (Utp Y Fibra Óptica)</v>
          </cell>
          <cell r="D7730" t="str">
            <v>gl</v>
          </cell>
          <cell r="G7730">
            <v>205821.55320932117</v>
          </cell>
          <cell r="H7730">
            <v>44136</v>
          </cell>
          <cell r="I7730" t="str">
            <v>TEMPERLEY</v>
          </cell>
        </row>
        <row r="7731">
          <cell r="B7731" t="str">
            <v>T2023</v>
          </cell>
          <cell r="C7731" t="str">
            <v>Circuitos Para Sistema De Cctv - Ftp Awg24 Cat. 5A Doble Vaina</v>
          </cell>
          <cell r="D7731" t="str">
            <v>ml</v>
          </cell>
          <cell r="E7731">
            <v>800</v>
          </cell>
          <cell r="F7731">
            <v>191.3705121567329</v>
          </cell>
          <cell r="G7731">
            <v>153096.40972538633</v>
          </cell>
          <cell r="H7731">
            <v>44136</v>
          </cell>
        </row>
        <row r="7732">
          <cell r="B7732" t="str">
            <v>T2242</v>
          </cell>
          <cell r="C7732" t="str">
            <v>Tendidos De Fibra Optica - 24 Fo Os1 Monomodo Antirroedor</v>
          </cell>
          <cell r="D7732" t="str">
            <v>ml</v>
          </cell>
          <cell r="E7732">
            <v>150</v>
          </cell>
          <cell r="F7732">
            <v>351.50095655956551</v>
          </cell>
          <cell r="G7732">
            <v>52725.143483934829</v>
          </cell>
          <cell r="H7732">
            <v>44136</v>
          </cell>
        </row>
        <row r="7734">
          <cell r="A7734" t="str">
            <v>T2247</v>
          </cell>
          <cell r="C7734" t="str">
            <v>19.7.3 Equipo Completo Cctv + Datos En Shelter (Incluye Rack Y Ups)</v>
          </cell>
          <cell r="D7734" t="str">
            <v>gl</v>
          </cell>
          <cell r="G7734">
            <v>597235.90907603304</v>
          </cell>
          <cell r="H7734">
            <v>44110</v>
          </cell>
          <cell r="I7734" t="str">
            <v>TEMPERLEY</v>
          </cell>
        </row>
        <row r="7735">
          <cell r="B7735" t="str">
            <v>I2350</v>
          </cell>
          <cell r="C7735" t="str">
            <v>Switch Cctv 28 Puertos Poe (Cisco Sg300-28Pp)</v>
          </cell>
          <cell r="D7735" t="str">
            <v>u</v>
          </cell>
          <cell r="E7735">
            <v>1</v>
          </cell>
          <cell r="F7735">
            <v>109106.281</v>
          </cell>
          <cell r="G7735">
            <v>109106.281</v>
          </cell>
          <cell r="H7735">
            <v>44110</v>
          </cell>
          <cell r="I7735" t="str">
            <v>sin precio</v>
          </cell>
        </row>
        <row r="7736">
          <cell r="B7736" t="str">
            <v>I2351</v>
          </cell>
          <cell r="C7736" t="str">
            <v>Switche Core  48 Puertos Cisco Ws-C2960X-48Lpd-L</v>
          </cell>
          <cell r="D7736" t="str">
            <v>u</v>
          </cell>
          <cell r="E7736">
            <v>1</v>
          </cell>
          <cell r="F7736">
            <v>220412.0661</v>
          </cell>
          <cell r="G7736">
            <v>220412.0661</v>
          </cell>
          <cell r="H7736">
            <v>44110</v>
          </cell>
          <cell r="I7736" t="str">
            <v>sin precio</v>
          </cell>
        </row>
        <row r="7737">
          <cell r="B7737" t="str">
            <v>I2352</v>
          </cell>
          <cell r="C7737" t="str">
            <v>Sfp Modulos Cisco Glc-Lh (Hasta 10Km)</v>
          </cell>
          <cell r="D7737" t="str">
            <v xml:space="preserve">u </v>
          </cell>
          <cell r="E7737">
            <v>2</v>
          </cell>
          <cell r="F7737">
            <v>49173.553699999997</v>
          </cell>
          <cell r="G7737">
            <v>98347.107399999994</v>
          </cell>
          <cell r="H7737">
            <v>44110</v>
          </cell>
          <cell r="I7737" t="str">
            <v>sin precio</v>
          </cell>
        </row>
        <row r="7738">
          <cell r="B7738" t="str">
            <v>I2353</v>
          </cell>
          <cell r="C7738" t="str">
            <v>Unidad Smart-Ups Rt De Apc, 1000 Va Y 230V (Rackeable)</v>
          </cell>
          <cell r="D7738" t="str">
            <v>u</v>
          </cell>
          <cell r="E7738">
            <v>1</v>
          </cell>
          <cell r="F7738">
            <v>108067.23970000001</v>
          </cell>
          <cell r="G7738">
            <v>108067.23970000001</v>
          </cell>
          <cell r="H7738">
            <v>44110</v>
          </cell>
          <cell r="I7738" t="str">
            <v>sin precio</v>
          </cell>
        </row>
        <row r="7739">
          <cell r="B7739" t="str">
            <v>I2354</v>
          </cell>
          <cell r="C7739" t="str">
            <v>Rack Estándar 19' - 40U C/Accesorios. (Glc-Rackp-40U)</v>
          </cell>
          <cell r="D7739" t="str">
            <v>u</v>
          </cell>
          <cell r="E7739">
            <v>1</v>
          </cell>
          <cell r="F7739">
            <v>37977.595041322318</v>
          </cell>
          <cell r="G7739">
            <v>37977.595041322318</v>
          </cell>
          <cell r="H7739">
            <v>44155</v>
          </cell>
          <cell r="I7739" t="str">
            <v>sin precio</v>
          </cell>
        </row>
        <row r="7740">
          <cell r="B7740" t="str">
            <v>I2355</v>
          </cell>
          <cell r="C7740" t="str">
            <v>Odf  Rackeable 19'- 24 Posiciones</v>
          </cell>
          <cell r="D7740" t="str">
            <v>u</v>
          </cell>
          <cell r="E7740">
            <v>2</v>
          </cell>
          <cell r="F7740">
            <v>11662.809917355373</v>
          </cell>
          <cell r="G7740">
            <v>23325.619834710746</v>
          </cell>
          <cell r="H7740">
            <v>44155</v>
          </cell>
          <cell r="I7740" t="str">
            <v>sin precio</v>
          </cell>
        </row>
        <row r="7741">
          <cell r="B7741" t="str">
            <v>I1936</v>
          </cell>
          <cell r="C7741" t="str">
            <v>Oficial Electricista</v>
          </cell>
          <cell r="D7741" t="str">
            <v>hs</v>
          </cell>
          <cell r="E7741">
            <v>0</v>
          </cell>
          <cell r="F7741">
            <v>907.80197701818179</v>
          </cell>
          <cell r="G7741">
            <v>0</v>
          </cell>
          <cell r="H7741">
            <v>44136</v>
          </cell>
        </row>
        <row r="7742">
          <cell r="B7742" t="str">
            <v>I1937</v>
          </cell>
          <cell r="C7742" t="str">
            <v>Ayudante Electricista</v>
          </cell>
          <cell r="D7742" t="str">
            <v>hs</v>
          </cell>
          <cell r="E7742">
            <v>0</v>
          </cell>
          <cell r="F7742">
            <v>678.74015850389594</v>
          </cell>
          <cell r="G7742">
            <v>0</v>
          </cell>
          <cell r="H7742">
            <v>44136</v>
          </cell>
        </row>
        <row r="7744">
          <cell r="A7744" t="str">
            <v>T2248</v>
          </cell>
          <cell r="C7744" t="str">
            <v xml:space="preserve">19.7.4 Cámaras Cctv </v>
          </cell>
          <cell r="D7744" t="str">
            <v>gl</v>
          </cell>
          <cell r="G7744">
            <v>596884.71825615666</v>
          </cell>
          <cell r="H7744">
            <v>44136</v>
          </cell>
          <cell r="I7744" t="str">
            <v>TEMPERLEY</v>
          </cell>
        </row>
        <row r="7745">
          <cell r="B7745" t="str">
            <v>T2237</v>
          </cell>
          <cell r="C7745" t="str">
            <v>Cámara Cctv Ip Tipo Domo - Dahua "Dh-Ipc-Hdbw5431E-Ze"</v>
          </cell>
          <cell r="D7745" t="str">
            <v>u</v>
          </cell>
          <cell r="E7745">
            <v>10</v>
          </cell>
          <cell r="F7745">
            <v>42634.622732582618</v>
          </cell>
          <cell r="G7745">
            <v>426346.22732582618</v>
          </cell>
          <cell r="H7745">
            <v>44136</v>
          </cell>
          <cell r="I7745" t="str">
            <v>sin precio</v>
          </cell>
        </row>
        <row r="7746">
          <cell r="B7746" t="str">
            <v>T2237</v>
          </cell>
          <cell r="C7746" t="str">
            <v>Cámara Cctv Ip Tipo Domo - Dahua "Dh-Ipc-Hdbw5431E-Ze"</v>
          </cell>
          <cell r="D7746" t="str">
            <v>u</v>
          </cell>
          <cell r="E7746">
            <v>4</v>
          </cell>
          <cell r="F7746">
            <v>42634.622732582618</v>
          </cell>
          <cell r="G7746">
            <v>170538.49093033047</v>
          </cell>
          <cell r="H7746">
            <v>44136</v>
          </cell>
          <cell r="I7746" t="str">
            <v>sin precio</v>
          </cell>
        </row>
        <row r="7748">
          <cell r="A7748" t="str">
            <v>T2249</v>
          </cell>
          <cell r="C7748" t="str">
            <v>19.8 Puestas A Tierra - Jabalinas 1.5M 3/8", Cable, Cámara De Inspección De Fundición</v>
          </cell>
          <cell r="D7748" t="str">
            <v>gl</v>
          </cell>
          <cell r="G7748">
            <v>145163.36777015254</v>
          </cell>
          <cell r="H7748">
            <v>44110</v>
          </cell>
          <cell r="I7748" t="str">
            <v>TEMPERLEY</v>
          </cell>
        </row>
        <row r="7749">
          <cell r="B7749" t="str">
            <v>T2027</v>
          </cell>
          <cell r="C7749" t="str">
            <v>Puestas A Tierra - Jabalinas 1.5M 3/8"</v>
          </cell>
          <cell r="D7749" t="str">
            <v>u</v>
          </cell>
          <cell r="E7749">
            <v>7</v>
          </cell>
          <cell r="F7749">
            <v>4042.5057586474613</v>
          </cell>
          <cell r="G7749">
            <v>28297.540310532229</v>
          </cell>
          <cell r="H7749">
            <v>44136</v>
          </cell>
        </row>
        <row r="7750">
          <cell r="B7750" t="str">
            <v>T2235</v>
          </cell>
          <cell r="C7750" t="str">
            <v>Cable Desnudo De 16 Mm2</v>
          </cell>
          <cell r="D7750" t="str">
            <v>ml</v>
          </cell>
          <cell r="E7750">
            <v>150</v>
          </cell>
          <cell r="F7750">
            <v>608.64815073977172</v>
          </cell>
          <cell r="G7750">
            <v>91297.222610965764</v>
          </cell>
          <cell r="H7750">
            <v>44136</v>
          </cell>
        </row>
        <row r="7751">
          <cell r="B7751" t="str">
            <v>T2241</v>
          </cell>
          <cell r="C7751" t="str">
            <v>Cámara De Inspección De 250X250Mm De Fundición Para Pat</v>
          </cell>
          <cell r="D7751" t="str">
            <v>u</v>
          </cell>
          <cell r="E7751">
            <v>7</v>
          </cell>
          <cell r="F7751">
            <v>3652.6578355220777</v>
          </cell>
          <cell r="G7751">
            <v>25568.604848654544</v>
          </cell>
          <cell r="H7751">
            <v>44110</v>
          </cell>
        </row>
        <row r="7753">
          <cell r="A7753" t="str">
            <v>T2250</v>
          </cell>
          <cell r="C7753" t="str">
            <v>19.9 Pararrayos Punta Franklin R:60, Cable Cu Desnudo, Canalización De Pvc Y Soporte</v>
          </cell>
          <cell r="D7753" t="str">
            <v>gl</v>
          </cell>
          <cell r="G7753">
            <v>162730.23270041842</v>
          </cell>
          <cell r="H7753">
            <v>44108</v>
          </cell>
          <cell r="I7753" t="str">
            <v>TEMPERLEY</v>
          </cell>
        </row>
        <row r="7754">
          <cell r="B7754" t="str">
            <v>T2240</v>
          </cell>
          <cell r="C7754" t="str">
            <v>Provisión E Instalación Pararrayos Punta Franklin R:60</v>
          </cell>
          <cell r="D7754" t="str">
            <v>u</v>
          </cell>
          <cell r="E7754">
            <v>1</v>
          </cell>
          <cell r="F7754">
            <v>5761.7487470923261</v>
          </cell>
          <cell r="G7754">
            <v>5761.7487470923261</v>
          </cell>
          <cell r="H7754">
            <v>44136</v>
          </cell>
        </row>
        <row r="7755">
          <cell r="B7755" t="str">
            <v>T2236</v>
          </cell>
          <cell r="C7755" t="str">
            <v>Cable Desnudo De 50 Mm2</v>
          </cell>
          <cell r="D7755" t="str">
            <v>ml</v>
          </cell>
          <cell r="E7755">
            <v>50</v>
          </cell>
          <cell r="F7755">
            <v>1915.413223140496</v>
          </cell>
          <cell r="G7755">
            <v>95770.661157024806</v>
          </cell>
          <cell r="H7755">
            <v>44108</v>
          </cell>
        </row>
        <row r="7756">
          <cell r="B7756" t="str">
            <v>T2027</v>
          </cell>
          <cell r="C7756" t="str">
            <v>Puestas A Tierra - Jabalinas 1.5M 3/8"</v>
          </cell>
          <cell r="D7756" t="str">
            <v>u</v>
          </cell>
          <cell r="E7756">
            <v>3</v>
          </cell>
          <cell r="F7756">
            <v>4042.5057586474613</v>
          </cell>
          <cell r="G7756">
            <v>12127.517275942384</v>
          </cell>
          <cell r="H7756">
            <v>44136</v>
          </cell>
        </row>
        <row r="7757">
          <cell r="B7757" t="str">
            <v>T2239</v>
          </cell>
          <cell r="C7757" t="str">
            <v>Provisión E Instalación Soporte P/Pararrayos 3M</v>
          </cell>
          <cell r="D7757" t="str">
            <v>u</v>
          </cell>
          <cell r="E7757">
            <v>1</v>
          </cell>
          <cell r="F7757">
            <v>10621.168542088311</v>
          </cell>
          <cell r="G7757">
            <v>10621.168542088311</v>
          </cell>
          <cell r="H7757">
            <v>44136</v>
          </cell>
        </row>
        <row r="7758">
          <cell r="B7758" t="str">
            <v>I1135</v>
          </cell>
          <cell r="C7758" t="str">
            <v>Cano Pvc 50X4 Mts (3,2) Aprob.Cloacal Iram</v>
          </cell>
          <cell r="D7758" t="str">
            <v>u</v>
          </cell>
          <cell r="E7758">
            <v>13</v>
          </cell>
          <cell r="F7758">
            <v>1004.9586776859504</v>
          </cell>
          <cell r="G7758">
            <v>13064.462809917355</v>
          </cell>
          <cell r="H7758">
            <v>44155</v>
          </cell>
        </row>
        <row r="7759">
          <cell r="B7759" t="str">
            <v>I1936</v>
          </cell>
          <cell r="C7759" t="str">
            <v>Oficial Electricista</v>
          </cell>
          <cell r="D7759" t="str">
            <v>hs</v>
          </cell>
          <cell r="E7759">
            <v>16</v>
          </cell>
          <cell r="F7759">
            <v>907.80197701818179</v>
          </cell>
          <cell r="G7759">
            <v>14524.831632290909</v>
          </cell>
          <cell r="H7759">
            <v>44136</v>
          </cell>
        </row>
        <row r="7760">
          <cell r="B7760" t="str">
            <v>I1937</v>
          </cell>
          <cell r="C7760" t="str">
            <v>Ayudante Electricista</v>
          </cell>
          <cell r="D7760" t="str">
            <v>hs</v>
          </cell>
          <cell r="E7760">
            <v>16</v>
          </cell>
          <cell r="F7760">
            <v>678.74015850389594</v>
          </cell>
          <cell r="G7760">
            <v>10859.842536062335</v>
          </cell>
          <cell r="H7760">
            <v>44136</v>
          </cell>
        </row>
        <row r="7762">
          <cell r="A7762" t="str">
            <v>T2251</v>
          </cell>
          <cell r="C7762" t="str">
            <v>19.4.1 Interruptores Y Tomas</v>
          </cell>
          <cell r="D7762" t="str">
            <v>gl</v>
          </cell>
          <cell r="G7762">
            <v>57705.401917351592</v>
          </cell>
          <cell r="H7762">
            <v>0</v>
          </cell>
          <cell r="I7762" t="str">
            <v>TEMPERLEY</v>
          </cell>
        </row>
        <row r="7763">
          <cell r="B7763" t="str">
            <v>T1819</v>
          </cell>
          <cell r="C7763" t="str">
            <v>Tomacorriente Doble 220V/ 10A - Ip44</v>
          </cell>
          <cell r="D7763" t="str">
            <v>u</v>
          </cell>
          <cell r="E7763">
            <v>4</v>
          </cell>
          <cell r="F7763">
            <v>1400.413223140496</v>
          </cell>
          <cell r="G7763">
            <v>5601.6528925619841</v>
          </cell>
          <cell r="H7763">
            <v>44108</v>
          </cell>
        </row>
        <row r="7764">
          <cell r="B7764" t="str">
            <v>T1820</v>
          </cell>
          <cell r="C7764" t="str">
            <v>Tomacorriente Doble 220V/ 10A</v>
          </cell>
          <cell r="D7764" t="str">
            <v>u</v>
          </cell>
          <cell r="E7764">
            <v>20</v>
          </cell>
          <cell r="F7764">
            <v>838.42975206611573</v>
          </cell>
          <cell r="G7764">
            <v>16768.595041322315</v>
          </cell>
          <cell r="H7764">
            <v>44108</v>
          </cell>
        </row>
        <row r="7765">
          <cell r="B7765" t="str">
            <v>T1818</v>
          </cell>
          <cell r="C7765" t="str">
            <v>Interruptor De Un Efecto</v>
          </cell>
          <cell r="D7765" t="str">
            <v>u</v>
          </cell>
          <cell r="E7765">
            <v>3</v>
          </cell>
          <cell r="F7765">
            <v>561.33900503801647</v>
          </cell>
          <cell r="G7765">
            <v>1684.0170151140494</v>
          </cell>
          <cell r="H7765">
            <v>44136</v>
          </cell>
        </row>
        <row r="7766">
          <cell r="B7766" t="str">
            <v>I2356</v>
          </cell>
          <cell r="C7766" t="str">
            <v>Portero Electrico P/ Ascensores</v>
          </cell>
          <cell r="D7766" t="str">
            <v>u</v>
          </cell>
          <cell r="E7766">
            <v>2</v>
          </cell>
          <cell r="F7766">
            <v>4132.2313999999997</v>
          </cell>
          <cell r="G7766">
            <v>8264.4627999999993</v>
          </cell>
          <cell r="H7766">
            <v>44110</v>
          </cell>
        </row>
        <row r="7767">
          <cell r="B7767" t="str">
            <v>I2357</v>
          </cell>
          <cell r="C7767" t="str">
            <v>Cerradura Magnetica P/ Ascensores</v>
          </cell>
          <cell r="D7767" t="str">
            <v>u</v>
          </cell>
          <cell r="E7767">
            <v>2</v>
          </cell>
          <cell r="F7767">
            <v>1</v>
          </cell>
          <cell r="G7767">
            <v>2</v>
          </cell>
          <cell r="H7767">
            <v>0</v>
          </cell>
        </row>
        <row r="7768">
          <cell r="B7768" t="str">
            <v>I1936</v>
          </cell>
          <cell r="C7768" t="str">
            <v>Oficial Electricista</v>
          </cell>
          <cell r="D7768" t="str">
            <v>hs</v>
          </cell>
          <cell r="E7768">
            <v>16</v>
          </cell>
          <cell r="F7768">
            <v>907.80197701818179</v>
          </cell>
          <cell r="G7768">
            <v>14524.831632290909</v>
          </cell>
          <cell r="H7768">
            <v>44136</v>
          </cell>
        </row>
        <row r="7769">
          <cell r="B7769" t="str">
            <v>I1937</v>
          </cell>
          <cell r="C7769" t="str">
            <v>Ayudante Electricista</v>
          </cell>
          <cell r="D7769" t="str">
            <v>hs</v>
          </cell>
          <cell r="E7769">
            <v>16</v>
          </cell>
          <cell r="F7769">
            <v>678.74015850389594</v>
          </cell>
          <cell r="G7769">
            <v>10859.842536062335</v>
          </cell>
          <cell r="H7769">
            <v>44136</v>
          </cell>
        </row>
        <row r="7771">
          <cell r="A7771" t="str">
            <v>T2252</v>
          </cell>
          <cell r="C7771" t="str">
            <v>Losas Complejas A La Vista</v>
          </cell>
          <cell r="D7771" t="str">
            <v>m3</v>
          </cell>
          <cell r="G7771">
            <v>72780.392085668267</v>
          </cell>
          <cell r="H7771">
            <v>44110</v>
          </cell>
          <cell r="I7771" t="str">
            <v>05 ESTRUCTURAS RESISTENTES</v>
          </cell>
        </row>
        <row r="7772">
          <cell r="B7772" t="str">
            <v>I1019</v>
          </cell>
          <cell r="C7772" t="str">
            <v>Hormigon Elaborado H30</v>
          </cell>
          <cell r="D7772" t="str">
            <v>m3</v>
          </cell>
          <cell r="E7772">
            <v>1.05</v>
          </cell>
          <cell r="F7772">
            <v>7429.7520661157023</v>
          </cell>
          <cell r="G7772">
            <v>7801.2396694214876</v>
          </cell>
          <cell r="H7772">
            <v>44155</v>
          </cell>
        </row>
        <row r="7773">
          <cell r="B7773" t="str">
            <v>I1314</v>
          </cell>
          <cell r="C7773" t="str">
            <v>Servicio De Bombeado Con Pluma</v>
          </cell>
          <cell r="D7773" t="str">
            <v>m3</v>
          </cell>
          <cell r="E7773">
            <v>1.05</v>
          </cell>
          <cell r="F7773">
            <v>300</v>
          </cell>
          <cell r="G7773">
            <v>315</v>
          </cell>
          <cell r="H7773">
            <v>44136</v>
          </cell>
        </row>
        <row r="7774">
          <cell r="B7774" t="str">
            <v>I1315</v>
          </cell>
          <cell r="C7774" t="str">
            <v>Traslado De Bomba Con Pluma</v>
          </cell>
          <cell r="D7774" t="str">
            <v>u</v>
          </cell>
          <cell r="E7774">
            <v>1.6666666666666666E-2</v>
          </cell>
          <cell r="F7774">
            <v>30000</v>
          </cell>
          <cell r="G7774">
            <v>500</v>
          </cell>
          <cell r="H7774">
            <v>44136</v>
          </cell>
          <cell r="I7774" t="str">
            <v>1 servicio cada / 60 m3</v>
          </cell>
        </row>
        <row r="7775">
          <cell r="B7775" t="str">
            <v>I1011</v>
          </cell>
          <cell r="C7775" t="str">
            <v>Acero  Adn420 Diam 12 Mm</v>
          </cell>
          <cell r="D7775" t="str">
            <v>ton</v>
          </cell>
          <cell r="E7775">
            <v>5.5E-2</v>
          </cell>
          <cell r="F7775">
            <v>209447.46945819791</v>
          </cell>
          <cell r="G7775">
            <v>11519.610820200885</v>
          </cell>
          <cell r="H7775">
            <v>44155</v>
          </cell>
        </row>
        <row r="7776">
          <cell r="B7776" t="str">
            <v>I1020</v>
          </cell>
          <cell r="C7776" t="str">
            <v>Fenolico De 25 Mm 1.22X2.44 (2,97 M2)</v>
          </cell>
          <cell r="D7776" t="str">
            <v>m2</v>
          </cell>
          <cell r="E7776">
            <v>5</v>
          </cell>
          <cell r="F7776">
            <v>909.09090909090912</v>
          </cell>
          <cell r="G7776">
            <v>4545.454545454546</v>
          </cell>
          <cell r="H7776">
            <v>44155</v>
          </cell>
        </row>
        <row r="7777">
          <cell r="B7777" t="str">
            <v>I1013</v>
          </cell>
          <cell r="C7777" t="str">
            <v>Tirante 3X3 Saligna Bruto</v>
          </cell>
          <cell r="D7777" t="str">
            <v>ml</v>
          </cell>
          <cell r="E7777">
            <v>3.4120734908136479</v>
          </cell>
          <cell r="F7777">
            <v>66.115700000000004</v>
          </cell>
          <cell r="G7777">
            <v>225.59162729658792</v>
          </cell>
          <cell r="H7777">
            <v>44110</v>
          </cell>
        </row>
        <row r="7778">
          <cell r="B7778" t="str">
            <v>I1015</v>
          </cell>
          <cell r="C7778" t="str">
            <v>Clavos De 2"</v>
          </cell>
          <cell r="D7778" t="str">
            <v>kg</v>
          </cell>
          <cell r="E7778">
            <v>1.7</v>
          </cell>
          <cell r="F7778">
            <v>234.15977961432509</v>
          </cell>
          <cell r="G7778">
            <v>398.07162534435264</v>
          </cell>
          <cell r="H7778">
            <v>44130</v>
          </cell>
        </row>
        <row r="7779">
          <cell r="B7779" t="str">
            <v>I1014</v>
          </cell>
          <cell r="C7779" t="str">
            <v>Alambre Negro Recocido N 16</v>
          </cell>
          <cell r="D7779" t="str">
            <v>kg</v>
          </cell>
          <cell r="E7779">
            <v>0.45</v>
          </cell>
          <cell r="F7779">
            <v>322.31404958677689</v>
          </cell>
          <cell r="G7779">
            <v>145.04132231404961</v>
          </cell>
          <cell r="H7779">
            <v>44155</v>
          </cell>
        </row>
        <row r="7780">
          <cell r="B7780" t="str">
            <v>I1017</v>
          </cell>
          <cell r="C7780" t="str">
            <v>Oficial Hormigon</v>
          </cell>
          <cell r="D7780" t="str">
            <v>hs</v>
          </cell>
          <cell r="E7780">
            <v>35</v>
          </cell>
          <cell r="F7780">
            <v>725.76726508051945</v>
          </cell>
          <cell r="G7780">
            <v>25401.85427781818</v>
          </cell>
          <cell r="H7780">
            <v>44136</v>
          </cell>
        </row>
        <row r="7781">
          <cell r="B7781" t="str">
            <v>I1018</v>
          </cell>
          <cell r="C7781" t="str">
            <v>Ayudante Hormigon</v>
          </cell>
          <cell r="D7781" t="str">
            <v>hs</v>
          </cell>
          <cell r="E7781">
            <v>35</v>
          </cell>
          <cell r="F7781">
            <v>626.52937708051934</v>
          </cell>
          <cell r="G7781">
            <v>21928.528197818177</v>
          </cell>
          <cell r="H7781">
            <v>44136</v>
          </cell>
        </row>
        <row r="7783">
          <cell r="A7783" t="str">
            <v>T2253</v>
          </cell>
          <cell r="C7783" t="str">
            <v>Losas Sobre Steel-Deck</v>
          </cell>
          <cell r="D7783" t="str">
            <v>m3</v>
          </cell>
          <cell r="G7783">
            <v>79655.272511226707</v>
          </cell>
          <cell r="H7783">
            <v>44110</v>
          </cell>
          <cell r="I7783" t="str">
            <v>05 ESTRUCTURAS RESISTENTES</v>
          </cell>
        </row>
        <row r="7784">
          <cell r="B7784" t="str">
            <v>I1019</v>
          </cell>
          <cell r="C7784" t="str">
            <v>Hormigon Elaborado H30</v>
          </cell>
          <cell r="D7784" t="str">
            <v>m3</v>
          </cell>
          <cell r="E7784">
            <v>1.05</v>
          </cell>
          <cell r="F7784">
            <v>7429.7520661157023</v>
          </cell>
          <cell r="G7784">
            <v>7801.2396694214876</v>
          </cell>
          <cell r="H7784">
            <v>44155</v>
          </cell>
        </row>
        <row r="7785">
          <cell r="B7785" t="str">
            <v>I1314</v>
          </cell>
          <cell r="C7785" t="str">
            <v>Servicio De Bombeado Con Pluma</v>
          </cell>
          <cell r="D7785" t="str">
            <v>m3</v>
          </cell>
          <cell r="E7785">
            <v>1.05</v>
          </cell>
          <cell r="F7785">
            <v>300</v>
          </cell>
          <cell r="G7785">
            <v>315</v>
          </cell>
          <cell r="H7785">
            <v>44136</v>
          </cell>
        </row>
        <row r="7786">
          <cell r="B7786" t="str">
            <v>I1315</v>
          </cell>
          <cell r="C7786" t="str">
            <v>Traslado De Bomba Con Pluma</v>
          </cell>
          <cell r="D7786" t="str">
            <v>u</v>
          </cell>
          <cell r="E7786">
            <v>1.6666666666666666E-2</v>
          </cell>
          <cell r="F7786">
            <v>30000</v>
          </cell>
          <cell r="G7786">
            <v>500</v>
          </cell>
          <cell r="H7786">
            <v>44136</v>
          </cell>
          <cell r="I7786" t="str">
            <v>1 servicio cada / 60 m3</v>
          </cell>
        </row>
        <row r="7787">
          <cell r="B7787" t="str">
            <v>I1011</v>
          </cell>
          <cell r="C7787" t="str">
            <v>Acero  Adn420 Diam 12 Mm</v>
          </cell>
          <cell r="D7787" t="str">
            <v>ton</v>
          </cell>
          <cell r="E7787">
            <v>5.5E-2</v>
          </cell>
          <cell r="F7787">
            <v>209447.46945819791</v>
          </cell>
          <cell r="G7787">
            <v>11519.610820200885</v>
          </cell>
          <cell r="H7787">
            <v>44155</v>
          </cell>
        </row>
        <row r="7788">
          <cell r="B7788" t="str">
            <v>I1414</v>
          </cell>
          <cell r="C7788" t="str">
            <v>Chapa Cincalum C25 Sinusoidal Pintada</v>
          </cell>
          <cell r="D7788" t="str">
            <v>m2</v>
          </cell>
          <cell r="E7788">
            <v>8</v>
          </cell>
          <cell r="F7788">
            <v>2272.727272727273</v>
          </cell>
          <cell r="G7788">
            <v>18181.818181818184</v>
          </cell>
          <cell r="H7788">
            <v>44155</v>
          </cell>
        </row>
        <row r="7789">
          <cell r="B7789" t="str">
            <v>I1013</v>
          </cell>
          <cell r="C7789" t="str">
            <v>Tirante 3X3 Saligna Bruto</v>
          </cell>
          <cell r="D7789" t="str">
            <v>ml</v>
          </cell>
          <cell r="E7789">
            <v>3.4120734908136479</v>
          </cell>
          <cell r="F7789">
            <v>66.115700000000004</v>
          </cell>
          <cell r="G7789">
            <v>225.59162729658792</v>
          </cell>
          <cell r="H7789">
            <v>44110</v>
          </cell>
        </row>
        <row r="7790">
          <cell r="B7790" t="str">
            <v>I1015</v>
          </cell>
          <cell r="C7790" t="str">
            <v>Clavos De 2"</v>
          </cell>
          <cell r="D7790" t="str">
            <v>kg</v>
          </cell>
          <cell r="E7790">
            <v>1.7</v>
          </cell>
          <cell r="F7790">
            <v>234.15977961432509</v>
          </cell>
          <cell r="G7790">
            <v>398.07162534435264</v>
          </cell>
          <cell r="H7790">
            <v>44130</v>
          </cell>
        </row>
        <row r="7791">
          <cell r="B7791" t="str">
            <v>I1014</v>
          </cell>
          <cell r="C7791" t="str">
            <v>Alambre Negro Recocido N 16</v>
          </cell>
          <cell r="D7791" t="str">
            <v>kg</v>
          </cell>
          <cell r="E7791">
            <v>0.45</v>
          </cell>
          <cell r="F7791">
            <v>322.31404958677689</v>
          </cell>
          <cell r="G7791">
            <v>145.04132231404961</v>
          </cell>
          <cell r="H7791">
            <v>44155</v>
          </cell>
        </row>
        <row r="7792">
          <cell r="B7792" t="str">
            <v>I1017</v>
          </cell>
          <cell r="C7792" t="str">
            <v>Oficial Hormigon</v>
          </cell>
          <cell r="D7792" t="str">
            <v>hs</v>
          </cell>
          <cell r="E7792">
            <v>30</v>
          </cell>
          <cell r="F7792">
            <v>725.76726508051945</v>
          </cell>
          <cell r="G7792">
            <v>21773.017952415583</v>
          </cell>
          <cell r="H7792">
            <v>44136</v>
          </cell>
        </row>
        <row r="7793">
          <cell r="B7793" t="str">
            <v>I1018</v>
          </cell>
          <cell r="C7793" t="str">
            <v>Ayudante Hormigon</v>
          </cell>
          <cell r="D7793" t="str">
            <v>hs</v>
          </cell>
          <cell r="E7793">
            <v>30</v>
          </cell>
          <cell r="F7793">
            <v>626.52937708051934</v>
          </cell>
          <cell r="G7793">
            <v>18795.881312415579</v>
          </cell>
          <cell r="H7793">
            <v>44136</v>
          </cell>
        </row>
        <row r="7795">
          <cell r="A7795" t="str">
            <v>T2254</v>
          </cell>
          <cell r="C7795" t="str">
            <v>Cañería De Pvc Diam 50 Mm Embutida Para Electricidad</v>
          </cell>
          <cell r="D7795" t="str">
            <v>ml</v>
          </cell>
          <cell r="E7795">
            <v>15</v>
          </cell>
          <cell r="F7795" t="str">
            <v>ml/día</v>
          </cell>
          <cell r="G7795">
            <v>1225.8252269754112</v>
          </cell>
          <cell r="H7795">
            <v>44110</v>
          </cell>
          <cell r="I7795" t="str">
            <v>26 INSTALACIÓN ELÉCTRICA</v>
          </cell>
        </row>
        <row r="7796">
          <cell r="B7796" t="str">
            <v>I1135</v>
          </cell>
          <cell r="C7796" t="str">
            <v>Cano Pvc 50X4 Mts (3,2) Aprob.Cloacal Iram</v>
          </cell>
          <cell r="D7796" t="str">
            <v>u</v>
          </cell>
          <cell r="E7796">
            <v>0.27500000000000002</v>
          </cell>
          <cell r="F7796">
            <v>1004.9586776859504</v>
          </cell>
          <cell r="G7796">
            <v>276.36363636363637</v>
          </cell>
          <cell r="H7796">
            <v>44155</v>
          </cell>
        </row>
        <row r="7797">
          <cell r="B7797" t="str">
            <v>I1936</v>
          </cell>
          <cell r="C7797" t="str">
            <v>Oficial Electricista</v>
          </cell>
          <cell r="D7797" t="str">
            <v>hs</v>
          </cell>
          <cell r="E7797">
            <v>0.53333333333333333</v>
          </cell>
          <cell r="F7797">
            <v>907.80197701818179</v>
          </cell>
          <cell r="G7797">
            <v>484.16105440969693</v>
          </cell>
          <cell r="H7797">
            <v>44136</v>
          </cell>
        </row>
        <row r="7798">
          <cell r="B7798" t="str">
            <v>I1937</v>
          </cell>
          <cell r="C7798" t="str">
            <v>Ayudante Electricista</v>
          </cell>
          <cell r="D7798" t="str">
            <v>hs</v>
          </cell>
          <cell r="E7798">
            <v>0.53333333333333333</v>
          </cell>
          <cell r="F7798">
            <v>678.74015850389594</v>
          </cell>
          <cell r="G7798">
            <v>361.99475120207785</v>
          </cell>
          <cell r="H7798">
            <v>44136</v>
          </cell>
        </row>
        <row r="7799">
          <cell r="B7799" t="str">
            <v>I1755</v>
          </cell>
          <cell r="C7799" t="str">
            <v>Camara De Inspeccion Para Pat 25X25</v>
          </cell>
          <cell r="D7799" t="str">
            <v>u</v>
          </cell>
          <cell r="E7799">
            <v>0.05</v>
          </cell>
          <cell r="F7799">
            <v>2066.1156999999998</v>
          </cell>
          <cell r="G7799">
            <v>103.305785</v>
          </cell>
          <cell r="H7799">
            <v>44110</v>
          </cell>
          <cell r="I7799" t="str">
            <v>1 CADA 20 ML</v>
          </cell>
        </row>
        <row r="7801">
          <cell r="A7801" t="str">
            <v>T2255</v>
          </cell>
          <cell r="C7801" t="str">
            <v>Caja Pvc 150 Mm X 150 Mm</v>
          </cell>
          <cell r="D7801" t="str">
            <v>u</v>
          </cell>
          <cell r="G7801">
            <v>1094.1209542088311</v>
          </cell>
          <cell r="H7801">
            <v>44110</v>
          </cell>
          <cell r="I7801" t="str">
            <v>26 INSTALACIÓN ELÉCTRICA</v>
          </cell>
        </row>
        <row r="7802">
          <cell r="B7802" t="str">
            <v>I1936</v>
          </cell>
          <cell r="C7802" t="str">
            <v>Oficial Electricista</v>
          </cell>
          <cell r="D7802" t="str">
            <v>hs</v>
          </cell>
          <cell r="E7802">
            <v>0.4</v>
          </cell>
          <cell r="F7802">
            <v>907.80197701818179</v>
          </cell>
          <cell r="G7802">
            <v>363.12079080727273</v>
          </cell>
          <cell r="H7802">
            <v>44136</v>
          </cell>
        </row>
        <row r="7803">
          <cell r="B7803" t="str">
            <v>I1937</v>
          </cell>
          <cell r="C7803" t="str">
            <v>Ayudante Electricista</v>
          </cell>
          <cell r="D7803" t="str">
            <v>hs</v>
          </cell>
          <cell r="E7803">
            <v>0.4</v>
          </cell>
          <cell r="F7803">
            <v>678.74015850389594</v>
          </cell>
          <cell r="G7803">
            <v>271.49606340155839</v>
          </cell>
          <cell r="H7803">
            <v>44136</v>
          </cell>
        </row>
        <row r="7804">
          <cell r="B7804" t="str">
            <v>I2358</v>
          </cell>
          <cell r="C7804" t="str">
            <v>Caja De Pvc De 150 Mm X 150 Mm Para Inst-Eléctrica</v>
          </cell>
          <cell r="D7804" t="str">
            <v>u</v>
          </cell>
          <cell r="E7804">
            <v>1</v>
          </cell>
          <cell r="F7804">
            <v>459.50409999999999</v>
          </cell>
          <cell r="G7804">
            <v>459.50409999999999</v>
          </cell>
          <cell r="H7804">
            <v>44110</v>
          </cell>
        </row>
        <row r="7806">
          <cell r="A7806" t="str">
            <v>T2256</v>
          </cell>
          <cell r="C7806" t="str">
            <v>Portero Eléctrico</v>
          </cell>
          <cell r="D7806" t="str">
            <v>u</v>
          </cell>
          <cell r="G7806">
            <v>10478.399942088312</v>
          </cell>
          <cell r="H7806">
            <v>44110</v>
          </cell>
          <cell r="I7806" t="str">
            <v>26 INSTALACIÓN ELÉCTRICA</v>
          </cell>
        </row>
        <row r="7807">
          <cell r="B7807" t="str">
            <v>I1936</v>
          </cell>
          <cell r="C7807" t="str">
            <v>Oficial Electricista</v>
          </cell>
          <cell r="D7807" t="str">
            <v>hs</v>
          </cell>
          <cell r="E7807">
            <v>4</v>
          </cell>
          <cell r="F7807">
            <v>907.80197701818179</v>
          </cell>
          <cell r="G7807">
            <v>3631.2079080727272</v>
          </cell>
          <cell r="H7807">
            <v>44136</v>
          </cell>
        </row>
        <row r="7808">
          <cell r="B7808" t="str">
            <v>I1937</v>
          </cell>
          <cell r="C7808" t="str">
            <v>Ayudante Electricista</v>
          </cell>
          <cell r="D7808" t="str">
            <v>hs</v>
          </cell>
          <cell r="E7808">
            <v>4</v>
          </cell>
          <cell r="F7808">
            <v>678.74015850389594</v>
          </cell>
          <cell r="G7808">
            <v>2714.9606340155838</v>
          </cell>
          <cell r="H7808">
            <v>44136</v>
          </cell>
        </row>
        <row r="7809">
          <cell r="B7809" t="str">
            <v>I2356</v>
          </cell>
          <cell r="C7809" t="str">
            <v>Portero Electrico P/ Ascensores</v>
          </cell>
          <cell r="D7809" t="str">
            <v>u</v>
          </cell>
          <cell r="E7809">
            <v>1</v>
          </cell>
          <cell r="F7809">
            <v>4132.2313999999997</v>
          </cell>
          <cell r="G7809">
            <v>4132.2313999999997</v>
          </cell>
          <cell r="H7809">
            <v>44110</v>
          </cell>
        </row>
        <row r="7811">
          <cell r="A7811" t="str">
            <v>T2257</v>
          </cell>
          <cell r="C7811" t="str">
            <v>Cañerías Eléctricas A La Vista/ Bajo Anden - Caño Hºgº 1"</v>
          </cell>
          <cell r="D7811" t="str">
            <v>ml</v>
          </cell>
          <cell r="G7811">
            <v>1172.8285294698671</v>
          </cell>
          <cell r="H7811">
            <v>44136</v>
          </cell>
          <cell r="I7811" t="str">
            <v>26 INSTALACIÓN ELÉCTRICA</v>
          </cell>
        </row>
        <row r="7812">
          <cell r="B7812" t="str">
            <v>I1936</v>
          </cell>
          <cell r="C7812" t="str">
            <v>Oficial Electricista</v>
          </cell>
          <cell r="D7812" t="str">
            <v>hs</v>
          </cell>
          <cell r="E7812">
            <v>0.44444444444444442</v>
          </cell>
          <cell r="F7812">
            <v>907.80197701818179</v>
          </cell>
          <cell r="G7812">
            <v>403.46754534141411</v>
          </cell>
          <cell r="H7812">
            <v>44136</v>
          </cell>
          <cell r="I7812">
            <v>18</v>
          </cell>
        </row>
        <row r="7813">
          <cell r="B7813" t="str">
            <v>I1937</v>
          </cell>
          <cell r="C7813" t="str">
            <v>Ayudante Electricista</v>
          </cell>
          <cell r="D7813" t="str">
            <v>hs</v>
          </cell>
          <cell r="E7813">
            <v>0.44444444444444442</v>
          </cell>
          <cell r="F7813">
            <v>678.74015850389594</v>
          </cell>
          <cell r="G7813">
            <v>301.66229266839815</v>
          </cell>
          <cell r="H7813">
            <v>44136</v>
          </cell>
        </row>
        <row r="7814">
          <cell r="B7814" t="str">
            <v>I2360</v>
          </cell>
          <cell r="C7814" t="str">
            <v>Caño Hierro Galvanizado 1" X 3 Ml Daisa</v>
          </cell>
          <cell r="D7814" t="str">
            <v>ml</v>
          </cell>
          <cell r="E7814">
            <v>1.05</v>
          </cell>
          <cell r="F7814">
            <v>206.88705234159781</v>
          </cell>
          <cell r="G7814">
            <v>217.2314049586777</v>
          </cell>
          <cell r="H7814">
            <v>44136</v>
          </cell>
        </row>
        <row r="7815">
          <cell r="B7815" t="str">
            <v>I2361</v>
          </cell>
          <cell r="C7815" t="str">
            <v>Cupla De Unión Daisa De 1"</v>
          </cell>
          <cell r="D7815" t="str">
            <v>u</v>
          </cell>
          <cell r="E7815">
            <v>0.33333333333333331</v>
          </cell>
          <cell r="F7815">
            <v>195.04132231404958</v>
          </cell>
          <cell r="G7815">
            <v>65.013774104683193</v>
          </cell>
          <cell r="H7815">
            <v>44136</v>
          </cell>
          <cell r="I7815" t="str">
            <v>1 cada 3 ml</v>
          </cell>
        </row>
        <row r="7816">
          <cell r="B7816" t="str">
            <v>I2222</v>
          </cell>
          <cell r="C7816" t="str">
            <v>Caja De Paso Cuadrada 15 X 15 X 10 Cm De Aluminio Daisa</v>
          </cell>
          <cell r="D7816" t="str">
            <v>u</v>
          </cell>
          <cell r="E7816">
            <v>6.6666666666666666E-2</v>
          </cell>
          <cell r="F7816">
            <v>1961.1570247933885</v>
          </cell>
          <cell r="G7816">
            <v>130.74380165289256</v>
          </cell>
          <cell r="H7816">
            <v>44136</v>
          </cell>
          <cell r="I7816" t="str">
            <v>1 cada 15 ml</v>
          </cell>
        </row>
        <row r="7817">
          <cell r="B7817" t="str">
            <v>I2362</v>
          </cell>
          <cell r="C7817" t="str">
            <v>Conector De Aluminio De 1" Daisa</v>
          </cell>
          <cell r="D7817" t="str">
            <v>u</v>
          </cell>
          <cell r="E7817">
            <v>0.13333333333333333</v>
          </cell>
          <cell r="F7817">
            <v>120.6611570247934</v>
          </cell>
          <cell r="G7817">
            <v>16.088154269972453</v>
          </cell>
          <cell r="H7817">
            <v>44136</v>
          </cell>
          <cell r="I7817" t="str">
            <v>2 por caja</v>
          </cell>
        </row>
        <row r="7818">
          <cell r="B7818" t="str">
            <v>I2363</v>
          </cell>
          <cell r="C7818" t="str">
            <v>Abrazadera Para Caño Hg 1" Daisa</v>
          </cell>
          <cell r="D7818" t="str">
            <v>u</v>
          </cell>
          <cell r="E7818">
            <v>0.33333333333333331</v>
          </cell>
          <cell r="F7818">
            <v>109.09090909090909</v>
          </cell>
          <cell r="G7818">
            <v>36.36363636363636</v>
          </cell>
          <cell r="H7818">
            <v>44136</v>
          </cell>
          <cell r="I7818" t="str">
            <v>1 cada 3 ml</v>
          </cell>
        </row>
        <row r="7819">
          <cell r="B7819" t="str">
            <v>I1193</v>
          </cell>
          <cell r="C7819" t="str">
            <v>Tacos De Nylon De 8 Mm</v>
          </cell>
          <cell r="D7819" t="str">
            <v>u</v>
          </cell>
          <cell r="E7819">
            <v>0.33333333333333331</v>
          </cell>
          <cell r="F7819">
            <v>3.3522727272727275</v>
          </cell>
          <cell r="G7819">
            <v>1.1174242424242424</v>
          </cell>
          <cell r="H7819">
            <v>44136</v>
          </cell>
          <cell r="I7819" t="str">
            <v>1 cada 3 ml</v>
          </cell>
        </row>
        <row r="7820">
          <cell r="B7820" t="str">
            <v>I1194</v>
          </cell>
          <cell r="C7820" t="str">
            <v>Tornillo De 40 Mm Para Taco De 8</v>
          </cell>
          <cell r="D7820" t="str">
            <v>u</v>
          </cell>
          <cell r="E7820">
            <v>0.33333333333333331</v>
          </cell>
          <cell r="F7820">
            <v>3.4214876033057853</v>
          </cell>
          <cell r="G7820">
            <v>1.140495867768595</v>
          </cell>
          <cell r="H7820">
            <v>44136</v>
          </cell>
          <cell r="I7820" t="str">
            <v>1 cada 3 ml</v>
          </cell>
        </row>
        <row r="7822">
          <cell r="A7822" t="str">
            <v>T2258</v>
          </cell>
          <cell r="C7822" t="str">
            <v>19.10.5 Cambio De Luminarias</v>
          </cell>
          <cell r="D7822" t="str">
            <v>u</v>
          </cell>
          <cell r="G7822">
            <v>1586.5421355220778</v>
          </cell>
          <cell r="H7822">
            <v>44136</v>
          </cell>
          <cell r="I7822" t="str">
            <v>TEMPERLEY</v>
          </cell>
        </row>
        <row r="7823">
          <cell r="B7823" t="str">
            <v>I1936</v>
          </cell>
          <cell r="C7823" t="str">
            <v>Oficial Electricista</v>
          </cell>
          <cell r="D7823" t="str">
            <v>hs</v>
          </cell>
          <cell r="E7823">
            <v>1</v>
          </cell>
          <cell r="F7823">
            <v>907.80197701818179</v>
          </cell>
          <cell r="G7823">
            <v>907.80197701818179</v>
          </cell>
          <cell r="H7823">
            <v>44136</v>
          </cell>
          <cell r="I7823">
            <v>18</v>
          </cell>
        </row>
        <row r="7824">
          <cell r="B7824" t="str">
            <v>I1937</v>
          </cell>
          <cell r="C7824" t="str">
            <v>Ayudante Electricista</v>
          </cell>
          <cell r="D7824" t="str">
            <v>hs</v>
          </cell>
          <cell r="E7824">
            <v>1</v>
          </cell>
          <cell r="F7824">
            <v>678.74015850389594</v>
          </cell>
          <cell r="G7824">
            <v>678.74015850389594</v>
          </cell>
          <cell r="H7824">
            <v>44136</v>
          </cell>
        </row>
        <row r="7826">
          <cell r="A7826" t="str">
            <v>T2259</v>
          </cell>
          <cell r="C7826" t="str">
            <v>5.6.1 Estructura De Tramos Principales</v>
          </cell>
          <cell r="D7826" t="str">
            <v>gl</v>
          </cell>
          <cell r="G7826">
            <v>44517453.832706682</v>
          </cell>
          <cell r="H7826">
            <v>44110</v>
          </cell>
          <cell r="I7826" t="str">
            <v>TEMPERLEY</v>
          </cell>
        </row>
        <row r="7827">
          <cell r="B7827" t="str">
            <v>I2317</v>
          </cell>
          <cell r="C7827" t="str">
            <v>Perfil L De 3" X 1/4"  X 6 Mts ( 7,4 Kg/Ml)</v>
          </cell>
          <cell r="D7827" t="str">
            <v>kg</v>
          </cell>
          <cell r="E7827">
            <v>87500</v>
          </cell>
          <cell r="F7827">
            <v>117.75507987220446</v>
          </cell>
          <cell r="G7827">
            <v>10303569.488817891</v>
          </cell>
          <cell r="H7827">
            <v>44155</v>
          </cell>
          <cell r="I7827">
            <v>5.9505368531604592</v>
          </cell>
        </row>
        <row r="7828">
          <cell r="B7828" t="str">
            <v>I1507</v>
          </cell>
          <cell r="C7828" t="str">
            <v>Fabricación De Estructuras Metálicas En Taller Pintado</v>
          </cell>
          <cell r="D7828" t="str">
            <v>kg</v>
          </cell>
          <cell r="E7828">
            <v>87500</v>
          </cell>
          <cell r="F7828">
            <v>187.03125</v>
          </cell>
          <cell r="G7828">
            <v>16365234.375</v>
          </cell>
          <cell r="H7828">
            <v>44155</v>
          </cell>
        </row>
        <row r="7829">
          <cell r="B7829" t="str">
            <v>I2059</v>
          </cell>
          <cell r="C7829" t="str">
            <v>Flete Ida Y Vuelta Mediano</v>
          </cell>
          <cell r="D7829" t="str">
            <v>u</v>
          </cell>
          <cell r="E7829">
            <v>1</v>
          </cell>
          <cell r="F7829">
            <v>10251.053625926465</v>
          </cell>
          <cell r="G7829">
            <v>10251.053625926465</v>
          </cell>
          <cell r="H7829">
            <v>44155</v>
          </cell>
          <cell r="I7829" t="str">
            <v>Transporte a Obra de Andamios</v>
          </cell>
        </row>
        <row r="7830">
          <cell r="B7830" t="str">
            <v>T1183</v>
          </cell>
          <cell r="C7830" t="str">
            <v>Esmalte Sintetico Sobre Metal</v>
          </cell>
          <cell r="D7830" t="str">
            <v>m2</v>
          </cell>
          <cell r="E7830">
            <v>1850</v>
          </cell>
          <cell r="F7830">
            <v>894.25122206220374</v>
          </cell>
          <cell r="G7830">
            <v>1654364.760815077</v>
          </cell>
          <cell r="H7830">
            <v>44110</v>
          </cell>
        </row>
        <row r="7831">
          <cell r="B7831" t="str">
            <v>I2203</v>
          </cell>
          <cell r="C7831" t="str">
            <v>Movilización De Grua De 30 Toneladas</v>
          </cell>
          <cell r="D7831" t="str">
            <v>u</v>
          </cell>
          <cell r="E7831">
            <v>2</v>
          </cell>
          <cell r="F7831">
            <v>21375</v>
          </cell>
          <cell r="G7831">
            <v>42750</v>
          </cell>
          <cell r="H7831">
            <v>44155</v>
          </cell>
          <cell r="I7831" t="str">
            <v>Transporte a Obra y regreso</v>
          </cell>
        </row>
        <row r="7832">
          <cell r="B7832" t="str">
            <v>I2318</v>
          </cell>
          <cell r="C7832" t="str">
            <v>Grua De 30 Toneladas (X Día Con Maquinista Y Combustible)</v>
          </cell>
          <cell r="D7832" t="str">
            <v>día</v>
          </cell>
          <cell r="E7832">
            <v>120</v>
          </cell>
          <cell r="F7832">
            <v>51300</v>
          </cell>
          <cell r="G7832">
            <v>6156000</v>
          </cell>
          <cell r="H7832">
            <v>44155</v>
          </cell>
          <cell r="I7832">
            <v>120</v>
          </cell>
        </row>
        <row r="7833">
          <cell r="B7833" t="str">
            <v>I1016</v>
          </cell>
          <cell r="C7833" t="str">
            <v>Oficial Especializado</v>
          </cell>
          <cell r="D7833" t="str">
            <v>hs</v>
          </cell>
          <cell r="E7833">
            <v>5760</v>
          </cell>
          <cell r="F7833">
            <v>698.30921309090911</v>
          </cell>
          <cell r="G7833">
            <v>4022261.0674036364</v>
          </cell>
          <cell r="H7833">
            <v>44136</v>
          </cell>
          <cell r="I7833">
            <v>6</v>
          </cell>
        </row>
        <row r="7834">
          <cell r="B7834" t="str">
            <v>I1004</v>
          </cell>
          <cell r="C7834" t="str">
            <v>Oficial</v>
          </cell>
          <cell r="D7834" t="str">
            <v>hs</v>
          </cell>
          <cell r="E7834">
            <v>5760</v>
          </cell>
          <cell r="F7834">
            <v>604.80605423376619</v>
          </cell>
          <cell r="G7834">
            <v>3483682.8723864933</v>
          </cell>
          <cell r="H7834">
            <v>44136</v>
          </cell>
          <cell r="I7834">
            <v>6</v>
          </cell>
        </row>
        <row r="7835">
          <cell r="B7835" t="str">
            <v>I1005</v>
          </cell>
          <cell r="C7835" t="str">
            <v>Ayudante</v>
          </cell>
          <cell r="D7835" t="str">
            <v>hs</v>
          </cell>
          <cell r="E7835">
            <v>3840</v>
          </cell>
          <cell r="F7835">
            <v>522.10781423376613</v>
          </cell>
          <cell r="G7835">
            <v>2004894.0066576619</v>
          </cell>
          <cell r="H7835">
            <v>44136</v>
          </cell>
          <cell r="I7835">
            <v>4</v>
          </cell>
        </row>
        <row r="7836">
          <cell r="B7836" t="str">
            <v>I1536</v>
          </cell>
          <cell r="C7836" t="str">
            <v>Alquiler De Cuerpo De Andamio Sin Tablón</v>
          </cell>
          <cell r="D7836" t="str">
            <v>día</v>
          </cell>
          <cell r="E7836">
            <v>1920</v>
          </cell>
          <cell r="F7836">
            <v>247.10740000000001</v>
          </cell>
          <cell r="G7836">
            <v>474446.20800000004</v>
          </cell>
          <cell r="H7836">
            <v>44110</v>
          </cell>
          <cell r="I7836">
            <v>16</v>
          </cell>
        </row>
        <row r="7838">
          <cell r="A7838" t="str">
            <v>T2261</v>
          </cell>
          <cell r="C7838" t="str">
            <v>Peinado De Superficie De Rdc</v>
          </cell>
          <cell r="D7838" t="str">
            <v>m2</v>
          </cell>
          <cell r="E7838">
            <v>20</v>
          </cell>
          <cell r="F7838" t="str">
            <v>por día</v>
          </cell>
          <cell r="G7838">
            <v>346.34398454025973</v>
          </cell>
          <cell r="H7838">
            <v>44136</v>
          </cell>
          <cell r="I7838" t="str">
            <v>10 CARPETAS</v>
          </cell>
        </row>
        <row r="7839">
          <cell r="B7839" t="str">
            <v>I1004</v>
          </cell>
          <cell r="C7839" t="str">
            <v>Oficial</v>
          </cell>
          <cell r="D7839" t="str">
            <v>hs</v>
          </cell>
          <cell r="E7839">
            <v>0.4</v>
          </cell>
          <cell r="F7839">
            <v>604.80605423376619</v>
          </cell>
          <cell r="G7839">
            <v>241.92242169350649</v>
          </cell>
          <cell r="H7839">
            <v>44136</v>
          </cell>
          <cell r="I7839" t="str">
            <v>ejecuta 20 m2 en 8 hs</v>
          </cell>
        </row>
        <row r="7840">
          <cell r="B7840" t="str">
            <v>I1005</v>
          </cell>
          <cell r="C7840" t="str">
            <v>Ayudante</v>
          </cell>
          <cell r="D7840" t="str">
            <v>hs</v>
          </cell>
          <cell r="E7840">
            <v>0.2</v>
          </cell>
          <cell r="F7840">
            <v>522.10781423376613</v>
          </cell>
          <cell r="G7840">
            <v>104.42156284675323</v>
          </cell>
          <cell r="H7840">
            <v>44136</v>
          </cell>
        </row>
        <row r="7842">
          <cell r="A7842" t="str">
            <v>T2262</v>
          </cell>
          <cell r="C7842" t="str">
            <v>Ejecucíón De Contrapiso Esp 6 Cm (Mo)</v>
          </cell>
          <cell r="D7842" t="str">
            <v>m2</v>
          </cell>
          <cell r="E7842">
            <v>18</v>
          </cell>
          <cell r="F7842" t="str">
            <v>por día</v>
          </cell>
          <cell r="G7842">
            <v>500.85060820779211</v>
          </cell>
          <cell r="H7842">
            <v>44136</v>
          </cell>
          <cell r="I7842" t="str">
            <v>09 CONTRAPISOS</v>
          </cell>
        </row>
        <row r="7843">
          <cell r="B7843" t="str">
            <v>I1004</v>
          </cell>
          <cell r="C7843" t="str">
            <v>Oficial</v>
          </cell>
          <cell r="D7843" t="str">
            <v>hs</v>
          </cell>
          <cell r="E7843">
            <v>0.44444444444444442</v>
          </cell>
          <cell r="F7843">
            <v>604.80605423376619</v>
          </cell>
          <cell r="G7843">
            <v>268.80269077056272</v>
          </cell>
          <cell r="H7843">
            <v>44136</v>
          </cell>
        </row>
        <row r="7844">
          <cell r="B7844" t="str">
            <v>I1005</v>
          </cell>
          <cell r="C7844" t="str">
            <v>Ayudante</v>
          </cell>
          <cell r="D7844" t="str">
            <v>hs</v>
          </cell>
          <cell r="E7844">
            <v>0.44444444444444442</v>
          </cell>
          <cell r="F7844">
            <v>522.10781423376613</v>
          </cell>
          <cell r="G7844">
            <v>232.04791743722939</v>
          </cell>
          <cell r="H7844">
            <v>44136</v>
          </cell>
        </row>
        <row r="7846">
          <cell r="A7846" t="str">
            <v>T2263</v>
          </cell>
          <cell r="C7846" t="str">
            <v>Ejecucíón De Contrapiso Esp 10 Cm (Mo)</v>
          </cell>
          <cell r="D7846" t="str">
            <v>m2</v>
          </cell>
          <cell r="E7846">
            <v>15</v>
          </cell>
          <cell r="F7846" t="str">
            <v>por día</v>
          </cell>
          <cell r="G7846">
            <v>601.02072984935057</v>
          </cell>
          <cell r="H7846">
            <v>44136</v>
          </cell>
          <cell r="I7846" t="str">
            <v>09 CONTRAPISOS</v>
          </cell>
        </row>
        <row r="7847">
          <cell r="B7847" t="str">
            <v>I1004</v>
          </cell>
          <cell r="C7847" t="str">
            <v>Oficial</v>
          </cell>
          <cell r="D7847" t="str">
            <v>hs</v>
          </cell>
          <cell r="E7847">
            <v>0.53333333333333333</v>
          </cell>
          <cell r="F7847">
            <v>604.80605423376619</v>
          </cell>
          <cell r="G7847">
            <v>322.56322892467529</v>
          </cell>
          <cell r="H7847">
            <v>44136</v>
          </cell>
        </row>
        <row r="7848">
          <cell r="B7848" t="str">
            <v>I1005</v>
          </cell>
          <cell r="C7848" t="str">
            <v>Ayudante</v>
          </cell>
          <cell r="D7848" t="str">
            <v>hs</v>
          </cell>
          <cell r="E7848">
            <v>0.53333333333333333</v>
          </cell>
          <cell r="F7848">
            <v>522.10781423376613</v>
          </cell>
          <cell r="G7848">
            <v>278.45750092467529</v>
          </cell>
          <cell r="H7848">
            <v>44136</v>
          </cell>
        </row>
        <row r="7850">
          <cell r="A7850" t="str">
            <v>T2264</v>
          </cell>
          <cell r="C7850" t="str">
            <v>Hormigón Alivianado Con Perlas De Polietileno (Mat)</v>
          </cell>
          <cell r="D7850" t="str">
            <v>m3</v>
          </cell>
          <cell r="G7850">
            <v>7190.0827272727274</v>
          </cell>
          <cell r="H7850">
            <v>44110</v>
          </cell>
          <cell r="I7850" t="str">
            <v>92 HORMIGONES</v>
          </cell>
        </row>
        <row r="7851">
          <cell r="B7851" t="str">
            <v>I1470</v>
          </cell>
          <cell r="C7851" t="str">
            <v>Perlas Telgopor X 170 Lt (Rinde 0,2 M3)</v>
          </cell>
          <cell r="D7851" t="str">
            <v>u</v>
          </cell>
          <cell r="E7851">
            <v>5</v>
          </cell>
          <cell r="F7851">
            <v>892.56200000000001</v>
          </cell>
          <cell r="G7851">
            <v>4462.8100000000004</v>
          </cell>
          <cell r="H7851">
            <v>44110</v>
          </cell>
          <cell r="I7851" t="str">
            <v>5 bolsas x 0,2 m3/bolsa = 1 m3</v>
          </cell>
        </row>
        <row r="7852">
          <cell r="B7852" t="str">
            <v>I1001</v>
          </cell>
          <cell r="C7852" t="str">
            <v>Cemento Portland X 50 Kg</v>
          </cell>
          <cell r="D7852" t="str">
            <v>kg</v>
          </cell>
          <cell r="E7852">
            <v>250</v>
          </cell>
          <cell r="F7852">
            <v>10.90909090909091</v>
          </cell>
          <cell r="G7852">
            <v>2727.2727272727275</v>
          </cell>
          <cell r="H7852">
            <v>44155</v>
          </cell>
          <cell r="I7852" t="str">
            <v>250 kg/m3</v>
          </cell>
        </row>
        <row r="7854">
          <cell r="A7854" t="str">
            <v>T2265</v>
          </cell>
          <cell r="C7854" t="str">
            <v>Ejecucíón De Contrapiso Esp 15 Cm (Mo)</v>
          </cell>
          <cell r="D7854" t="str">
            <v>m2</v>
          </cell>
          <cell r="E7854">
            <v>9.9</v>
          </cell>
          <cell r="F7854" t="str">
            <v>por día</v>
          </cell>
          <cell r="G7854">
            <v>910.63746946871299</v>
          </cell>
          <cell r="H7854">
            <v>44136</v>
          </cell>
          <cell r="I7854" t="str">
            <v>09 CONTRAPISOS</v>
          </cell>
        </row>
        <row r="7855">
          <cell r="B7855" t="str">
            <v>I1004</v>
          </cell>
          <cell r="C7855" t="str">
            <v>Oficial</v>
          </cell>
          <cell r="D7855" t="str">
            <v>hs</v>
          </cell>
          <cell r="E7855">
            <v>0.80808080808080807</v>
          </cell>
          <cell r="F7855">
            <v>604.80605423376619</v>
          </cell>
          <cell r="G7855">
            <v>488.73216503738684</v>
          </cell>
          <cell r="H7855">
            <v>44136</v>
          </cell>
        </row>
        <row r="7856">
          <cell r="B7856" t="str">
            <v>I1005</v>
          </cell>
          <cell r="C7856" t="str">
            <v>Ayudante</v>
          </cell>
          <cell r="D7856" t="str">
            <v>hs</v>
          </cell>
          <cell r="E7856">
            <v>0.80808080808080807</v>
          </cell>
          <cell r="F7856">
            <v>522.10781423376613</v>
          </cell>
          <cell r="G7856">
            <v>421.90530443132616</v>
          </cell>
          <cell r="H7856">
            <v>44136</v>
          </cell>
        </row>
        <row r="7858">
          <cell r="A7858" t="str">
            <v>T2266</v>
          </cell>
          <cell r="C7858" t="str">
            <v>Colocación De Mosaicos 30X30 (Mo)</v>
          </cell>
          <cell r="D7858" t="str">
            <v>m2</v>
          </cell>
          <cell r="E7858">
            <v>8.42</v>
          </cell>
          <cell r="F7858" t="str">
            <v>por día</v>
          </cell>
          <cell r="G7858">
            <v>1070.7020127957553</v>
          </cell>
          <cell r="H7858">
            <v>44136</v>
          </cell>
          <cell r="I7858" t="str">
            <v>11 PISOS</v>
          </cell>
        </row>
        <row r="7859">
          <cell r="B7859" t="str">
            <v>I1004</v>
          </cell>
          <cell r="C7859" t="str">
            <v>Oficial</v>
          </cell>
          <cell r="D7859" t="str">
            <v>hs</v>
          </cell>
          <cell r="E7859">
            <v>0.95011876484560576</v>
          </cell>
          <cell r="F7859">
            <v>604.80605423376619</v>
          </cell>
          <cell r="G7859">
            <v>574.63758121973035</v>
          </cell>
          <cell r="H7859">
            <v>44136</v>
          </cell>
        </row>
        <row r="7860">
          <cell r="B7860" t="str">
            <v>I1005</v>
          </cell>
          <cell r="C7860" t="str">
            <v>Ayudante</v>
          </cell>
          <cell r="D7860" t="str">
            <v>hs</v>
          </cell>
          <cell r="E7860">
            <v>0.95011876484560576</v>
          </cell>
          <cell r="F7860">
            <v>522.10781423376613</v>
          </cell>
          <cell r="G7860">
            <v>496.06443157602484</v>
          </cell>
          <cell r="H7860">
            <v>44136</v>
          </cell>
        </row>
        <row r="7862">
          <cell r="A7862" t="str">
            <v>T2267</v>
          </cell>
          <cell r="C7862" t="str">
            <v>Colocación De Mosaicos 30X30 En Anden (Mo)</v>
          </cell>
          <cell r="D7862" t="str">
            <v>m2</v>
          </cell>
          <cell r="E7862">
            <v>5.35</v>
          </cell>
          <cell r="F7862" t="str">
            <v>por día</v>
          </cell>
          <cell r="G7862">
            <v>1685.1048500449083</v>
          </cell>
          <cell r="H7862">
            <v>44136</v>
          </cell>
          <cell r="I7862" t="str">
            <v>11 PISOS</v>
          </cell>
        </row>
        <row r="7863">
          <cell r="B7863" t="str">
            <v>I1004</v>
          </cell>
          <cell r="C7863" t="str">
            <v>Oficial</v>
          </cell>
          <cell r="D7863" t="str">
            <v>hs</v>
          </cell>
          <cell r="E7863">
            <v>1.4953271028037385</v>
          </cell>
          <cell r="F7863">
            <v>604.80605423376619</v>
          </cell>
          <cell r="G7863">
            <v>904.38288483553833</v>
          </cell>
          <cell r="H7863">
            <v>44136</v>
          </cell>
        </row>
        <row r="7864">
          <cell r="B7864" t="str">
            <v>I1005</v>
          </cell>
          <cell r="C7864" t="str">
            <v>Ayudante</v>
          </cell>
          <cell r="D7864" t="str">
            <v>hs</v>
          </cell>
          <cell r="E7864">
            <v>1.4953271028037385</v>
          </cell>
          <cell r="F7864">
            <v>522.10781423376613</v>
          </cell>
          <cell r="G7864">
            <v>780.72196520936996</v>
          </cell>
          <cell r="H7864">
            <v>44136</v>
          </cell>
        </row>
        <row r="7866">
          <cell r="A7866" t="str">
            <v>T2268</v>
          </cell>
          <cell r="C7866" t="str">
            <v>Colocación De Mosaicos 40X40 (Mo)</v>
          </cell>
          <cell r="D7866" t="str">
            <v>m2</v>
          </cell>
          <cell r="E7866">
            <v>9</v>
          </cell>
          <cell r="F7866" t="str">
            <v>por día</v>
          </cell>
          <cell r="G7866">
            <v>1001.7012164155842</v>
          </cell>
          <cell r="H7866">
            <v>44136</v>
          </cell>
          <cell r="I7866" t="str">
            <v>11 PISOS</v>
          </cell>
        </row>
        <row r="7867">
          <cell r="B7867" t="str">
            <v>I1004</v>
          </cell>
          <cell r="C7867" t="str">
            <v>Oficial</v>
          </cell>
          <cell r="D7867" t="str">
            <v>hs</v>
          </cell>
          <cell r="E7867">
            <v>0.88888888888888884</v>
          </cell>
          <cell r="F7867">
            <v>604.80605423376619</v>
          </cell>
          <cell r="G7867">
            <v>537.60538154112544</v>
          </cell>
          <cell r="H7867">
            <v>44136</v>
          </cell>
        </row>
        <row r="7868">
          <cell r="B7868" t="str">
            <v>I1005</v>
          </cell>
          <cell r="C7868" t="str">
            <v>Ayudante</v>
          </cell>
          <cell r="D7868" t="str">
            <v>hs</v>
          </cell>
          <cell r="E7868">
            <v>0.88888888888888884</v>
          </cell>
          <cell r="F7868">
            <v>522.10781423376613</v>
          </cell>
          <cell r="G7868">
            <v>464.09583487445877</v>
          </cell>
          <cell r="H7868">
            <v>44136</v>
          </cell>
        </row>
        <row r="7870">
          <cell r="A7870" t="str">
            <v>T2269</v>
          </cell>
          <cell r="C7870" t="str">
            <v>Colocación De Mosaicos 40X40 En Anden (Mo)</v>
          </cell>
          <cell r="D7870" t="str">
            <v>m2</v>
          </cell>
          <cell r="E7870">
            <v>5.6</v>
          </cell>
          <cell r="F7870" t="str">
            <v>por día</v>
          </cell>
          <cell r="G7870">
            <v>1609.8769549536178</v>
          </cell>
          <cell r="H7870">
            <v>44136</v>
          </cell>
          <cell r="I7870" t="str">
            <v>11 PISOS</v>
          </cell>
        </row>
        <row r="7871">
          <cell r="B7871" t="str">
            <v>I1004</v>
          </cell>
          <cell r="C7871" t="str">
            <v>Oficial</v>
          </cell>
          <cell r="D7871" t="str">
            <v>hs</v>
          </cell>
          <cell r="E7871">
            <v>1.4285714285714286</v>
          </cell>
          <cell r="F7871">
            <v>604.80605423376619</v>
          </cell>
          <cell r="G7871">
            <v>864.00864890538026</v>
          </cell>
          <cell r="H7871">
            <v>44136</v>
          </cell>
        </row>
        <row r="7872">
          <cell r="B7872" t="str">
            <v>I1005</v>
          </cell>
          <cell r="C7872" t="str">
            <v>Ayudante</v>
          </cell>
          <cell r="D7872" t="str">
            <v>hs</v>
          </cell>
          <cell r="E7872">
            <v>1.4285714285714286</v>
          </cell>
          <cell r="F7872">
            <v>522.10781423376613</v>
          </cell>
          <cell r="G7872">
            <v>745.8683060482374</v>
          </cell>
          <cell r="H7872">
            <v>44136</v>
          </cell>
        </row>
        <row r="7874">
          <cell r="A7874" t="str">
            <v>T2270</v>
          </cell>
          <cell r="C7874" t="str">
            <v>Ejecución De Cielorraso A La Cal Grueso</v>
          </cell>
          <cell r="D7874" t="str">
            <v>m2</v>
          </cell>
          <cell r="E7874">
            <v>12</v>
          </cell>
          <cell r="G7874">
            <v>597.26435028779213</v>
          </cell>
          <cell r="H7874">
            <v>44136</v>
          </cell>
          <cell r="I7874" t="str">
            <v>13 CIELORRASOS</v>
          </cell>
        </row>
        <row r="7875">
          <cell r="B7875" t="str">
            <v>I1004</v>
          </cell>
          <cell r="C7875" t="str">
            <v>Oficial</v>
          </cell>
          <cell r="D7875" t="str">
            <v>hs</v>
          </cell>
          <cell r="E7875">
            <v>0.53</v>
          </cell>
          <cell r="F7875">
            <v>604.80605423376619</v>
          </cell>
          <cell r="G7875">
            <v>320.54720874389608</v>
          </cell>
          <cell r="H7875">
            <v>44136</v>
          </cell>
        </row>
        <row r="7876">
          <cell r="B7876" t="str">
            <v>I1005</v>
          </cell>
          <cell r="C7876" t="str">
            <v>Ayudante</v>
          </cell>
          <cell r="D7876" t="str">
            <v>hs</v>
          </cell>
          <cell r="E7876">
            <v>0.53</v>
          </cell>
          <cell r="F7876">
            <v>522.10781423376613</v>
          </cell>
          <cell r="G7876">
            <v>276.71714154389605</v>
          </cell>
          <cell r="H7876">
            <v>44136</v>
          </cell>
        </row>
        <row r="7878">
          <cell r="A7878" t="str">
            <v>T2271</v>
          </cell>
          <cell r="C7878" t="str">
            <v>Ejecución De Cielorraso A La Cal Fino</v>
          </cell>
          <cell r="D7878" t="str">
            <v>m2</v>
          </cell>
          <cell r="E7878">
            <v>13</v>
          </cell>
          <cell r="G7878">
            <v>597.26435028779213</v>
          </cell>
          <cell r="H7878">
            <v>44136</v>
          </cell>
          <cell r="I7878" t="str">
            <v>13 CIELORRASOS</v>
          </cell>
        </row>
        <row r="7879">
          <cell r="B7879" t="str">
            <v>I1004</v>
          </cell>
          <cell r="C7879" t="str">
            <v>Oficial</v>
          </cell>
          <cell r="D7879" t="str">
            <v>hs</v>
          </cell>
          <cell r="E7879">
            <v>0.53</v>
          </cell>
          <cell r="F7879">
            <v>604.80605423376619</v>
          </cell>
          <cell r="G7879">
            <v>320.54720874389608</v>
          </cell>
          <cell r="H7879">
            <v>44136</v>
          </cell>
        </row>
        <row r="7880">
          <cell r="B7880" t="str">
            <v>I1005</v>
          </cell>
          <cell r="C7880" t="str">
            <v>Ayudante</v>
          </cell>
          <cell r="D7880" t="str">
            <v>hs</v>
          </cell>
          <cell r="E7880">
            <v>0.53</v>
          </cell>
          <cell r="F7880">
            <v>522.10781423376613</v>
          </cell>
          <cell r="G7880">
            <v>276.71714154389605</v>
          </cell>
          <cell r="H7880">
            <v>44136</v>
          </cell>
        </row>
        <row r="7882">
          <cell r="A7882" t="str">
            <v>T2272</v>
          </cell>
          <cell r="C7882" t="str">
            <v>Ejecución De Cielorraso A La Cal Grueso + Fino</v>
          </cell>
          <cell r="D7882" t="str">
            <v>m2</v>
          </cell>
          <cell r="E7882" t="str">
            <v>T2270+T2271</v>
          </cell>
          <cell r="G7882">
            <v>1194.5287005755843</v>
          </cell>
          <cell r="H7882">
            <v>44136</v>
          </cell>
          <cell r="I7882" t="str">
            <v>13 CIELORRASOS</v>
          </cell>
        </row>
        <row r="7883">
          <cell r="B7883" t="str">
            <v>T2270</v>
          </cell>
          <cell r="C7883" t="str">
            <v>Ejecución De Cielorraso A La Cal Grueso</v>
          </cell>
          <cell r="D7883" t="str">
            <v>m2</v>
          </cell>
          <cell r="E7883">
            <v>1</v>
          </cell>
          <cell r="F7883">
            <v>597.26435028779213</v>
          </cell>
          <cell r="G7883">
            <v>597.26435028779213</v>
          </cell>
          <cell r="H7883">
            <v>44136</v>
          </cell>
        </row>
        <row r="7884">
          <cell r="B7884" t="str">
            <v>T2271</v>
          </cell>
          <cell r="C7884" t="str">
            <v>Ejecución De Cielorraso A La Cal Fino</v>
          </cell>
          <cell r="D7884" t="str">
            <v>m2</v>
          </cell>
          <cell r="E7884">
            <v>1</v>
          </cell>
          <cell r="F7884">
            <v>597.26435028779213</v>
          </cell>
          <cell r="G7884">
            <v>597.26435028779213</v>
          </cell>
          <cell r="H7884">
            <v>44136</v>
          </cell>
        </row>
        <row r="7886">
          <cell r="A7886" t="str">
            <v>T2273</v>
          </cell>
          <cell r="C7886" t="str">
            <v>Colocación De Bandeja Portacable De 300 Mm</v>
          </cell>
          <cell r="D7886" t="str">
            <v>ml</v>
          </cell>
          <cell r="E7886">
            <v>18</v>
          </cell>
          <cell r="G7886">
            <v>705.12983800981226</v>
          </cell>
          <cell r="H7886">
            <v>44136</v>
          </cell>
          <cell r="I7886" t="str">
            <v>26 INSTALACIÓN ELÉCTRICA</v>
          </cell>
        </row>
        <row r="7887">
          <cell r="B7887" t="str">
            <v>I1936</v>
          </cell>
          <cell r="C7887" t="str">
            <v>Oficial Electricista</v>
          </cell>
          <cell r="D7887" t="str">
            <v>hs</v>
          </cell>
          <cell r="E7887">
            <v>0.44444444444444442</v>
          </cell>
          <cell r="F7887">
            <v>907.80197701818179</v>
          </cell>
          <cell r="G7887">
            <v>403.46754534141411</v>
          </cell>
          <cell r="H7887">
            <v>44136</v>
          </cell>
        </row>
        <row r="7888">
          <cell r="B7888" t="str">
            <v>I1937</v>
          </cell>
          <cell r="C7888" t="str">
            <v>Ayudante Electricista</v>
          </cell>
          <cell r="D7888" t="str">
            <v>hs</v>
          </cell>
          <cell r="E7888">
            <v>0.44444444444444442</v>
          </cell>
          <cell r="F7888">
            <v>678.74015850389594</v>
          </cell>
          <cell r="G7888">
            <v>301.66229266839815</v>
          </cell>
          <cell r="H7888">
            <v>44136</v>
          </cell>
        </row>
        <row r="7890">
          <cell r="A7890" t="str">
            <v>T2274</v>
          </cell>
          <cell r="C7890" t="str">
            <v>Colocación De Bandeja Portacable De 450 Mm</v>
          </cell>
          <cell r="D7890" t="str">
            <v>ml</v>
          </cell>
          <cell r="E7890">
            <v>17</v>
          </cell>
          <cell r="G7890">
            <v>746.60806377509539</v>
          </cell>
          <cell r="H7890">
            <v>44136</v>
          </cell>
          <cell r="I7890" t="str">
            <v>26 INSTALACIÓN ELÉCTRICA</v>
          </cell>
        </row>
        <row r="7891">
          <cell r="B7891" t="str">
            <v>I1936</v>
          </cell>
          <cell r="C7891" t="str">
            <v>Oficial Electricista</v>
          </cell>
          <cell r="D7891" t="str">
            <v>hs</v>
          </cell>
          <cell r="E7891">
            <v>0.47058823529411764</v>
          </cell>
          <cell r="F7891">
            <v>907.80197701818179</v>
          </cell>
          <cell r="G7891">
            <v>427.20093036149729</v>
          </cell>
          <cell r="H7891">
            <v>44136</v>
          </cell>
        </row>
        <row r="7892">
          <cell r="B7892" t="str">
            <v>I1937</v>
          </cell>
          <cell r="C7892" t="str">
            <v>Ayudante Electricista</v>
          </cell>
          <cell r="D7892" t="str">
            <v>hs</v>
          </cell>
          <cell r="E7892">
            <v>0.47058823529411764</v>
          </cell>
          <cell r="F7892">
            <v>678.74015850389594</v>
          </cell>
          <cell r="G7892">
            <v>319.4071334135981</v>
          </cell>
          <cell r="H7892">
            <v>44136</v>
          </cell>
        </row>
        <row r="7894">
          <cell r="A7894" t="str">
            <v>T2275</v>
          </cell>
          <cell r="C7894" t="str">
            <v>Colocación De Bandeja Portacable De 600 Mm</v>
          </cell>
          <cell r="D7894" t="str">
            <v>ml</v>
          </cell>
          <cell r="E7894">
            <v>16</v>
          </cell>
          <cell r="G7894">
            <v>793.27106776103892</v>
          </cell>
          <cell r="H7894">
            <v>44136</v>
          </cell>
          <cell r="I7894" t="str">
            <v>26 INSTALACIÓN ELÉCTRICA</v>
          </cell>
        </row>
        <row r="7895">
          <cell r="B7895" t="str">
            <v>I1936</v>
          </cell>
          <cell r="C7895" t="str">
            <v>Oficial Electricista</v>
          </cell>
          <cell r="D7895" t="str">
            <v>hs</v>
          </cell>
          <cell r="E7895">
            <v>0.5</v>
          </cell>
          <cell r="F7895">
            <v>907.80197701818179</v>
          </cell>
          <cell r="G7895">
            <v>453.90098850909089</v>
          </cell>
          <cell r="H7895">
            <v>44136</v>
          </cell>
        </row>
        <row r="7896">
          <cell r="B7896" t="str">
            <v>I1937</v>
          </cell>
          <cell r="C7896" t="str">
            <v>Ayudante Electricista</v>
          </cell>
          <cell r="D7896" t="str">
            <v>hs</v>
          </cell>
          <cell r="E7896">
            <v>0.5</v>
          </cell>
          <cell r="F7896">
            <v>678.74015850389594</v>
          </cell>
          <cell r="G7896">
            <v>339.37007925194797</v>
          </cell>
          <cell r="H7896">
            <v>44136</v>
          </cell>
        </row>
        <row r="7898">
          <cell r="A7898" t="str">
            <v>T2276</v>
          </cell>
          <cell r="C7898" t="str">
            <v>Bandeja Portacable De 450 Mm</v>
          </cell>
          <cell r="D7898" t="str">
            <v>ml</v>
          </cell>
          <cell r="G7898">
            <v>1890.2550059238558</v>
          </cell>
          <cell r="H7898">
            <v>44136</v>
          </cell>
          <cell r="I7898" t="str">
            <v>26 INSTALACIÓN ELÉCTRICA</v>
          </cell>
        </row>
        <row r="7899">
          <cell r="B7899" t="str">
            <v>I2373</v>
          </cell>
          <cell r="C7899" t="str">
            <v>Bandeja Portacables Perforada 450Mm 1.25 Galv X3 M</v>
          </cell>
          <cell r="D7899" t="str">
            <v>ml</v>
          </cell>
          <cell r="E7899">
            <v>1</v>
          </cell>
          <cell r="F7899">
            <v>970.79889807162533</v>
          </cell>
          <cell r="G7899">
            <v>970.79889807162533</v>
          </cell>
          <cell r="H7899">
            <v>44136</v>
          </cell>
        </row>
        <row r="7900">
          <cell r="B7900" t="str">
            <v>I2374</v>
          </cell>
          <cell r="C7900" t="str">
            <v>Soporte Bandeja Portacable 480 Mm X 160 Mm</v>
          </cell>
          <cell r="D7900" t="str">
            <v>u</v>
          </cell>
          <cell r="E7900">
            <v>0.33333333333333331</v>
          </cell>
          <cell r="F7900">
            <v>459.50413223140498</v>
          </cell>
          <cell r="G7900">
            <v>153.16804407713499</v>
          </cell>
          <cell r="H7900">
            <v>44136</v>
          </cell>
          <cell r="I7900" t="str">
            <v>1 cada 3 ml</v>
          </cell>
        </row>
        <row r="7901">
          <cell r="B7901" t="str">
            <v>I2029</v>
          </cell>
          <cell r="C7901" t="str">
            <v>Unión Para Bandeja Portacable Con Bulones X 25</v>
          </cell>
          <cell r="D7901" t="str">
            <v>u</v>
          </cell>
          <cell r="E7901">
            <v>0.33</v>
          </cell>
          <cell r="F7901">
            <v>59.63636363636364</v>
          </cell>
          <cell r="G7901">
            <v>19.680000000000003</v>
          </cell>
          <cell r="H7901">
            <v>44136</v>
          </cell>
          <cell r="I7901" t="str">
            <v>1 cada 3 ml</v>
          </cell>
        </row>
        <row r="7902">
          <cell r="B7902" t="str">
            <v>T2274</v>
          </cell>
          <cell r="C7902" t="str">
            <v>Colocación De Bandeja Portacable De 450 Mm</v>
          </cell>
          <cell r="D7902" t="str">
            <v>ml</v>
          </cell>
          <cell r="E7902">
            <v>1</v>
          </cell>
          <cell r="F7902">
            <v>746.60806377509539</v>
          </cell>
          <cell r="G7902">
            <v>746.60806377509539</v>
          </cell>
          <cell r="H7902">
            <v>44136</v>
          </cell>
        </row>
        <row r="7904">
          <cell r="A7904" t="str">
            <v>T2277</v>
          </cell>
          <cell r="C7904" t="str">
            <v>Bandeja Portacable De 600 Mm</v>
          </cell>
          <cell r="D7904" t="str">
            <v>ml</v>
          </cell>
          <cell r="G7904">
            <v>2185.9538225819756</v>
          </cell>
          <cell r="H7904">
            <v>44136</v>
          </cell>
          <cell r="I7904" t="str">
            <v>26 INSTALACIÓN ELÉCTRICA</v>
          </cell>
        </row>
        <row r="7905">
          <cell r="B7905" t="str">
            <v>I2372</v>
          </cell>
          <cell r="C7905" t="str">
            <v>Bandeja Portacables Perforada 600Mm 1.25 Galv X3 M</v>
          </cell>
          <cell r="D7905" t="str">
            <v>ml</v>
          </cell>
          <cell r="E7905">
            <v>1</v>
          </cell>
          <cell r="F7905">
            <v>1219.8347107438017</v>
          </cell>
          <cell r="G7905">
            <v>1219.8347107438017</v>
          </cell>
          <cell r="H7905">
            <v>44136</v>
          </cell>
        </row>
        <row r="7906">
          <cell r="B7906" t="str">
            <v>I2375</v>
          </cell>
          <cell r="C7906" t="str">
            <v>Soporte Bandeja Portacable 600 Mm</v>
          </cell>
          <cell r="D7906" t="str">
            <v>u</v>
          </cell>
          <cell r="E7906">
            <v>0.33333333333333331</v>
          </cell>
          <cell r="F7906">
            <v>459.50413223140498</v>
          </cell>
          <cell r="G7906">
            <v>153.16804407713499</v>
          </cell>
          <cell r="H7906">
            <v>44136</v>
          </cell>
          <cell r="I7906" t="str">
            <v>1 cada 3 ml</v>
          </cell>
        </row>
        <row r="7907">
          <cell r="B7907" t="str">
            <v>I2029</v>
          </cell>
          <cell r="C7907" t="str">
            <v>Unión Para Bandeja Portacable Con Bulones X 25</v>
          </cell>
          <cell r="D7907" t="str">
            <v>u</v>
          </cell>
          <cell r="E7907">
            <v>0.33</v>
          </cell>
          <cell r="F7907">
            <v>59.63636363636364</v>
          </cell>
          <cell r="G7907">
            <v>19.680000000000003</v>
          </cell>
          <cell r="H7907">
            <v>44136</v>
          </cell>
          <cell r="I7907" t="str">
            <v>1 cada 3 ml</v>
          </cell>
        </row>
        <row r="7908">
          <cell r="B7908" t="str">
            <v>T2275</v>
          </cell>
          <cell r="C7908" t="str">
            <v>Colocación De Bandeja Portacable De 600 Mm</v>
          </cell>
          <cell r="D7908" t="str">
            <v>ml</v>
          </cell>
          <cell r="E7908">
            <v>1</v>
          </cell>
          <cell r="F7908">
            <v>793.27106776103892</v>
          </cell>
          <cell r="G7908">
            <v>793.27106776103892</v>
          </cell>
          <cell r="H7908">
            <v>44136</v>
          </cell>
        </row>
        <row r="7910">
          <cell r="A7910" t="str">
            <v>T2279</v>
          </cell>
          <cell r="C7910" t="str">
            <v>Columna De Alumbrado De 5,5 Mts Sin Artefacto</v>
          </cell>
          <cell r="D7910" t="str">
            <v>u</v>
          </cell>
          <cell r="G7910">
            <v>13650.526053153248</v>
          </cell>
          <cell r="H7910">
            <v>44136</v>
          </cell>
          <cell r="I7910" t="str">
            <v>26 INSTALACIÓN ELÉCTRICA</v>
          </cell>
        </row>
        <row r="7911">
          <cell r="B7911" t="str">
            <v>I1728</v>
          </cell>
          <cell r="C7911" t="str">
            <v>Columna Doble Brazo 5,5M Altura Libre</v>
          </cell>
          <cell r="D7911" t="str">
            <v>u</v>
          </cell>
          <cell r="E7911">
            <v>1</v>
          </cell>
          <cell r="F7911">
            <v>8181.818181818182</v>
          </cell>
          <cell r="G7911">
            <v>8181.818181818182</v>
          </cell>
          <cell r="H7911">
            <v>44136</v>
          </cell>
        </row>
        <row r="7912">
          <cell r="B7912" t="str">
            <v>I1313</v>
          </cell>
          <cell r="C7912" t="str">
            <v>Camion Con Hidrogrua</v>
          </cell>
          <cell r="D7912" t="str">
            <v>hs</v>
          </cell>
          <cell r="E7912">
            <v>1</v>
          </cell>
          <cell r="F7912">
            <v>2446.7400000000002</v>
          </cell>
          <cell r="G7912">
            <v>2446.7400000000002</v>
          </cell>
          <cell r="H7912">
            <v>44155</v>
          </cell>
        </row>
        <row r="7913">
          <cell r="B7913" t="str">
            <v>I1004</v>
          </cell>
          <cell r="C7913" t="str">
            <v>Oficial</v>
          </cell>
          <cell r="D7913" t="str">
            <v>hs</v>
          </cell>
          <cell r="E7913">
            <v>2</v>
          </cell>
          <cell r="F7913">
            <v>604.80605423376619</v>
          </cell>
          <cell r="G7913">
            <v>1209.6121084675324</v>
          </cell>
          <cell r="H7913">
            <v>44136</v>
          </cell>
          <cell r="I7913" t="str">
            <v>para colocar columna</v>
          </cell>
        </row>
        <row r="7914">
          <cell r="B7914" t="str">
            <v>I1005</v>
          </cell>
          <cell r="C7914" t="str">
            <v>Ayudante</v>
          </cell>
          <cell r="D7914" t="str">
            <v>hs</v>
          </cell>
          <cell r="E7914">
            <v>2</v>
          </cell>
          <cell r="F7914">
            <v>522.10781423376613</v>
          </cell>
          <cell r="G7914">
            <v>1044.2156284675323</v>
          </cell>
          <cell r="H7914">
            <v>44136</v>
          </cell>
          <cell r="I7914" t="str">
            <v>para colocar columna</v>
          </cell>
        </row>
        <row r="7915">
          <cell r="B7915" t="str">
            <v>I1311</v>
          </cell>
          <cell r="C7915" t="str">
            <v>Maquinista</v>
          </cell>
          <cell r="D7915" t="str">
            <v>hs</v>
          </cell>
          <cell r="E7915">
            <v>1</v>
          </cell>
          <cell r="F7915">
            <v>768.14013440000008</v>
          </cell>
          <cell r="G7915">
            <v>768.14013440000008</v>
          </cell>
          <cell r="H7915">
            <v>44155</v>
          </cell>
        </row>
        <row r="7917">
          <cell r="A7917" t="str">
            <v>T2280</v>
          </cell>
          <cell r="C7917" t="str">
            <v>Tabaquera P/ Poste De Iluminación</v>
          </cell>
          <cell r="D7917" t="str">
            <v>u</v>
          </cell>
          <cell r="G7917">
            <v>1256.0809851164108</v>
          </cell>
          <cell r="H7917">
            <v>44136</v>
          </cell>
          <cell r="I7917" t="str">
            <v>26 INSTALACIÓN ELÉCTRICA</v>
          </cell>
        </row>
        <row r="7918">
          <cell r="B7918" t="str">
            <v>I1936</v>
          </cell>
          <cell r="C7918" t="str">
            <v>Oficial Electricista</v>
          </cell>
          <cell r="D7918" t="str">
            <v>hs</v>
          </cell>
          <cell r="E7918">
            <v>0.5</v>
          </cell>
          <cell r="F7918">
            <v>907.80197701818179</v>
          </cell>
          <cell r="G7918">
            <v>453.90098850909089</v>
          </cell>
          <cell r="H7918">
            <v>44136</v>
          </cell>
        </row>
        <row r="7919">
          <cell r="B7919" t="str">
            <v>I1937</v>
          </cell>
          <cell r="C7919" t="str">
            <v>Ayudante Electricista</v>
          </cell>
          <cell r="D7919" t="str">
            <v>hs</v>
          </cell>
          <cell r="E7919">
            <v>0.5</v>
          </cell>
          <cell r="F7919">
            <v>678.74015850389594</v>
          </cell>
          <cell r="G7919">
            <v>339.37007925194797</v>
          </cell>
          <cell r="H7919">
            <v>44136</v>
          </cell>
        </row>
        <row r="7920">
          <cell r="B7920" t="str">
            <v>I1990</v>
          </cell>
          <cell r="C7920" t="str">
            <v>Tabaquera C/Fusible 3A (Adif)</v>
          </cell>
          <cell r="D7920" t="str">
            <v>u</v>
          </cell>
          <cell r="E7920">
            <v>1</v>
          </cell>
          <cell r="F7920">
            <v>462.80991735537191</v>
          </cell>
          <cell r="G7920">
            <v>462.80991735537191</v>
          </cell>
          <cell r="H7920">
            <v>44136</v>
          </cell>
        </row>
        <row r="7922">
          <cell r="A7922" t="str">
            <v>T2281</v>
          </cell>
          <cell r="C7922" t="str">
            <v>Caja De Fundición Para Puesta A Tierra</v>
          </cell>
          <cell r="D7922" t="str">
            <v>u</v>
          </cell>
          <cell r="G7922">
            <v>3284.0627966791026</v>
          </cell>
          <cell r="H7922">
            <v>44136</v>
          </cell>
          <cell r="I7922" t="str">
            <v>26 INSTALACIÓN ELÉCTRICA</v>
          </cell>
        </row>
        <row r="7923">
          <cell r="B7923" t="str">
            <v>I1936</v>
          </cell>
          <cell r="C7923" t="str">
            <v>Oficial Electricista</v>
          </cell>
          <cell r="D7923" t="str">
            <v>hs</v>
          </cell>
          <cell r="E7923">
            <v>1</v>
          </cell>
          <cell r="F7923">
            <v>907.80197701818179</v>
          </cell>
          <cell r="G7923">
            <v>907.80197701818179</v>
          </cell>
          <cell r="H7923">
            <v>44136</v>
          </cell>
        </row>
        <row r="7924">
          <cell r="B7924" t="str">
            <v>I1937</v>
          </cell>
          <cell r="C7924" t="str">
            <v>Ayudante Electricista</v>
          </cell>
          <cell r="D7924" t="str">
            <v>hs</v>
          </cell>
          <cell r="E7924">
            <v>1</v>
          </cell>
          <cell r="F7924">
            <v>678.74015850389594</v>
          </cell>
          <cell r="G7924">
            <v>678.74015850389594</v>
          </cell>
          <cell r="H7924">
            <v>44136</v>
          </cell>
        </row>
        <row r="7925">
          <cell r="B7925" t="str">
            <v>I1711</v>
          </cell>
          <cell r="C7925" t="str">
            <v>Caja De Inspeccion De Fundicion - 150X150Mm</v>
          </cell>
          <cell r="D7925" t="str">
            <v>u</v>
          </cell>
          <cell r="E7925">
            <v>1</v>
          </cell>
          <cell r="F7925">
            <v>1697.5206611570247</v>
          </cell>
          <cell r="G7925">
            <v>1697.5206611570247</v>
          </cell>
          <cell r="H7925">
            <v>44136</v>
          </cell>
        </row>
        <row r="7927">
          <cell r="A7927" t="str">
            <v>T2282</v>
          </cell>
          <cell r="C7927" t="str">
            <v xml:space="preserve">Cable Subterraneo  3X70/35 Mm² </v>
          </cell>
          <cell r="D7927" t="str">
            <v>ml</v>
          </cell>
          <cell r="G7927">
            <v>4316.0553449999998</v>
          </cell>
          <cell r="H7927">
            <v>44108</v>
          </cell>
          <cell r="I7927" t="str">
            <v>26 INSTALACIÓN ELÉCTRICA</v>
          </cell>
        </row>
        <row r="7928">
          <cell r="B7928" t="str">
            <v>I2377</v>
          </cell>
          <cell r="C7928" t="str">
            <v>Cable Subterraneo  3X70/35</v>
          </cell>
          <cell r="D7928" t="str">
            <v>ml</v>
          </cell>
          <cell r="E7928">
            <v>1.05</v>
          </cell>
          <cell r="F7928">
            <v>2760.5288999999998</v>
          </cell>
          <cell r="G7928">
            <v>2898.5553449999998</v>
          </cell>
          <cell r="H7928">
            <v>44110</v>
          </cell>
        </row>
        <row r="7929">
          <cell r="B7929" t="str">
            <v>T2431</v>
          </cell>
          <cell r="C7929" t="str">
            <v>Cableado Subterraneo Mayores A 1 X 35 Mm2 (Mo)</v>
          </cell>
          <cell r="D7929" t="str">
            <v>ml</v>
          </cell>
          <cell r="E7929">
            <v>1.5</v>
          </cell>
          <cell r="F7929">
            <v>945</v>
          </cell>
          <cell r="G7929">
            <v>1417.5</v>
          </cell>
          <cell r="H7929">
            <v>44108</v>
          </cell>
        </row>
        <row r="7931">
          <cell r="A7931" t="str">
            <v>T2283</v>
          </cell>
          <cell r="C7931" t="str">
            <v xml:space="preserve">Cable Subterráneo 3X95+50 Mm² </v>
          </cell>
          <cell r="D7931" t="str">
            <v>ml</v>
          </cell>
          <cell r="G7931">
            <v>7031.5028700000003</v>
          </cell>
          <cell r="H7931">
            <v>44108</v>
          </cell>
          <cell r="I7931" t="str">
            <v>26 INSTALACIÓN ELÉCTRICA</v>
          </cell>
        </row>
        <row r="7932">
          <cell r="B7932" t="str">
            <v>T2431</v>
          </cell>
          <cell r="C7932" t="str">
            <v>Cableado Subterraneo Mayores A 1 X 35 Mm2 (Mo)</v>
          </cell>
          <cell r="D7932" t="str">
            <v>ml</v>
          </cell>
          <cell r="E7932">
            <v>2</v>
          </cell>
          <cell r="F7932">
            <v>945</v>
          </cell>
          <cell r="G7932">
            <v>1890</v>
          </cell>
          <cell r="H7932">
            <v>44108</v>
          </cell>
        </row>
        <row r="7933">
          <cell r="B7933" t="str">
            <v>I2378</v>
          </cell>
          <cell r="C7933" t="str">
            <v xml:space="preserve">Cable Subterráneo 3X95+50 Mm² </v>
          </cell>
          <cell r="D7933" t="str">
            <v>ml</v>
          </cell>
          <cell r="E7933">
            <v>1.05</v>
          </cell>
          <cell r="F7933">
            <v>4896.6693999999998</v>
          </cell>
          <cell r="G7933">
            <v>5141.5028700000003</v>
          </cell>
          <cell r="H7933">
            <v>44110</v>
          </cell>
        </row>
        <row r="7935">
          <cell r="A7935" t="str">
            <v>T2284</v>
          </cell>
          <cell r="C7935" t="str">
            <v>Mosaicos Cementicios De 0,40 Mts X 0,40 Mts (Bastones Grises - Guía Ciego)</v>
          </cell>
          <cell r="D7935" t="str">
            <v>m2</v>
          </cell>
          <cell r="G7935">
            <v>3065.3081971523461</v>
          </cell>
          <cell r="H7935">
            <v>44076</v>
          </cell>
          <cell r="I7935" t="str">
            <v>11 PISOS</v>
          </cell>
        </row>
        <row r="7936">
          <cell r="B7936" t="str">
            <v>I2383</v>
          </cell>
          <cell r="C7936" t="str">
            <v xml:space="preserve">Mosaicos Cementicios De 0,40 Mts X 0,40 Mts (Bastones Grises - Guía Ciego) </v>
          </cell>
          <cell r="D7936" t="str">
            <v>m2</v>
          </cell>
          <cell r="E7936">
            <v>1</v>
          </cell>
          <cell r="F7936">
            <v>973.68</v>
          </cell>
          <cell r="G7936">
            <v>973.68</v>
          </cell>
          <cell r="H7936">
            <v>44076</v>
          </cell>
        </row>
        <row r="7937">
          <cell r="B7937" t="str">
            <v>I2388</v>
          </cell>
          <cell r="C7937" t="str">
            <v xml:space="preserve">Pastina Gris S520G </v>
          </cell>
          <cell r="D7937" t="str">
            <v>kg</v>
          </cell>
          <cell r="E7937">
            <v>3.75</v>
          </cell>
          <cell r="F7937">
            <v>69.099999999999994</v>
          </cell>
          <cell r="G7937">
            <v>259.125</v>
          </cell>
          <cell r="H7937">
            <v>44076</v>
          </cell>
        </row>
        <row r="7938">
          <cell r="B7938" t="str">
            <v>T1028</v>
          </cell>
          <cell r="C7938" t="str">
            <v>Mortero 1/4:1:4 (Mat)</v>
          </cell>
          <cell r="D7938" t="str">
            <v>m3</v>
          </cell>
          <cell r="E7938">
            <v>0.04</v>
          </cell>
          <cell r="F7938">
            <v>3684.9586776859505</v>
          </cell>
          <cell r="G7938">
            <v>147.39834710743801</v>
          </cell>
          <cell r="H7938">
            <v>44130</v>
          </cell>
        </row>
        <row r="7939">
          <cell r="B7939" t="str">
            <v>T2267</v>
          </cell>
          <cell r="C7939" t="str">
            <v>Colocación De Mosaicos 30X30 En Anden (Mo)</v>
          </cell>
          <cell r="D7939" t="str">
            <v>m2</v>
          </cell>
          <cell r="E7939">
            <v>1</v>
          </cell>
          <cell r="F7939">
            <v>1685.1048500449083</v>
          </cell>
          <cell r="G7939">
            <v>1685.1048500449083</v>
          </cell>
          <cell r="H7939">
            <v>44136</v>
          </cell>
        </row>
        <row r="7941">
          <cell r="A7941" t="str">
            <v>T2285</v>
          </cell>
          <cell r="C7941" t="str">
            <v xml:space="preserve">Mosaicos Graníticos Blancos De 0,40 Mts X 0,40 Mts </v>
          </cell>
          <cell r="D7941" t="str">
            <v>m2</v>
          </cell>
          <cell r="G7941">
            <v>3398.8706971523461</v>
          </cell>
          <cell r="H7941">
            <v>44076</v>
          </cell>
          <cell r="I7941" t="str">
            <v>11 PISOS</v>
          </cell>
        </row>
        <row r="7942">
          <cell r="B7942" t="str">
            <v>I2384</v>
          </cell>
          <cell r="C7942" t="str">
            <v xml:space="preserve">Mosaicos Graníticos Blancos De 0,40 Mts X 0,40 Mts </v>
          </cell>
          <cell r="D7942" t="str">
            <v>m2</v>
          </cell>
          <cell r="E7942">
            <v>1</v>
          </cell>
          <cell r="F7942">
            <v>1130.1300000000001</v>
          </cell>
          <cell r="G7942">
            <v>1130.1300000000001</v>
          </cell>
          <cell r="H7942">
            <v>44076</v>
          </cell>
        </row>
        <row r="7943">
          <cell r="B7943" t="str">
            <v>I2385</v>
          </cell>
          <cell r="C7943" t="str">
            <v xml:space="preserve">Pastina Blanca S520B </v>
          </cell>
          <cell r="D7943" t="str">
            <v>kg</v>
          </cell>
          <cell r="E7943">
            <v>3.75</v>
          </cell>
          <cell r="F7943">
            <v>116.33</v>
          </cell>
          <cell r="G7943">
            <v>436.23750000000001</v>
          </cell>
          <cell r="H7943">
            <v>44076</v>
          </cell>
        </row>
        <row r="7944">
          <cell r="B7944" t="str">
            <v>T1028</v>
          </cell>
          <cell r="C7944" t="str">
            <v>Mortero 1/4:1:4 (Mat)</v>
          </cell>
          <cell r="D7944" t="str">
            <v>m3</v>
          </cell>
          <cell r="E7944">
            <v>0.04</v>
          </cell>
          <cell r="F7944">
            <v>3684.9586776859505</v>
          </cell>
          <cell r="G7944">
            <v>147.39834710743801</v>
          </cell>
          <cell r="H7944">
            <v>44130</v>
          </cell>
        </row>
        <row r="7945">
          <cell r="B7945" t="str">
            <v>T2267</v>
          </cell>
          <cell r="C7945" t="str">
            <v>Colocación De Mosaicos 30X30 En Anden (Mo)</v>
          </cell>
          <cell r="D7945" t="str">
            <v>m2</v>
          </cell>
          <cell r="E7945">
            <v>1</v>
          </cell>
          <cell r="F7945">
            <v>1685.1048500449083</v>
          </cell>
          <cell r="G7945">
            <v>1685.1048500449083</v>
          </cell>
          <cell r="H7945">
            <v>44136</v>
          </cell>
        </row>
        <row r="7947">
          <cell r="A7947" t="str">
            <v>T2286</v>
          </cell>
          <cell r="C7947" t="str">
            <v xml:space="preserve">Colección De Solados Hápticos </v>
          </cell>
          <cell r="D7947" t="str">
            <v>gl</v>
          </cell>
          <cell r="G7947">
            <v>18075.498845664926</v>
          </cell>
          <cell r="H7947">
            <v>44076</v>
          </cell>
          <cell r="I7947" t="str">
            <v>11 PISOS</v>
          </cell>
        </row>
        <row r="7948">
          <cell r="B7948" t="str">
            <v>T1473</v>
          </cell>
          <cell r="C7948" t="str">
            <v>Mosaicos Cementicios De 0,30 Mts X 0,30 Mts (Botoners Amarillos - Precaución)</v>
          </cell>
          <cell r="D7948" t="str">
            <v>m2</v>
          </cell>
          <cell r="E7948">
            <v>1</v>
          </cell>
          <cell r="F7948">
            <v>3193.1806971523465</v>
          </cell>
          <cell r="G7948">
            <v>3193.1806971523465</v>
          </cell>
          <cell r="H7948">
            <v>44076</v>
          </cell>
        </row>
        <row r="7949">
          <cell r="B7949" t="str">
            <v>T1474</v>
          </cell>
          <cell r="C7949" t="str">
            <v>Mosaicos Cementicios De 0,30 Mts X 0,30 Mts (Cuadriculado Rojo - Peligro)</v>
          </cell>
          <cell r="D7949" t="str">
            <v>m2</v>
          </cell>
          <cell r="E7949">
            <v>1</v>
          </cell>
          <cell r="F7949">
            <v>2964.7331971523463</v>
          </cell>
          <cell r="G7949">
            <v>2964.7331971523463</v>
          </cell>
          <cell r="H7949">
            <v>44076</v>
          </cell>
        </row>
        <row r="7950">
          <cell r="B7950" t="str">
            <v>T1475</v>
          </cell>
          <cell r="C7950" t="str">
            <v>Mosaicos Cementicios De 0,30 Mts X 0,30 Mts (Bastones Blancos - Guía Ciego)</v>
          </cell>
          <cell r="D7950" t="str">
            <v>m2</v>
          </cell>
          <cell r="E7950">
            <v>1</v>
          </cell>
          <cell r="F7950">
            <v>3198.1806971523465</v>
          </cell>
          <cell r="G7950">
            <v>3198.1806971523465</v>
          </cell>
          <cell r="H7950">
            <v>44076</v>
          </cell>
        </row>
        <row r="7951">
          <cell r="B7951" t="str">
            <v>T1476</v>
          </cell>
          <cell r="C7951" t="str">
            <v>Mosaicos Cementicios De 0,30 Mts X 0,30 Mts (Liso Gris)</v>
          </cell>
          <cell r="D7951" t="str">
            <v>m2</v>
          </cell>
          <cell r="E7951">
            <v>1</v>
          </cell>
          <cell r="F7951">
            <v>2255.2253599031933</v>
          </cell>
          <cell r="G7951">
            <v>2255.2253599031933</v>
          </cell>
          <cell r="H7951">
            <v>44076</v>
          </cell>
        </row>
        <row r="7952">
          <cell r="B7952" t="str">
            <v>T2284</v>
          </cell>
          <cell r="C7952" t="str">
            <v>Mosaicos Cementicios De 0,40 Mts X 0,40 Mts (Bastones Grises - Guía Ciego)</v>
          </cell>
          <cell r="D7952" t="str">
            <v>m2</v>
          </cell>
          <cell r="E7952">
            <v>1</v>
          </cell>
          <cell r="F7952">
            <v>3065.3081971523461</v>
          </cell>
          <cell r="G7952">
            <v>3065.3081971523461</v>
          </cell>
          <cell r="H7952">
            <v>44076</v>
          </cell>
        </row>
        <row r="7953">
          <cell r="B7953" t="str">
            <v>T2285</v>
          </cell>
          <cell r="C7953" t="str">
            <v xml:space="preserve">Mosaicos Graníticos Blancos De 0,40 Mts X 0,40 Mts </v>
          </cell>
          <cell r="D7953" t="str">
            <v>m2</v>
          </cell>
          <cell r="E7953">
            <v>1</v>
          </cell>
          <cell r="F7953">
            <v>3398.8706971523461</v>
          </cell>
          <cell r="G7953">
            <v>3398.8706971523461</v>
          </cell>
          <cell r="H7953">
            <v>44076</v>
          </cell>
        </row>
        <row r="7955">
          <cell r="A7955" t="str">
            <v>T2287</v>
          </cell>
          <cell r="C7955" t="str">
            <v>Circuitos Cu 2X10Mm^2 - Iram 62.266</v>
          </cell>
          <cell r="D7955" t="str">
            <v>ml</v>
          </cell>
          <cell r="G7955">
            <v>943.20437915392426</v>
          </cell>
          <cell r="H7955">
            <v>44136</v>
          </cell>
          <cell r="I7955" t="str">
            <v>26 INSTALACIÓN ELÉCTRICA</v>
          </cell>
        </row>
        <row r="7956">
          <cell r="B7956" t="str">
            <v>T2425</v>
          </cell>
          <cell r="C7956" t="str">
            <v>Cableado De Circuitos De 4X10 Mm2 (Mo)</v>
          </cell>
          <cell r="D7956" t="str">
            <v>ml</v>
          </cell>
          <cell r="E7956">
            <v>1</v>
          </cell>
          <cell r="F7956">
            <v>551.84074279028789</v>
          </cell>
          <cell r="G7956">
            <v>551.84074279028789</v>
          </cell>
          <cell r="H7956">
            <v>44136</v>
          </cell>
        </row>
        <row r="7957">
          <cell r="B7957" t="str">
            <v>I1716</v>
          </cell>
          <cell r="C7957" t="str">
            <v xml:space="preserve">Cable Cu 2X10Mm² </v>
          </cell>
          <cell r="D7957" t="str">
            <v>ml</v>
          </cell>
          <cell r="E7957">
            <v>1.05</v>
          </cell>
          <cell r="F7957">
            <v>372.72727272727275</v>
          </cell>
          <cell r="G7957">
            <v>391.36363636363637</v>
          </cell>
          <cell r="H7957">
            <v>44155</v>
          </cell>
        </row>
        <row r="7959">
          <cell r="A7959" t="str">
            <v>T2288</v>
          </cell>
          <cell r="C7959" t="str">
            <v>Tomacorreinte 2P+T Ip44 - 32A</v>
          </cell>
          <cell r="D7959" t="str">
            <v>u</v>
          </cell>
          <cell r="G7959">
            <v>1920.8431372694215</v>
          </cell>
          <cell r="H7959">
            <v>44136</v>
          </cell>
          <cell r="I7959" t="str">
            <v>26 INSTALACIÓN ELÉCTRICA</v>
          </cell>
        </row>
        <row r="7960">
          <cell r="B7960" t="str">
            <v>I1936</v>
          </cell>
          <cell r="C7960" t="str">
            <v>Oficial Electricista</v>
          </cell>
          <cell r="D7960" t="str">
            <v>hs</v>
          </cell>
          <cell r="E7960">
            <v>0.5</v>
          </cell>
          <cell r="F7960">
            <v>907.80197701818179</v>
          </cell>
          <cell r="G7960">
            <v>453.90098850909089</v>
          </cell>
          <cell r="H7960">
            <v>44136</v>
          </cell>
          <cell r="I7960">
            <v>0.23630299616986672</v>
          </cell>
        </row>
        <row r="7961">
          <cell r="B7961" t="str">
            <v>I2389</v>
          </cell>
          <cell r="C7961" t="str">
            <v>Tomacorreinte 2P+T Ip44 - 32A</v>
          </cell>
          <cell r="D7961" t="str">
            <v>u</v>
          </cell>
          <cell r="E7961">
            <v>1</v>
          </cell>
          <cell r="F7961">
            <v>1466.9421487603306</v>
          </cell>
          <cell r="G7961">
            <v>1466.9421487603306</v>
          </cell>
          <cell r="H7961">
            <v>44155</v>
          </cell>
        </row>
        <row r="7963">
          <cell r="A7963" t="str">
            <v>T2289</v>
          </cell>
          <cell r="C7963" t="str">
            <v>Tomacorreinte 4P+T Ip44 - 32A</v>
          </cell>
          <cell r="D7963" t="str">
            <v>u</v>
          </cell>
          <cell r="G7963">
            <v>2111.7522281785123</v>
          </cell>
          <cell r="H7963">
            <v>44136</v>
          </cell>
          <cell r="I7963" t="str">
            <v>26 INSTALACIÓN ELÉCTRICA</v>
          </cell>
        </row>
        <row r="7964">
          <cell r="B7964" t="str">
            <v>I1936</v>
          </cell>
          <cell r="C7964" t="str">
            <v>Oficial Electricista</v>
          </cell>
          <cell r="D7964" t="str">
            <v>hs</v>
          </cell>
          <cell r="E7964">
            <v>0.5</v>
          </cell>
          <cell r="F7964">
            <v>907.80197701818179</v>
          </cell>
          <cell r="G7964">
            <v>453.90098850909089</v>
          </cell>
          <cell r="H7964">
            <v>44136</v>
          </cell>
          <cell r="I7964">
            <v>0.21494045676968568</v>
          </cell>
        </row>
        <row r="7965">
          <cell r="B7965" t="str">
            <v>I2390</v>
          </cell>
          <cell r="C7965" t="str">
            <v>Tomacorreinte 4P+T Ip44 - 32A</v>
          </cell>
          <cell r="D7965" t="str">
            <v>u</v>
          </cell>
          <cell r="E7965">
            <v>1</v>
          </cell>
          <cell r="F7965">
            <v>1657.8512396694216</v>
          </cell>
          <cell r="G7965">
            <v>1657.8512396694216</v>
          </cell>
          <cell r="H7965">
            <v>44136</v>
          </cell>
        </row>
        <row r="7967">
          <cell r="A7967" t="str">
            <v>T2290</v>
          </cell>
          <cell r="C7967" t="str">
            <v>Nsx 4X100A</v>
          </cell>
          <cell r="D7967" t="str">
            <v>u</v>
          </cell>
          <cell r="G7967">
            <v>14402.851239669422</v>
          </cell>
          <cell r="H7967">
            <v>44108</v>
          </cell>
          <cell r="I7967" t="str">
            <v>26 INSTALACIÓN ELÉCTRICA</v>
          </cell>
        </row>
        <row r="7968">
          <cell r="B7968" t="str">
            <v>I2435</v>
          </cell>
          <cell r="C7968" t="str">
            <v>Colocación De Interruptor Termomagnético Tetrapolar</v>
          </cell>
          <cell r="D7968" t="str">
            <v>u</v>
          </cell>
          <cell r="E7968">
            <v>1</v>
          </cell>
          <cell r="F7968">
            <v>500</v>
          </cell>
          <cell r="G7968">
            <v>500</v>
          </cell>
          <cell r="H7968">
            <v>44108</v>
          </cell>
          <cell r="I7968">
            <v>3.471534848758711E-2</v>
          </cell>
        </row>
        <row r="7969">
          <cell r="B7969" t="str">
            <v>I2181</v>
          </cell>
          <cell r="C7969" t="str">
            <v>Nsx 4X100A 25Ka Interruptor Termomagnético Schneider</v>
          </cell>
          <cell r="D7969" t="str">
            <v>u</v>
          </cell>
          <cell r="E7969">
            <v>1</v>
          </cell>
          <cell r="F7969">
            <v>13902.851239669422</v>
          </cell>
          <cell r="G7969">
            <v>13902.851239669422</v>
          </cell>
          <cell r="H7969">
            <v>44155</v>
          </cell>
        </row>
        <row r="7971">
          <cell r="A7971" t="str">
            <v>T2291</v>
          </cell>
          <cell r="C7971" t="str">
            <v>Bornes P/Riel Din</v>
          </cell>
          <cell r="D7971" t="str">
            <v>u</v>
          </cell>
          <cell r="G7971">
            <v>425.28925619834712</v>
          </cell>
          <cell r="H7971">
            <v>44108</v>
          </cell>
          <cell r="I7971" t="str">
            <v>26 INSTALACIÓN ELÉCTRICA</v>
          </cell>
        </row>
        <row r="7972">
          <cell r="B7972" t="str">
            <v>I2434</v>
          </cell>
          <cell r="C7972" t="str">
            <v>Colocación De Interruptor Termomagnético Bipolar</v>
          </cell>
          <cell r="D7972" t="str">
            <v>u</v>
          </cell>
          <cell r="E7972">
            <v>1</v>
          </cell>
          <cell r="F7972">
            <v>360</v>
          </cell>
          <cell r="G7972">
            <v>360</v>
          </cell>
          <cell r="H7972">
            <v>44108</v>
          </cell>
          <cell r="I7972">
            <v>0.84648270501360279</v>
          </cell>
        </row>
        <row r="7973">
          <cell r="B7973" t="str">
            <v>I1998</v>
          </cell>
          <cell r="C7973" t="str">
            <v>Bornes P/Riel Din 2.5Mm + Riel Din (Adif)</v>
          </cell>
          <cell r="D7973" t="str">
            <v>u</v>
          </cell>
          <cell r="E7973">
            <v>1</v>
          </cell>
          <cell r="F7973">
            <v>65.289256198347104</v>
          </cell>
          <cell r="G7973">
            <v>65.289256198347104</v>
          </cell>
          <cell r="H7973">
            <v>44136</v>
          </cell>
        </row>
        <row r="7975">
          <cell r="A7975" t="str">
            <v>T2292</v>
          </cell>
          <cell r="C7975" t="str">
            <v>Contactor 3X16A</v>
          </cell>
          <cell r="D7975" t="str">
            <v>u</v>
          </cell>
          <cell r="G7975">
            <v>2392.2314049586776</v>
          </cell>
          <cell r="H7975">
            <v>44108</v>
          </cell>
          <cell r="I7975" t="str">
            <v>26 INSTALACIÓN ELÉCTRICA</v>
          </cell>
        </row>
        <row r="7976">
          <cell r="B7976" t="str">
            <v>I2434</v>
          </cell>
          <cell r="C7976" t="str">
            <v>Colocación De Interruptor Termomagnético Bipolar</v>
          </cell>
          <cell r="D7976" t="str">
            <v>u</v>
          </cell>
          <cell r="E7976">
            <v>1</v>
          </cell>
          <cell r="F7976">
            <v>360</v>
          </cell>
          <cell r="G7976">
            <v>360</v>
          </cell>
          <cell r="H7976">
            <v>44108</v>
          </cell>
          <cell r="I7976">
            <v>0.15048711393629519</v>
          </cell>
        </row>
        <row r="7977">
          <cell r="B7977" t="str">
            <v>I1986</v>
          </cell>
          <cell r="C7977" t="str">
            <v>Contactor 3X16A Schneider</v>
          </cell>
          <cell r="D7977" t="str">
            <v>u</v>
          </cell>
          <cell r="E7977">
            <v>1</v>
          </cell>
          <cell r="F7977">
            <v>2032.2314049586778</v>
          </cell>
          <cell r="G7977">
            <v>2032.2314049586778</v>
          </cell>
          <cell r="H7977">
            <v>44136</v>
          </cell>
        </row>
        <row r="7979">
          <cell r="A7979" t="str">
            <v>T2293</v>
          </cell>
          <cell r="C7979" t="str">
            <v>Controlador - Timer Programable</v>
          </cell>
          <cell r="D7979" t="str">
            <v>u</v>
          </cell>
          <cell r="G7979">
            <v>1383.9669421487604</v>
          </cell>
          <cell r="H7979">
            <v>44108</v>
          </cell>
          <cell r="I7979" t="str">
            <v>26 INSTALACIÓN ELÉCTRICA</v>
          </cell>
        </row>
        <row r="7980">
          <cell r="B7980" t="str">
            <v>I2434</v>
          </cell>
          <cell r="C7980" t="str">
            <v>Colocación De Interruptor Termomagnético Bipolar</v>
          </cell>
          <cell r="D7980" t="str">
            <v>u</v>
          </cell>
          <cell r="E7980">
            <v>1</v>
          </cell>
          <cell r="F7980">
            <v>360</v>
          </cell>
          <cell r="G7980">
            <v>360</v>
          </cell>
          <cell r="H7980">
            <v>44108</v>
          </cell>
          <cell r="I7980">
            <v>0.26012182013615193</v>
          </cell>
        </row>
        <row r="7981">
          <cell r="B7981" t="str">
            <v>I2216</v>
          </cell>
          <cell r="C7981" t="str">
            <v>Controlador Timer Programable De 2 Contactos</v>
          </cell>
          <cell r="D7981" t="str">
            <v>u</v>
          </cell>
          <cell r="E7981">
            <v>1</v>
          </cell>
          <cell r="F7981">
            <v>1023.9669421487604</v>
          </cell>
          <cell r="G7981">
            <v>1023.9669421487604</v>
          </cell>
          <cell r="H7981">
            <v>44136</v>
          </cell>
        </row>
        <row r="7983">
          <cell r="A7983" t="str">
            <v>T2294</v>
          </cell>
          <cell r="C7983" t="str">
            <v>Gabinete  Metalico Ip55 - 1200X750X300</v>
          </cell>
          <cell r="D7983" t="str">
            <v>u</v>
          </cell>
          <cell r="G7983">
            <v>27455.551977018182</v>
          </cell>
          <cell r="H7983">
            <v>44026</v>
          </cell>
          <cell r="I7983" t="str">
            <v>26 INSTALACIÓN ELÉCTRICA</v>
          </cell>
        </row>
        <row r="7984">
          <cell r="B7984" t="str">
            <v>I1936</v>
          </cell>
          <cell r="C7984" t="str">
            <v>Oficial Electricista</v>
          </cell>
          <cell r="D7984" t="str">
            <v>hs</v>
          </cell>
          <cell r="E7984">
            <v>1</v>
          </cell>
          <cell r="F7984">
            <v>907.80197701818179</v>
          </cell>
          <cell r="G7984">
            <v>907.80197701818179</v>
          </cell>
          <cell r="H7984">
            <v>44136</v>
          </cell>
          <cell r="I7984">
            <v>3.3064422735993887E-2</v>
          </cell>
        </row>
        <row r="7985">
          <cell r="B7985" t="str">
            <v>I2217</v>
          </cell>
          <cell r="C7985" t="str">
            <v>Gabinete  Metálico Ip55 - 1200X750X300</v>
          </cell>
          <cell r="D7985" t="str">
            <v>u</v>
          </cell>
          <cell r="E7985">
            <v>1</v>
          </cell>
          <cell r="F7985">
            <v>26547.75</v>
          </cell>
          <cell r="G7985">
            <v>26547.75</v>
          </cell>
          <cell r="H7985">
            <v>44026</v>
          </cell>
        </row>
        <row r="7987">
          <cell r="A7987" t="str">
            <v>T2295</v>
          </cell>
          <cell r="C7987" t="str">
            <v>Id 2X25A 30Ma</v>
          </cell>
          <cell r="D7987" t="str">
            <v>u</v>
          </cell>
          <cell r="G7987">
            <v>2933.2398314842976</v>
          </cell>
          <cell r="H7987">
            <v>44136</v>
          </cell>
          <cell r="I7987" t="str">
            <v>26 INSTALACIÓN ELÉCTRICA</v>
          </cell>
        </row>
        <row r="7988">
          <cell r="B7988" t="str">
            <v>I1936</v>
          </cell>
          <cell r="C7988" t="str">
            <v>Oficial Electricista</v>
          </cell>
          <cell r="D7988" t="str">
            <v>hs</v>
          </cell>
          <cell r="E7988">
            <v>0.5</v>
          </cell>
          <cell r="F7988">
            <v>907.80197701818179</v>
          </cell>
          <cell r="G7988">
            <v>453.90098850909089</v>
          </cell>
          <cell r="H7988">
            <v>44136</v>
          </cell>
          <cell r="I7988">
            <v>0.15474390591491624</v>
          </cell>
        </row>
        <row r="7989">
          <cell r="B7989" t="str">
            <v>I1995</v>
          </cell>
          <cell r="C7989" t="str">
            <v>Id 2X25A 30Ma Schneider</v>
          </cell>
          <cell r="D7989" t="str">
            <v>u</v>
          </cell>
          <cell r="E7989">
            <v>1</v>
          </cell>
          <cell r="F7989">
            <v>2479.3388429752067</v>
          </cell>
          <cell r="G7989">
            <v>2479.3388429752067</v>
          </cell>
          <cell r="H7989">
            <v>44136</v>
          </cell>
        </row>
        <row r="7991">
          <cell r="A7991" t="str">
            <v>T2296</v>
          </cell>
          <cell r="C7991" t="str">
            <v>Id 4X25A 30Ma</v>
          </cell>
          <cell r="D7991" t="str">
            <v>u</v>
          </cell>
          <cell r="G7991">
            <v>3035.6034885090908</v>
          </cell>
          <cell r="H7991">
            <v>44110</v>
          </cell>
          <cell r="I7991" t="str">
            <v>26 INSTALACIÓN ELÉCTRICA</v>
          </cell>
        </row>
        <row r="7992">
          <cell r="B7992" t="str">
            <v>I1936</v>
          </cell>
          <cell r="C7992" t="str">
            <v>Oficial Electricista</v>
          </cell>
          <cell r="D7992" t="str">
            <v>hs</v>
          </cell>
          <cell r="E7992">
            <v>0.5</v>
          </cell>
          <cell r="F7992">
            <v>907.80197701818179</v>
          </cell>
          <cell r="G7992">
            <v>453.90098850909089</v>
          </cell>
          <cell r="H7992">
            <v>44136</v>
          </cell>
          <cell r="I7992">
            <v>0.14952578300403135</v>
          </cell>
        </row>
        <row r="7993">
          <cell r="B7993" t="str">
            <v>I1682</v>
          </cell>
          <cell r="C7993" t="str">
            <v>Id 4X25A 30Ma</v>
          </cell>
          <cell r="D7993" t="str">
            <v>u</v>
          </cell>
          <cell r="E7993">
            <v>1</v>
          </cell>
          <cell r="F7993">
            <v>2581.7024999999999</v>
          </cell>
          <cell r="G7993">
            <v>2581.7024999999999</v>
          </cell>
          <cell r="H7993">
            <v>44110</v>
          </cell>
        </row>
        <row r="7995">
          <cell r="A7995" t="str">
            <v>T2297</v>
          </cell>
          <cell r="C7995" t="str">
            <v>Id 4X40A 30Ma</v>
          </cell>
          <cell r="D7995" t="str">
            <v>u</v>
          </cell>
          <cell r="G7995">
            <v>4503.4877885090909</v>
          </cell>
          <cell r="H7995">
            <v>44110</v>
          </cell>
          <cell r="I7995" t="str">
            <v>26 INSTALACIÓN ELÉCTRICA</v>
          </cell>
        </row>
        <row r="7996">
          <cell r="B7996" t="str">
            <v>I1936</v>
          </cell>
          <cell r="C7996" t="str">
            <v>Oficial Electricista</v>
          </cell>
          <cell r="D7996" t="str">
            <v>hs</v>
          </cell>
          <cell r="E7996">
            <v>0.5</v>
          </cell>
          <cell r="F7996">
            <v>907.80197701818179</v>
          </cell>
          <cell r="G7996">
            <v>453.90098850909089</v>
          </cell>
          <cell r="H7996">
            <v>44136</v>
          </cell>
          <cell r="I7996">
            <v>0.10078876857782217</v>
          </cell>
        </row>
        <row r="7997">
          <cell r="B7997" t="str">
            <v>I1683</v>
          </cell>
          <cell r="C7997" t="str">
            <v>Id 4X40A 30Ma</v>
          </cell>
          <cell r="D7997" t="str">
            <v>u</v>
          </cell>
          <cell r="E7997">
            <v>1</v>
          </cell>
          <cell r="F7997">
            <v>4049.5868</v>
          </cell>
          <cell r="G7997">
            <v>4049.5868</v>
          </cell>
          <cell r="H7997">
            <v>44110</v>
          </cell>
        </row>
        <row r="7999">
          <cell r="A7999" t="str">
            <v>T2298</v>
          </cell>
          <cell r="C7999" t="str">
            <v>Id 4X63A 30Ma</v>
          </cell>
          <cell r="D7999" t="str">
            <v>u</v>
          </cell>
          <cell r="G7999">
            <v>11792.743963715702</v>
          </cell>
          <cell r="H7999">
            <v>44136</v>
          </cell>
          <cell r="I7999" t="str">
            <v>26 INSTALACIÓN ELÉCTRICA</v>
          </cell>
        </row>
        <row r="8000">
          <cell r="B8000" t="str">
            <v>I1936</v>
          </cell>
          <cell r="C8000" t="str">
            <v>Oficial Electricista</v>
          </cell>
          <cell r="D8000" t="str">
            <v>hs</v>
          </cell>
          <cell r="E8000">
            <v>0.5</v>
          </cell>
          <cell r="F8000">
            <v>907.80197701818179</v>
          </cell>
          <cell r="G8000">
            <v>453.90098850909089</v>
          </cell>
          <cell r="H8000">
            <v>44136</v>
          </cell>
          <cell r="I8000">
            <v>3.848985358332787E-2</v>
          </cell>
        </row>
        <row r="8001">
          <cell r="B8001" t="str">
            <v>I1684</v>
          </cell>
          <cell r="C8001" t="str">
            <v>Id 4X63A 30Ma</v>
          </cell>
          <cell r="D8001" t="str">
            <v>u</v>
          </cell>
          <cell r="E8001">
            <v>1</v>
          </cell>
          <cell r="F8001">
            <v>11338.842975206611</v>
          </cell>
          <cell r="G8001">
            <v>11338.842975206611</v>
          </cell>
          <cell r="H8001">
            <v>44155</v>
          </cell>
        </row>
        <row r="8003">
          <cell r="A8003" t="str">
            <v>T2299</v>
          </cell>
          <cell r="C8003" t="str">
            <v>Indicador Luminoso Rojo</v>
          </cell>
          <cell r="D8003" t="str">
            <v>u</v>
          </cell>
          <cell r="G8003">
            <v>783.65305462479341</v>
          </cell>
          <cell r="H8003">
            <v>44136</v>
          </cell>
          <cell r="I8003" t="str">
            <v>26 INSTALACIÓN ELÉCTRICA</v>
          </cell>
        </row>
        <row r="8004">
          <cell r="B8004" t="str">
            <v>I1936</v>
          </cell>
          <cell r="C8004" t="str">
            <v>Oficial Electricista</v>
          </cell>
          <cell r="D8004" t="str">
            <v>hs</v>
          </cell>
          <cell r="E8004">
            <v>0.5</v>
          </cell>
          <cell r="F8004">
            <v>907.80197701818179</v>
          </cell>
          <cell r="G8004">
            <v>453.90098850909089</v>
          </cell>
          <cell r="H8004">
            <v>44136</v>
          </cell>
          <cell r="I8004">
            <v>0.57921166239365318</v>
          </cell>
        </row>
        <row r="8005">
          <cell r="B8005" t="str">
            <v>I1991</v>
          </cell>
          <cell r="C8005" t="str">
            <v>Indicador Luminoso Rojo</v>
          </cell>
          <cell r="D8005" t="str">
            <v>u</v>
          </cell>
          <cell r="E8005">
            <v>1</v>
          </cell>
          <cell r="F8005">
            <v>329.75206611570246</v>
          </cell>
          <cell r="G8005">
            <v>329.75206611570246</v>
          </cell>
          <cell r="H8005">
            <v>44136</v>
          </cell>
        </row>
        <row r="8007">
          <cell r="A8007" t="str">
            <v>T2300</v>
          </cell>
          <cell r="C8007" t="str">
            <v>Multimetro Digital C/Panel De 4"</v>
          </cell>
          <cell r="D8007" t="str">
            <v>u</v>
          </cell>
          <cell r="G8007">
            <v>3853.0745422280993</v>
          </cell>
          <cell r="H8007">
            <v>44136</v>
          </cell>
          <cell r="I8007" t="str">
            <v>26 INSTALACIÓN ELÉCTRICA</v>
          </cell>
        </row>
        <row r="8008">
          <cell r="B8008" t="str">
            <v>I1936</v>
          </cell>
          <cell r="C8008" t="str">
            <v>Oficial Electricista</v>
          </cell>
          <cell r="D8008" t="str">
            <v>hs</v>
          </cell>
          <cell r="E8008">
            <v>0.5</v>
          </cell>
          <cell r="F8008">
            <v>907.80197701818179</v>
          </cell>
          <cell r="G8008">
            <v>453.90098850909089</v>
          </cell>
          <cell r="H8008">
            <v>44136</v>
          </cell>
          <cell r="I8008">
            <v>0.11780228581994048</v>
          </cell>
        </row>
        <row r="8009">
          <cell r="B8009" t="str">
            <v>I1992</v>
          </cell>
          <cell r="C8009" t="str">
            <v>Multímetro Digital C/Panel De 4"</v>
          </cell>
          <cell r="D8009" t="str">
            <v>u</v>
          </cell>
          <cell r="E8009">
            <v>1</v>
          </cell>
          <cell r="F8009">
            <v>3399.1735537190084</v>
          </cell>
          <cell r="G8009">
            <v>3399.1735537190084</v>
          </cell>
          <cell r="H8009">
            <v>44155</v>
          </cell>
        </row>
        <row r="8011">
          <cell r="A8011" t="str">
            <v>T2301</v>
          </cell>
          <cell r="C8011" t="str">
            <v>Seccionador Bajo Carga 4X100A</v>
          </cell>
          <cell r="D8011" t="str">
            <v>u</v>
          </cell>
          <cell r="G8011">
            <v>7891.9174885090906</v>
          </cell>
          <cell r="H8011">
            <v>44110</v>
          </cell>
          <cell r="I8011" t="str">
            <v>26 INSTALACIÓN ELÉCTRICA</v>
          </cell>
        </row>
        <row r="8012">
          <cell r="B8012" t="str">
            <v>I1936</v>
          </cell>
          <cell r="C8012" t="str">
            <v>Oficial Electricista</v>
          </cell>
          <cell r="D8012" t="str">
            <v>hs</v>
          </cell>
          <cell r="E8012">
            <v>0.5</v>
          </cell>
          <cell r="F8012">
            <v>907.80197701818179</v>
          </cell>
          <cell r="G8012">
            <v>453.90098850909089</v>
          </cell>
          <cell r="H8012">
            <v>44136</v>
          </cell>
          <cell r="I8012">
            <v>5.7514664740221461E-2</v>
          </cell>
        </row>
        <row r="8013">
          <cell r="B8013" t="str">
            <v>I1685</v>
          </cell>
          <cell r="C8013" t="str">
            <v>Seccionador Bajo Carga 4X100A</v>
          </cell>
          <cell r="D8013" t="str">
            <v>u</v>
          </cell>
          <cell r="E8013">
            <v>1</v>
          </cell>
          <cell r="F8013">
            <v>7438.0164999999997</v>
          </cell>
          <cell r="G8013">
            <v>7438.0164999999997</v>
          </cell>
          <cell r="H8013">
            <v>44110</v>
          </cell>
        </row>
        <row r="8015">
          <cell r="A8015" t="str">
            <v>T2302</v>
          </cell>
          <cell r="C8015" t="str">
            <v>Tabaquera C/Fusible 3A</v>
          </cell>
          <cell r="D8015" t="str">
            <v>u</v>
          </cell>
          <cell r="G8015">
            <v>916.7109058644628</v>
          </cell>
          <cell r="H8015">
            <v>44136</v>
          </cell>
          <cell r="I8015" t="str">
            <v>26 INSTALACIÓN ELÉCTRICA</v>
          </cell>
        </row>
        <row r="8016">
          <cell r="B8016" t="str">
            <v>I1936</v>
          </cell>
          <cell r="C8016" t="str">
            <v>Oficial Electricista</v>
          </cell>
          <cell r="D8016" t="str">
            <v>hs</v>
          </cell>
          <cell r="E8016">
            <v>0.5</v>
          </cell>
          <cell r="F8016">
            <v>907.80197701818179</v>
          </cell>
          <cell r="G8016">
            <v>453.90098850909089</v>
          </cell>
          <cell r="H8016">
            <v>44136</v>
          </cell>
          <cell r="I8016">
            <v>0.4951408187743333</v>
          </cell>
        </row>
        <row r="8017">
          <cell r="B8017" t="str">
            <v>I1990</v>
          </cell>
          <cell r="C8017" t="str">
            <v>Tabaquera C/Fusible 3A (Adif)</v>
          </cell>
          <cell r="D8017" t="str">
            <v>u</v>
          </cell>
          <cell r="E8017">
            <v>1</v>
          </cell>
          <cell r="F8017">
            <v>462.80991735537191</v>
          </cell>
          <cell r="G8017">
            <v>462.80991735537191</v>
          </cell>
          <cell r="H8017">
            <v>44136</v>
          </cell>
        </row>
        <row r="8019">
          <cell r="A8019" t="str">
            <v>T2303</v>
          </cell>
          <cell r="C8019" t="str">
            <v>Tmm 2X 10-16-20-25 A 3Ka</v>
          </cell>
          <cell r="D8019" t="str">
            <v>u</v>
          </cell>
          <cell r="G8019">
            <v>1514.7107438016528</v>
          </cell>
          <cell r="H8019">
            <v>44108</v>
          </cell>
          <cell r="I8019" t="str">
            <v>26 INSTALACIÓN ELÉCTRICA</v>
          </cell>
        </row>
        <row r="8020">
          <cell r="B8020" t="str">
            <v>I2434</v>
          </cell>
          <cell r="C8020" t="str">
            <v>Colocación De Interruptor Termomagnético Bipolar</v>
          </cell>
          <cell r="D8020" t="str">
            <v>u</v>
          </cell>
          <cell r="E8020">
            <v>0.5</v>
          </cell>
          <cell r="F8020">
            <v>360</v>
          </cell>
          <cell r="G8020">
            <v>180</v>
          </cell>
          <cell r="H8020">
            <v>44108</v>
          </cell>
          <cell r="I8020">
            <v>0.11883457005674379</v>
          </cell>
        </row>
        <row r="8021">
          <cell r="B8021" t="str">
            <v>I1981</v>
          </cell>
          <cell r="C8021" t="str">
            <v>Tmm 2X10 / 16 / 20 / 25 A Schneider Acti 9</v>
          </cell>
          <cell r="D8021" t="str">
            <v>u</v>
          </cell>
          <cell r="E8021">
            <v>1</v>
          </cell>
          <cell r="F8021">
            <v>1334.7107438016528</v>
          </cell>
          <cell r="G8021">
            <v>1334.7107438016528</v>
          </cell>
          <cell r="H8021">
            <v>44155</v>
          </cell>
        </row>
        <row r="8023">
          <cell r="A8023" t="str">
            <v>T2304</v>
          </cell>
          <cell r="C8023" t="str">
            <v>Tmm 2X32A 3Ka</v>
          </cell>
          <cell r="D8023" t="str">
            <v>u</v>
          </cell>
          <cell r="G8023">
            <v>1407.1074380165289</v>
          </cell>
          <cell r="H8023">
            <v>44108</v>
          </cell>
          <cell r="I8023" t="str">
            <v>26 INSTALACIÓN ELÉCTRICA</v>
          </cell>
        </row>
        <row r="8024">
          <cell r="B8024" t="str">
            <v>I2434</v>
          </cell>
          <cell r="C8024" t="str">
            <v>Colocación De Interruptor Termomagnético Bipolar</v>
          </cell>
          <cell r="D8024" t="str">
            <v>u</v>
          </cell>
          <cell r="E8024">
            <v>1</v>
          </cell>
          <cell r="F8024">
            <v>360</v>
          </cell>
          <cell r="G8024">
            <v>360</v>
          </cell>
          <cell r="H8024">
            <v>44108</v>
          </cell>
          <cell r="I8024">
            <v>0.2558440032890873</v>
          </cell>
        </row>
        <row r="8025">
          <cell r="B8025" t="str">
            <v>I1980</v>
          </cell>
          <cell r="C8025" t="str">
            <v>Tmm 2X32A Easy 9</v>
          </cell>
          <cell r="D8025" t="str">
            <v>u</v>
          </cell>
          <cell r="E8025">
            <v>1</v>
          </cell>
          <cell r="F8025">
            <v>1047.1074380165289</v>
          </cell>
          <cell r="G8025">
            <v>1047.1074380165289</v>
          </cell>
          <cell r="H8025">
            <v>44136</v>
          </cell>
        </row>
        <row r="8027">
          <cell r="A8027" t="str">
            <v>T2305</v>
          </cell>
          <cell r="C8027" t="str">
            <v>Tmm 4X10A 3Ka</v>
          </cell>
          <cell r="D8027" t="str">
            <v>u</v>
          </cell>
          <cell r="G8027">
            <v>2434.8927240462808</v>
          </cell>
          <cell r="H8027">
            <v>44136</v>
          </cell>
          <cell r="I8027" t="str">
            <v>26 INSTALACIÓN ELÉCTRICA</v>
          </cell>
        </row>
        <row r="8028">
          <cell r="B8028" t="str">
            <v>I1936</v>
          </cell>
          <cell r="C8028" t="str">
            <v>Oficial Electricista</v>
          </cell>
          <cell r="D8028" t="str">
            <v>hs</v>
          </cell>
          <cell r="E8028">
            <v>0.5</v>
          </cell>
          <cell r="F8028">
            <v>907.80197701818179</v>
          </cell>
          <cell r="G8028">
            <v>453.90098850909089</v>
          </cell>
          <cell r="H8028">
            <v>44136</v>
          </cell>
          <cell r="I8028">
            <v>0.18641518947693214</v>
          </cell>
        </row>
        <row r="8029">
          <cell r="B8029" t="str">
            <v>I1689</v>
          </cell>
          <cell r="C8029" t="str">
            <v>Tmm 4X10A 3Ka</v>
          </cell>
          <cell r="D8029" t="str">
            <v>u</v>
          </cell>
          <cell r="E8029">
            <v>1</v>
          </cell>
          <cell r="F8029">
            <v>1980.9917355371902</v>
          </cell>
          <cell r="G8029">
            <v>1980.9917355371902</v>
          </cell>
          <cell r="H8029">
            <v>44155</v>
          </cell>
        </row>
        <row r="8031">
          <cell r="A8031" t="str">
            <v>T2306</v>
          </cell>
          <cell r="C8031" t="str">
            <v>Tmm 4X16A 3Ka</v>
          </cell>
          <cell r="D8031" t="str">
            <v>u</v>
          </cell>
          <cell r="G8031">
            <v>2024.2645885090908</v>
          </cell>
          <cell r="H8031">
            <v>44110</v>
          </cell>
          <cell r="I8031" t="str">
            <v>26 INSTALACIÓN ELÉCTRICA</v>
          </cell>
        </row>
        <row r="8032">
          <cell r="B8032" t="str">
            <v>I1936</v>
          </cell>
          <cell r="C8032" t="str">
            <v>Oficial Electricista</v>
          </cell>
          <cell r="D8032" t="str">
            <v>hs</v>
          </cell>
          <cell r="E8032">
            <v>0.5</v>
          </cell>
          <cell r="F8032">
            <v>907.80197701818179</v>
          </cell>
          <cell r="G8032">
            <v>453.90098850909089</v>
          </cell>
          <cell r="H8032">
            <v>44136</v>
          </cell>
          <cell r="I8032">
            <v>0.22423006907580079</v>
          </cell>
        </row>
        <row r="8033">
          <cell r="B8033" t="str">
            <v>I1690</v>
          </cell>
          <cell r="C8033" t="str">
            <v>Tmm 4X16A 3Ka</v>
          </cell>
          <cell r="D8033" t="str">
            <v>u</v>
          </cell>
          <cell r="E8033">
            <v>1</v>
          </cell>
          <cell r="F8033">
            <v>1570.3635999999999</v>
          </cell>
          <cell r="G8033">
            <v>1570.3635999999999</v>
          </cell>
          <cell r="H8033">
            <v>44110</v>
          </cell>
        </row>
        <row r="8035">
          <cell r="A8035" t="str">
            <v>T2307</v>
          </cell>
          <cell r="C8035" t="str">
            <v>Tmm 4X32A 3Ka</v>
          </cell>
          <cell r="D8035" t="str">
            <v>u</v>
          </cell>
          <cell r="G8035">
            <v>2891.9175174347106</v>
          </cell>
          <cell r="H8035">
            <v>44136</v>
          </cell>
          <cell r="I8035" t="str">
            <v>26 INSTALACIÓN ELÉCTRICA</v>
          </cell>
        </row>
        <row r="8036">
          <cell r="B8036" t="str">
            <v>I1936</v>
          </cell>
          <cell r="C8036" t="str">
            <v>Oficial Electricista</v>
          </cell>
          <cell r="D8036" t="str">
            <v>hs</v>
          </cell>
          <cell r="E8036">
            <v>0.5</v>
          </cell>
          <cell r="F8036">
            <v>907.80197701818179</v>
          </cell>
          <cell r="G8036">
            <v>453.90098850909089</v>
          </cell>
          <cell r="H8036">
            <v>44136</v>
          </cell>
          <cell r="I8036">
            <v>0.15695502578224499</v>
          </cell>
        </row>
        <row r="8037">
          <cell r="B8037" t="str">
            <v>I1691</v>
          </cell>
          <cell r="C8037" t="str">
            <v>Tmm 4X32A 3Ka</v>
          </cell>
          <cell r="D8037" t="str">
            <v>u</v>
          </cell>
          <cell r="E8037">
            <v>1</v>
          </cell>
          <cell r="F8037">
            <v>2438.0165289256197</v>
          </cell>
          <cell r="G8037">
            <v>2438.0165289256197</v>
          </cell>
          <cell r="H8037">
            <v>44155</v>
          </cell>
        </row>
        <row r="8039">
          <cell r="A8039" t="str">
            <v>T2308</v>
          </cell>
          <cell r="C8039" t="str">
            <v>Tmm 4X50A 3Ka</v>
          </cell>
          <cell r="D8039" t="str">
            <v>u</v>
          </cell>
          <cell r="G8039">
            <v>5012.5786744595043</v>
          </cell>
          <cell r="H8039">
            <v>44136</v>
          </cell>
          <cell r="I8039" t="str">
            <v>26 INSTALACIÓN ELÉCTRICA</v>
          </cell>
        </row>
        <row r="8040">
          <cell r="B8040" t="str">
            <v>I1936</v>
          </cell>
          <cell r="C8040" t="str">
            <v>Oficial Electricista</v>
          </cell>
          <cell r="D8040" t="str">
            <v>hs</v>
          </cell>
          <cell r="E8040">
            <v>0.5</v>
          </cell>
          <cell r="F8040">
            <v>907.80197701818179</v>
          </cell>
          <cell r="G8040">
            <v>453.90098850909089</v>
          </cell>
          <cell r="H8040">
            <v>44136</v>
          </cell>
          <cell r="I8040">
            <v>9.0552391889995434E-2</v>
          </cell>
        </row>
        <row r="8041">
          <cell r="B8041" t="str">
            <v>I1692</v>
          </cell>
          <cell r="C8041" t="str">
            <v>Tmm 4X50A 3Ka</v>
          </cell>
          <cell r="D8041" t="str">
            <v>u</v>
          </cell>
          <cell r="E8041">
            <v>1</v>
          </cell>
          <cell r="F8041">
            <v>4558.6776859504134</v>
          </cell>
          <cell r="G8041">
            <v>4558.6776859504134</v>
          </cell>
          <cell r="H8041">
            <v>44155</v>
          </cell>
        </row>
        <row r="8043">
          <cell r="A8043" t="str">
            <v>T2309</v>
          </cell>
          <cell r="C8043" t="str">
            <v>Montaje De Parlante (Mo)</v>
          </cell>
          <cell r="D8043" t="str">
            <v>u</v>
          </cell>
          <cell r="G8043">
            <v>1586.5421355220778</v>
          </cell>
          <cell r="H8043">
            <v>44136</v>
          </cell>
          <cell r="I8043" t="str">
            <v>26 INSTALACIÓN ELÉCTRICA</v>
          </cell>
        </row>
        <row r="8044">
          <cell r="B8044" t="str">
            <v>I1936</v>
          </cell>
          <cell r="C8044" t="str">
            <v>Oficial Electricista</v>
          </cell>
          <cell r="D8044" t="str">
            <v>hs</v>
          </cell>
          <cell r="E8044">
            <v>1</v>
          </cell>
          <cell r="F8044">
            <v>907.80197701818179</v>
          </cell>
          <cell r="G8044">
            <v>907.80197701818179</v>
          </cell>
          <cell r="H8044">
            <v>44136</v>
          </cell>
          <cell r="I8044">
            <v>0.57218901199838257</v>
          </cell>
        </row>
        <row r="8045">
          <cell r="B8045" t="str">
            <v>I1937</v>
          </cell>
          <cell r="C8045" t="str">
            <v>Ayudante Electricista</v>
          </cell>
          <cell r="D8045" t="str">
            <v>hs</v>
          </cell>
          <cell r="E8045">
            <v>1</v>
          </cell>
          <cell r="F8045">
            <v>678.74015850389594</v>
          </cell>
          <cell r="G8045">
            <v>678.74015850389594</v>
          </cell>
          <cell r="H8045">
            <v>44136</v>
          </cell>
        </row>
        <row r="8047">
          <cell r="A8047" t="str">
            <v>T2310</v>
          </cell>
          <cell r="C8047" t="str">
            <v>Cableado De Audio 2 X 1 Mm2 (Mo)</v>
          </cell>
          <cell r="D8047" t="str">
            <v>ml</v>
          </cell>
          <cell r="E8047">
            <v>35</v>
          </cell>
          <cell r="G8047">
            <v>362.63820240504634</v>
          </cell>
          <cell r="H8047">
            <v>44136</v>
          </cell>
          <cell r="I8047" t="str">
            <v>26 INSTALACIÓN ELÉCTRICA</v>
          </cell>
        </row>
        <row r="8048">
          <cell r="B8048" t="str">
            <v>I1936</v>
          </cell>
          <cell r="C8048" t="str">
            <v>Oficial Electricista</v>
          </cell>
          <cell r="D8048" t="str">
            <v>hs</v>
          </cell>
          <cell r="E8048">
            <v>0.22857142857142856</v>
          </cell>
          <cell r="F8048">
            <v>907.80197701818179</v>
          </cell>
          <cell r="G8048">
            <v>207.49759474701298</v>
          </cell>
          <cell r="H8048">
            <v>44136</v>
          </cell>
          <cell r="I8048">
            <v>0.57218901199838268</v>
          </cell>
        </row>
        <row r="8049">
          <cell r="B8049" t="str">
            <v>I1937</v>
          </cell>
          <cell r="C8049" t="str">
            <v>Ayudante Electricista</v>
          </cell>
          <cell r="D8049" t="str">
            <v>hs</v>
          </cell>
          <cell r="E8049">
            <v>0.22857142857142856</v>
          </cell>
          <cell r="F8049">
            <v>678.74015850389594</v>
          </cell>
          <cell r="G8049">
            <v>155.14060765803336</v>
          </cell>
          <cell r="H8049">
            <v>44136</v>
          </cell>
        </row>
        <row r="8051">
          <cell r="A8051" t="str">
            <v>T2311</v>
          </cell>
          <cell r="C8051" t="str">
            <v>Tapa De Bandeja 450 Mm</v>
          </cell>
          <cell r="D8051" t="str">
            <v>u</v>
          </cell>
          <cell r="G8051">
            <v>755.76165156873674</v>
          </cell>
          <cell r="H8051">
            <v>44136</v>
          </cell>
          <cell r="I8051" t="str">
            <v>26 INSTALACIÓN ELÉCTRICA</v>
          </cell>
        </row>
        <row r="8052">
          <cell r="B8052" t="str">
            <v>I1936</v>
          </cell>
          <cell r="C8052" t="str">
            <v>Oficial Electricista</v>
          </cell>
          <cell r="D8052" t="str">
            <v>hs</v>
          </cell>
          <cell r="E8052">
            <v>0.1</v>
          </cell>
          <cell r="F8052">
            <v>907.80197701818179</v>
          </cell>
          <cell r="G8052">
            <v>90.780197701818182</v>
          </cell>
          <cell r="H8052">
            <v>44136</v>
          </cell>
          <cell r="I8052">
            <v>0.12011749671789439</v>
          </cell>
        </row>
        <row r="8053">
          <cell r="B8053" t="str">
            <v>I1937</v>
          </cell>
          <cell r="C8053" t="str">
            <v>Ayudante Electricista</v>
          </cell>
          <cell r="D8053" t="str">
            <v>hs</v>
          </cell>
          <cell r="E8053">
            <v>0.1</v>
          </cell>
          <cell r="F8053">
            <v>678.74015850389594</v>
          </cell>
          <cell r="G8053">
            <v>67.874015850389597</v>
          </cell>
          <cell r="H8053">
            <v>44136</v>
          </cell>
        </row>
        <row r="8054">
          <cell r="B8054" t="str">
            <v>I1724</v>
          </cell>
          <cell r="C8054" t="str">
            <v>Tapa Para Bandeja Portacable 450</v>
          </cell>
          <cell r="D8054" t="str">
            <v>u</v>
          </cell>
          <cell r="E8054">
            <v>1</v>
          </cell>
          <cell r="F8054">
            <v>597.10743801652893</v>
          </cell>
          <cell r="G8054">
            <v>597.10743801652893</v>
          </cell>
          <cell r="H8054">
            <v>44155</v>
          </cell>
        </row>
        <row r="8056">
          <cell r="A8056" t="str">
            <v>T2312</v>
          </cell>
          <cell r="C8056" t="str">
            <v>Cable Twisteado 2Xawg16 (Mo)</v>
          </cell>
          <cell r="D8056" t="str">
            <v>ml</v>
          </cell>
          <cell r="E8056">
            <v>35</v>
          </cell>
          <cell r="F8056" t="str">
            <v>por día</v>
          </cell>
          <cell r="G8056">
            <v>362.63820240504634</v>
          </cell>
          <cell r="H8056">
            <v>44136</v>
          </cell>
          <cell r="I8056" t="str">
            <v>26 INSTALACIÓN ELÉCTRICA</v>
          </cell>
        </row>
        <row r="8057">
          <cell r="B8057" t="str">
            <v>I1936</v>
          </cell>
          <cell r="C8057" t="str">
            <v>Oficial Electricista</v>
          </cell>
          <cell r="D8057" t="str">
            <v>hs</v>
          </cell>
          <cell r="E8057">
            <v>0.22857142857142856</v>
          </cell>
          <cell r="F8057">
            <v>907.80197701818179</v>
          </cell>
          <cell r="G8057">
            <v>207.49759474701298</v>
          </cell>
          <cell r="H8057">
            <v>44136</v>
          </cell>
        </row>
        <row r="8058">
          <cell r="B8058" t="str">
            <v>I1937</v>
          </cell>
          <cell r="C8058" t="str">
            <v>Ayudante Electricista</v>
          </cell>
          <cell r="D8058" t="str">
            <v>hs</v>
          </cell>
          <cell r="E8058">
            <v>0.22857142857142856</v>
          </cell>
          <cell r="F8058">
            <v>678.74015850389594</v>
          </cell>
          <cell r="G8058">
            <v>155.14060765803336</v>
          </cell>
          <cell r="H8058">
            <v>44136</v>
          </cell>
        </row>
        <row r="8060">
          <cell r="A8060" t="str">
            <v>T2313</v>
          </cell>
          <cell r="C8060" t="str">
            <v>Cable Utp 4X2Xawg23 - Cat.6A</v>
          </cell>
          <cell r="D8060" t="str">
            <v>ml</v>
          </cell>
          <cell r="G8060">
            <v>390.23608740504636</v>
          </cell>
          <cell r="H8060">
            <v>44110</v>
          </cell>
          <cell r="I8060" t="str">
            <v>26 INSTALACIÓN ELÉCTRICA</v>
          </cell>
        </row>
        <row r="8061">
          <cell r="B8061" t="str">
            <v>T2312</v>
          </cell>
          <cell r="C8061" t="str">
            <v>Cable Twisteado 2Xawg16 (Mo)</v>
          </cell>
          <cell r="D8061" t="str">
            <v>ml</v>
          </cell>
          <cell r="E8061">
            <v>1</v>
          </cell>
          <cell r="F8061">
            <v>362.63820240504634</v>
          </cell>
          <cell r="G8061">
            <v>362.63820240504634</v>
          </cell>
          <cell r="H8061">
            <v>44136</v>
          </cell>
          <cell r="I8061">
            <v>0.92927900342708503</v>
          </cell>
        </row>
        <row r="8062">
          <cell r="B8062" t="str">
            <v>I2391</v>
          </cell>
          <cell r="C8062" t="str">
            <v>Cable Utp Cat 6A Commscope Azul</v>
          </cell>
          <cell r="D8062" t="str">
            <v>ml</v>
          </cell>
          <cell r="E8062">
            <v>1.05</v>
          </cell>
          <cell r="F8062">
            <v>26.2837</v>
          </cell>
          <cell r="G8062">
            <v>27.597885000000002</v>
          </cell>
          <cell r="H8062">
            <v>44110</v>
          </cell>
        </row>
        <row r="8064">
          <cell r="A8064" t="str">
            <v>T2314</v>
          </cell>
          <cell r="C8064" t="str">
            <v>Conector Blindado Rj45 Cat 6A</v>
          </cell>
          <cell r="D8064" t="str">
            <v>u</v>
          </cell>
          <cell r="G8064">
            <v>374.60462677534827</v>
          </cell>
          <cell r="H8064">
            <v>44136</v>
          </cell>
          <cell r="I8064" t="str">
            <v>26 INSTALACIÓN ELÉCTRICA</v>
          </cell>
        </row>
        <row r="8065">
          <cell r="B8065" t="str">
            <v>I1745</v>
          </cell>
          <cell r="C8065" t="str">
            <v>Conector Ficha Plug Rj45 Blindada Categoria 6 Amp Commsc X10</v>
          </cell>
          <cell r="D8065" t="str">
            <v>u</v>
          </cell>
          <cell r="E8065">
            <v>1</v>
          </cell>
          <cell r="F8065">
            <v>215.95041322314052</v>
          </cell>
          <cell r="G8065">
            <v>215.95041322314052</v>
          </cell>
          <cell r="H8065">
            <v>44155</v>
          </cell>
        </row>
        <row r="8066">
          <cell r="B8066" t="str">
            <v>I1936</v>
          </cell>
          <cell r="C8066" t="str">
            <v>Oficial Electricista</v>
          </cell>
          <cell r="D8066" t="str">
            <v>hs</v>
          </cell>
          <cell r="E8066">
            <v>0.1</v>
          </cell>
          <cell r="F8066">
            <v>907.80197701818179</v>
          </cell>
          <cell r="G8066">
            <v>90.780197701818182</v>
          </cell>
          <cell r="H8066">
            <v>44136</v>
          </cell>
          <cell r="I8066">
            <v>0.24233602901081996</v>
          </cell>
        </row>
        <row r="8067">
          <cell r="B8067" t="str">
            <v>I1937</v>
          </cell>
          <cell r="C8067" t="str">
            <v>Ayudante Electricista</v>
          </cell>
          <cell r="D8067" t="str">
            <v>hs</v>
          </cell>
          <cell r="E8067">
            <v>0.1</v>
          </cell>
          <cell r="F8067">
            <v>678.74015850389594</v>
          </cell>
          <cell r="G8067">
            <v>67.874015850389597</v>
          </cell>
          <cell r="H8067">
            <v>44136</v>
          </cell>
        </row>
        <row r="8069">
          <cell r="A8069" t="str">
            <v>T2315</v>
          </cell>
          <cell r="C8069" t="str">
            <v>Montaje De Cámara (Mo)</v>
          </cell>
          <cell r="D8069" t="str">
            <v>u</v>
          </cell>
          <cell r="G8069">
            <v>1586.5421355220778</v>
          </cell>
          <cell r="H8069">
            <v>44136</v>
          </cell>
          <cell r="I8069" t="str">
            <v>26 INSTALACIÓN ELÉCTRICA</v>
          </cell>
        </row>
        <row r="8070">
          <cell r="B8070" t="str">
            <v>I1936</v>
          </cell>
          <cell r="C8070" t="str">
            <v>Oficial Electricista</v>
          </cell>
          <cell r="D8070" t="str">
            <v>hs</v>
          </cell>
          <cell r="E8070">
            <v>1</v>
          </cell>
          <cell r="F8070">
            <v>907.80197701818179</v>
          </cell>
          <cell r="G8070">
            <v>907.80197701818179</v>
          </cell>
          <cell r="H8070">
            <v>44136</v>
          </cell>
          <cell r="I8070">
            <v>0.57218901199838257</v>
          </cell>
        </row>
        <row r="8071">
          <cell r="B8071" t="str">
            <v>I1937</v>
          </cell>
          <cell r="C8071" t="str">
            <v>Ayudante Electricista</v>
          </cell>
          <cell r="D8071" t="str">
            <v>hs</v>
          </cell>
          <cell r="E8071">
            <v>1</v>
          </cell>
          <cell r="F8071">
            <v>678.74015850389594</v>
          </cell>
          <cell r="G8071">
            <v>678.74015850389594</v>
          </cell>
          <cell r="H8071">
            <v>44136</v>
          </cell>
        </row>
        <row r="8073">
          <cell r="A8073" t="str">
            <v>T2316</v>
          </cell>
          <cell r="C8073" t="str">
            <v>Rack P/Switch Amurable</v>
          </cell>
          <cell r="D8073" t="str">
            <v>u</v>
          </cell>
          <cell r="G8073">
            <v>20785.011517294923</v>
          </cell>
          <cell r="H8073">
            <v>44136</v>
          </cell>
          <cell r="I8073" t="str">
            <v>26 INSTALACIÓN ELÉCTRICA</v>
          </cell>
        </row>
        <row r="8074">
          <cell r="B8074" t="str">
            <v>I2392</v>
          </cell>
          <cell r="C8074" t="str">
            <v>Rack P/Switch Amurable</v>
          </cell>
          <cell r="D8074" t="str">
            <v>u</v>
          </cell>
          <cell r="E8074">
            <v>1</v>
          </cell>
          <cell r="F8074">
            <v>14438.842975206611</v>
          </cell>
          <cell r="G8074">
            <v>14438.842975206611</v>
          </cell>
          <cell r="H8074">
            <v>44155</v>
          </cell>
        </row>
        <row r="8075">
          <cell r="B8075" t="str">
            <v>I1936</v>
          </cell>
          <cell r="C8075" t="str">
            <v>Oficial Electricista</v>
          </cell>
          <cell r="D8075" t="str">
            <v>hs</v>
          </cell>
          <cell r="E8075">
            <v>4</v>
          </cell>
          <cell r="F8075">
            <v>907.80197701818179</v>
          </cell>
          <cell r="G8075">
            <v>3631.2079080727272</v>
          </cell>
          <cell r="H8075">
            <v>44136</v>
          </cell>
          <cell r="I8075">
            <v>0.17470319441734486</v>
          </cell>
        </row>
        <row r="8076">
          <cell r="B8076" t="str">
            <v>I1937</v>
          </cell>
          <cell r="C8076" t="str">
            <v>Ayudante Electricista</v>
          </cell>
          <cell r="D8076" t="str">
            <v>hs</v>
          </cell>
          <cell r="E8076">
            <v>4</v>
          </cell>
          <cell r="F8076">
            <v>678.74015850389594</v>
          </cell>
          <cell r="G8076">
            <v>2714.9606340155838</v>
          </cell>
          <cell r="H8076">
            <v>44136</v>
          </cell>
        </row>
        <row r="8078">
          <cell r="A8078" t="str">
            <v>T2317</v>
          </cell>
          <cell r="C8078" t="str">
            <v>Switch Modelo Cisco C2960X - 48Fps - L</v>
          </cell>
          <cell r="D8078" t="str">
            <v>u</v>
          </cell>
          <cell r="G8078">
            <v>212642.53214208831</v>
          </cell>
          <cell r="H8078">
            <v>44110</v>
          </cell>
          <cell r="I8078" t="str">
            <v>26 INSTALACIÓN ELÉCTRICA</v>
          </cell>
        </row>
        <row r="8079">
          <cell r="B8079" t="str">
            <v>I2393</v>
          </cell>
          <cell r="C8079" t="str">
            <v>Switch Modelo Cisco C2960X - 48Fps - L</v>
          </cell>
          <cell r="D8079" t="str">
            <v>u</v>
          </cell>
          <cell r="E8079">
            <v>1</v>
          </cell>
          <cell r="F8079">
            <v>206296.36360000001</v>
          </cell>
          <cell r="G8079">
            <v>206296.36360000001</v>
          </cell>
          <cell r="H8079">
            <v>44110</v>
          </cell>
        </row>
        <row r="8080">
          <cell r="B8080" t="str">
            <v>I1936</v>
          </cell>
          <cell r="C8080" t="str">
            <v>Oficial Electricista</v>
          </cell>
          <cell r="D8080" t="str">
            <v>hs</v>
          </cell>
          <cell r="E8080">
            <v>4</v>
          </cell>
          <cell r="F8080">
            <v>907.80197701818179</v>
          </cell>
          <cell r="G8080">
            <v>3631.2079080727272</v>
          </cell>
          <cell r="H8080">
            <v>44136</v>
          </cell>
          <cell r="I8080">
            <v>1.70765832756654E-2</v>
          </cell>
        </row>
        <row r="8081">
          <cell r="B8081" t="str">
            <v>I1937</v>
          </cell>
          <cell r="C8081" t="str">
            <v>Ayudante Electricista</v>
          </cell>
          <cell r="D8081" t="str">
            <v>hs</v>
          </cell>
          <cell r="E8081">
            <v>4</v>
          </cell>
          <cell r="F8081">
            <v>678.74015850389594</v>
          </cell>
          <cell r="G8081">
            <v>2714.9606340155838</v>
          </cell>
          <cell r="H8081">
            <v>44136</v>
          </cell>
        </row>
        <row r="8083">
          <cell r="A8083" t="str">
            <v>T2318</v>
          </cell>
          <cell r="C8083" t="str">
            <v>Laca Poliuretánica Monocomponente Sobre Mosaicos Cementicios De Prevención (Solados De Relieve)</v>
          </cell>
          <cell r="D8083" t="str">
            <v>m2</v>
          </cell>
          <cell r="G8083">
            <v>723.90098650082632</v>
          </cell>
          <cell r="H8083">
            <v>44110</v>
          </cell>
          <cell r="I8083" t="str">
            <v>34 PINTURA</v>
          </cell>
        </row>
        <row r="8084">
          <cell r="B8084" t="str">
            <v>I1676</v>
          </cell>
          <cell r="C8084" t="str">
            <v>Laca Poliuretanica Pisos X 5Lts</v>
          </cell>
          <cell r="D8084" t="str">
            <v>u</v>
          </cell>
          <cell r="E8084">
            <v>0.06</v>
          </cell>
          <cell r="F8084">
            <v>4382.6445999999996</v>
          </cell>
          <cell r="G8084">
            <v>262.95867599999997</v>
          </cell>
          <cell r="H8084">
            <v>44110</v>
          </cell>
          <cell r="I8084" t="str">
            <v>0,1 LTS/M2/MANO</v>
          </cell>
        </row>
        <row r="8085">
          <cell r="B8085" t="str">
            <v>I1335</v>
          </cell>
          <cell r="C8085" t="str">
            <v>Rodillo De Lana Para Pintor</v>
          </cell>
          <cell r="D8085" t="str">
            <v>u</v>
          </cell>
          <cell r="E8085">
            <v>0.01</v>
          </cell>
          <cell r="F8085">
            <v>359.50409999999999</v>
          </cell>
          <cell r="G8085">
            <v>3.5950410000000002</v>
          </cell>
          <cell r="H8085">
            <v>44110</v>
          </cell>
          <cell r="I8085" t="str">
            <v>RINDE 100 M2</v>
          </cell>
        </row>
        <row r="8086">
          <cell r="B8086" t="str">
            <v>I1336</v>
          </cell>
          <cell r="C8086" t="str">
            <v>Pincel De Pintor</v>
          </cell>
          <cell r="D8086" t="str">
            <v>u</v>
          </cell>
          <cell r="E8086">
            <v>0.01</v>
          </cell>
          <cell r="F8086">
            <v>344.62809917355372</v>
          </cell>
          <cell r="G8086">
            <v>3.4462809917355375</v>
          </cell>
          <cell r="H8086">
            <v>44155</v>
          </cell>
          <cell r="I8086" t="str">
            <v>RINDE 100 M2</v>
          </cell>
        </row>
        <row r="8087">
          <cell r="B8087" t="str">
            <v>T1680</v>
          </cell>
          <cell r="C8087" t="str">
            <v>Aplicación De 1 Mano De Pintura En Cielorrasos De Yeso (Mo)</v>
          </cell>
          <cell r="D8087" t="str">
            <v>m2</v>
          </cell>
          <cell r="E8087">
            <v>3</v>
          </cell>
          <cell r="F8087">
            <v>151.3003295030303</v>
          </cell>
          <cell r="G8087">
            <v>453.90098850909089</v>
          </cell>
          <cell r="H8087">
            <v>44136</v>
          </cell>
          <cell r="I8087" t="str">
            <v>3 MANOS, 1 BASE + 2 LATEX</v>
          </cell>
        </row>
        <row r="8089">
          <cell r="A8089" t="str">
            <v>T2319</v>
          </cell>
          <cell r="C8089" t="str">
            <v>Sellador Acrílico Transparente Sobre Cordones De Hormigón</v>
          </cell>
          <cell r="D8089" t="str">
            <v>m2</v>
          </cell>
          <cell r="G8089">
            <v>605.52495512892563</v>
          </cell>
          <cell r="H8089">
            <v>44110</v>
          </cell>
          <cell r="I8089" t="str">
            <v>34 PINTURA</v>
          </cell>
        </row>
        <row r="8090">
          <cell r="B8090" t="str">
            <v>I2394</v>
          </cell>
          <cell r="C8090" t="str">
            <v>Pintura Para Hormigón Visto Sikaguard Sika 700 X 20 Litros</v>
          </cell>
          <cell r="D8090" t="str">
            <v>u</v>
          </cell>
          <cell r="E8090">
            <v>1.4999999999999999E-2</v>
          </cell>
          <cell r="F8090">
            <v>9638.8429752066113</v>
          </cell>
          <cell r="G8090">
            <v>144.58264462809916</v>
          </cell>
          <cell r="H8090">
            <v>44155</v>
          </cell>
          <cell r="I8090" t="str">
            <v>0,1 LTS/M2/MANO</v>
          </cell>
        </row>
        <row r="8091">
          <cell r="B8091" t="str">
            <v>I1335</v>
          </cell>
          <cell r="C8091" t="str">
            <v>Rodillo De Lana Para Pintor</v>
          </cell>
          <cell r="D8091" t="str">
            <v>u</v>
          </cell>
          <cell r="E8091">
            <v>0.01</v>
          </cell>
          <cell r="F8091">
            <v>359.50409999999999</v>
          </cell>
          <cell r="G8091">
            <v>3.5950410000000002</v>
          </cell>
          <cell r="H8091">
            <v>44110</v>
          </cell>
          <cell r="I8091" t="str">
            <v>RINDE 100 M2</v>
          </cell>
        </row>
        <row r="8092">
          <cell r="B8092" t="str">
            <v>I1336</v>
          </cell>
          <cell r="C8092" t="str">
            <v>Pincel De Pintor</v>
          </cell>
          <cell r="D8092" t="str">
            <v>u</v>
          </cell>
          <cell r="E8092">
            <v>0.01</v>
          </cell>
          <cell r="F8092">
            <v>344.62809917355372</v>
          </cell>
          <cell r="G8092">
            <v>3.4462809917355375</v>
          </cell>
          <cell r="H8092">
            <v>44155</v>
          </cell>
          <cell r="I8092" t="str">
            <v>RINDE 100 M2</v>
          </cell>
        </row>
        <row r="8093">
          <cell r="B8093" t="str">
            <v>T1680</v>
          </cell>
          <cell r="C8093" t="str">
            <v>Aplicación De 1 Mano De Pintura En Cielorrasos De Yeso (Mo)</v>
          </cell>
          <cell r="D8093" t="str">
            <v>m2</v>
          </cell>
          <cell r="E8093">
            <v>3</v>
          </cell>
          <cell r="F8093">
            <v>151.3003295030303</v>
          </cell>
          <cell r="G8093">
            <v>453.90098850909089</v>
          </cell>
          <cell r="H8093">
            <v>44136</v>
          </cell>
          <cell r="I8093" t="str">
            <v>3 MANOS, 1 BASE + 2 LATEX</v>
          </cell>
        </row>
        <row r="8095">
          <cell r="A8095" t="str">
            <v>T2320</v>
          </cell>
          <cell r="C8095" t="str">
            <v>Mampostería Retak 20 X 25 X 50 - 6,25 Kg/M2 De Mortero - (Mat)</v>
          </cell>
          <cell r="D8095" t="str">
            <v>m2</v>
          </cell>
          <cell r="G8095">
            <v>2762.7603566115704</v>
          </cell>
          <cell r="H8095">
            <v>44110</v>
          </cell>
          <cell r="I8095" t="str">
            <v>06 MAMPOSTERÍA, Y OTROS CERRAMIENTOS</v>
          </cell>
        </row>
        <row r="8096">
          <cell r="B8096" t="str">
            <v>I2395</v>
          </cell>
          <cell r="C8096" t="str">
            <v>Ladrillo Retak 20X25X50</v>
          </cell>
          <cell r="D8096" t="str">
            <v>u</v>
          </cell>
          <cell r="E8096">
            <v>7.6</v>
          </cell>
          <cell r="F8096">
            <v>344.3388429752066</v>
          </cell>
          <cell r="G8096">
            <v>2616.9752066115702</v>
          </cell>
          <cell r="H8096">
            <v>44155</v>
          </cell>
        </row>
        <row r="8097">
          <cell r="B8097" t="str">
            <v>I2396</v>
          </cell>
          <cell r="C8097" t="str">
            <v>Mortero Adhesivo Retak X 30 Kg</v>
          </cell>
          <cell r="D8097" t="str">
            <v>kg</v>
          </cell>
          <cell r="E8097">
            <v>6.3</v>
          </cell>
          <cell r="F8097">
            <v>23.140499999999999</v>
          </cell>
          <cell r="G8097">
            <v>145.78514999999999</v>
          </cell>
          <cell r="H8097">
            <v>44110</v>
          </cell>
        </row>
        <row r="8099">
          <cell r="A8099" t="str">
            <v>T2321</v>
          </cell>
          <cell r="C8099" t="str">
            <v>Ejecución De Mampostería Retak De 20 X 25 X 50 (Mo)</v>
          </cell>
          <cell r="D8099" t="str">
            <v>m2</v>
          </cell>
          <cell r="E8099">
            <v>6</v>
          </cell>
          <cell r="F8099" t="str">
            <v>por día</v>
          </cell>
          <cell r="G8099">
            <v>1502.5518246233764</v>
          </cell>
          <cell r="H8099">
            <v>44136</v>
          </cell>
          <cell r="I8099" t="str">
            <v>06 MAMPOSTERÍA, Y OTROS CERRAMIENTOS</v>
          </cell>
        </row>
        <row r="8100">
          <cell r="B8100" t="str">
            <v>I1004</v>
          </cell>
          <cell r="C8100" t="str">
            <v>Oficial</v>
          </cell>
          <cell r="D8100" t="str">
            <v>hs</v>
          </cell>
          <cell r="E8100">
            <v>1.3333333333333333</v>
          </cell>
          <cell r="F8100">
            <v>604.80605423376619</v>
          </cell>
          <cell r="G8100">
            <v>806.40807231168822</v>
          </cell>
          <cell r="H8100">
            <v>44136</v>
          </cell>
        </row>
        <row r="8101">
          <cell r="B8101" t="str">
            <v>I1005</v>
          </cell>
          <cell r="C8101" t="str">
            <v>Ayudante</v>
          </cell>
          <cell r="D8101" t="str">
            <v>hs</v>
          </cell>
          <cell r="E8101">
            <v>1.3333333333333333</v>
          </cell>
          <cell r="F8101">
            <v>522.10781423376613</v>
          </cell>
          <cell r="G8101">
            <v>696.1437523116881</v>
          </cell>
          <cell r="H8101">
            <v>44136</v>
          </cell>
        </row>
        <row r="8103">
          <cell r="A8103" t="str">
            <v>T2322</v>
          </cell>
          <cell r="C8103" t="str">
            <v>Mampostería Retak 20 X 25 X 50</v>
          </cell>
          <cell r="D8103" t="str">
            <v>m2</v>
          </cell>
          <cell r="G8103">
            <v>4265.3121812349473</v>
          </cell>
          <cell r="H8103">
            <v>44110</v>
          </cell>
          <cell r="I8103" t="str">
            <v>06 MAMPOSTERÍA, Y OTROS CERRAMIENTOS</v>
          </cell>
        </row>
        <row r="8104">
          <cell r="B8104" t="str">
            <v>T2320</v>
          </cell>
          <cell r="C8104" t="str">
            <v>Mampostería Retak 20 X 25 X 50 - 6,25 Kg/M2 De Mortero - (Mat)</v>
          </cell>
          <cell r="D8104" t="str">
            <v>m2</v>
          </cell>
          <cell r="E8104">
            <v>1</v>
          </cell>
          <cell r="F8104">
            <v>2762.7603566115704</v>
          </cell>
          <cell r="G8104">
            <v>2762.7603566115704</v>
          </cell>
          <cell r="H8104">
            <v>44110</v>
          </cell>
        </row>
        <row r="8105">
          <cell r="B8105" t="str">
            <v>T2321</v>
          </cell>
          <cell r="C8105" t="str">
            <v>Ejecución De Mampostería Retak De 20 X 25 X 50 (Mo)</v>
          </cell>
          <cell r="D8105" t="str">
            <v>m2</v>
          </cell>
          <cell r="E8105">
            <v>1</v>
          </cell>
          <cell r="F8105">
            <v>1502.5518246233764</v>
          </cell>
          <cell r="G8105">
            <v>1502.5518246233764</v>
          </cell>
          <cell r="H8105">
            <v>44136</v>
          </cell>
        </row>
        <row r="8107">
          <cell r="A8107" t="str">
            <v>T2323</v>
          </cell>
          <cell r="C8107" t="str">
            <v>Mampostería Retak (Ancho X Largo X Alto) 15 X 25 X 50 - 4,7 Kg/M2 De Mortero - (Mat)</v>
          </cell>
          <cell r="D8107" t="str">
            <v>m2</v>
          </cell>
          <cell r="G8107">
            <v>1908.8925814049587</v>
          </cell>
          <cell r="H8107">
            <v>44110</v>
          </cell>
          <cell r="I8107" t="str">
            <v>06 MAMPOSTERÍA, Y OTROS CERRAMIENTOS</v>
          </cell>
        </row>
        <row r="8108">
          <cell r="B8108" t="str">
            <v>I2397</v>
          </cell>
          <cell r="C8108" t="str">
            <v>Ladrillo Retak 15X25X50</v>
          </cell>
          <cell r="D8108" t="str">
            <v>u</v>
          </cell>
          <cell r="E8108">
            <v>7.6</v>
          </cell>
          <cell r="F8108">
            <v>236.85950413223142</v>
          </cell>
          <cell r="G8108">
            <v>1800.1322314049587</v>
          </cell>
          <cell r="H8108">
            <v>44155</v>
          </cell>
        </row>
        <row r="8109">
          <cell r="B8109" t="str">
            <v>I2396</v>
          </cell>
          <cell r="C8109" t="str">
            <v>Mortero Adhesivo Retak X 30 Kg</v>
          </cell>
          <cell r="D8109" t="str">
            <v>kg</v>
          </cell>
          <cell r="E8109">
            <v>4.7</v>
          </cell>
          <cell r="F8109">
            <v>23.140499999999999</v>
          </cell>
          <cell r="G8109">
            <v>108.76035</v>
          </cell>
          <cell r="H8109">
            <v>44110</v>
          </cell>
        </row>
        <row r="8111">
          <cell r="A8111" t="str">
            <v>T2324</v>
          </cell>
          <cell r="C8111" t="str">
            <v>Ejecución De Mampostería Retak De 15 X 25 X 50 (Mo)</v>
          </cell>
          <cell r="D8111" t="str">
            <v>m2</v>
          </cell>
          <cell r="E8111">
            <v>8</v>
          </cell>
          <cell r="F8111" t="str">
            <v>por día</v>
          </cell>
          <cell r="G8111">
            <v>1126.9138684675322</v>
          </cell>
          <cell r="H8111">
            <v>44136</v>
          </cell>
          <cell r="I8111" t="str">
            <v>06 MAMPOSTERÍA, Y OTROS CERRAMIENTOS</v>
          </cell>
        </row>
        <row r="8112">
          <cell r="B8112" t="str">
            <v>I1004</v>
          </cell>
          <cell r="C8112" t="str">
            <v>Oficial</v>
          </cell>
          <cell r="D8112" t="str">
            <v>hs</v>
          </cell>
          <cell r="E8112">
            <v>1</v>
          </cell>
          <cell r="F8112">
            <v>604.80605423376619</v>
          </cell>
          <cell r="G8112">
            <v>604.80605423376619</v>
          </cell>
          <cell r="H8112">
            <v>44136</v>
          </cell>
        </row>
        <row r="8113">
          <cell r="B8113" t="str">
            <v>I1005</v>
          </cell>
          <cell r="C8113" t="str">
            <v>Ayudante</v>
          </cell>
          <cell r="D8113" t="str">
            <v>hs</v>
          </cell>
          <cell r="E8113">
            <v>1</v>
          </cell>
          <cell r="F8113">
            <v>522.10781423376613</v>
          </cell>
          <cell r="G8113">
            <v>522.10781423376613</v>
          </cell>
          <cell r="H8113">
            <v>44136</v>
          </cell>
        </row>
        <row r="8115">
          <cell r="A8115" t="str">
            <v>T2325</v>
          </cell>
          <cell r="C8115" t="str">
            <v>Mampostería Retak 15 X 25 X 50</v>
          </cell>
          <cell r="D8115" t="str">
            <v>m2</v>
          </cell>
          <cell r="G8115">
            <v>3035.8064498724907</v>
          </cell>
          <cell r="H8115">
            <v>44110</v>
          </cell>
          <cell r="I8115" t="str">
            <v>06 MAMPOSTERÍA, Y OTROS CERRAMIENTOS</v>
          </cell>
        </row>
        <row r="8116">
          <cell r="B8116" t="str">
            <v>T2323</v>
          </cell>
          <cell r="C8116" t="str">
            <v>Mampostería Retak (Ancho X Largo X Alto) 15 X 25 X 50 - 4,7 Kg/M2 De Mortero - (Mat)</v>
          </cell>
          <cell r="D8116" t="str">
            <v>m2</v>
          </cell>
          <cell r="E8116">
            <v>1</v>
          </cell>
          <cell r="F8116">
            <v>1908.8925814049587</v>
          </cell>
          <cell r="G8116">
            <v>1908.8925814049587</v>
          </cell>
          <cell r="H8116">
            <v>44110</v>
          </cell>
        </row>
        <row r="8117">
          <cell r="B8117" t="str">
            <v>T2324</v>
          </cell>
          <cell r="C8117" t="str">
            <v>Ejecución De Mampostería Retak De 15 X 25 X 50 (Mo)</v>
          </cell>
          <cell r="D8117" t="str">
            <v>m2</v>
          </cell>
          <cell r="E8117">
            <v>1</v>
          </cell>
          <cell r="F8117">
            <v>1126.9138684675322</v>
          </cell>
          <cell r="G8117">
            <v>1126.9138684675322</v>
          </cell>
          <cell r="H8117">
            <v>44136</v>
          </cell>
        </row>
        <row r="8119">
          <cell r="A8119" t="str">
            <v>T2326</v>
          </cell>
          <cell r="C8119" t="str">
            <v>Mampostería Retak 10 X 25 X 50 - 3,15 Kg/M2 De Mortero - (Mat)</v>
          </cell>
          <cell r="D8119" t="str">
            <v>m2</v>
          </cell>
          <cell r="G8119">
            <v>1225.4545584710743</v>
          </cell>
          <cell r="H8119">
            <v>44110</v>
          </cell>
          <cell r="I8119" t="str">
            <v>06 MAMPOSTERÍA, Y OTROS CERRAMIENTOS</v>
          </cell>
        </row>
        <row r="8120">
          <cell r="B8120" t="str">
            <v>I2398</v>
          </cell>
          <cell r="C8120" t="str">
            <v>Ladrillo Retak 10X25X50</v>
          </cell>
          <cell r="D8120" t="str">
            <v>u</v>
          </cell>
          <cell r="E8120">
            <v>7.6</v>
          </cell>
          <cell r="F8120">
            <v>151.65289256198346</v>
          </cell>
          <cell r="G8120">
            <v>1152.5619834710742</v>
          </cell>
          <cell r="H8120">
            <v>44155</v>
          </cell>
        </row>
        <row r="8121">
          <cell r="B8121" t="str">
            <v>I2396</v>
          </cell>
          <cell r="C8121" t="str">
            <v>Mortero Adhesivo Retak X 30 Kg</v>
          </cell>
          <cell r="D8121" t="str">
            <v>kg</v>
          </cell>
          <cell r="E8121">
            <v>3.15</v>
          </cell>
          <cell r="F8121">
            <v>23.140499999999999</v>
          </cell>
          <cell r="G8121">
            <v>72.892574999999994</v>
          </cell>
          <cell r="H8121">
            <v>44110</v>
          </cell>
        </row>
        <row r="8123">
          <cell r="A8123" t="str">
            <v>T2327</v>
          </cell>
          <cell r="C8123" t="str">
            <v>Ejecución De Mampostería Retak De 10 X 25 X 50 (Mo)</v>
          </cell>
          <cell r="D8123" t="str">
            <v>m2</v>
          </cell>
          <cell r="E8123">
            <v>10</v>
          </cell>
          <cell r="F8123" t="str">
            <v>por día</v>
          </cell>
          <cell r="G8123">
            <v>901.53109477402586</v>
          </cell>
          <cell r="H8123">
            <v>44136</v>
          </cell>
          <cell r="I8123" t="str">
            <v>06 MAMPOSTERÍA, Y OTROS CERRAMIENTOS</v>
          </cell>
        </row>
        <row r="8124">
          <cell r="B8124" t="str">
            <v>I1004</v>
          </cell>
          <cell r="C8124" t="str">
            <v>Oficial</v>
          </cell>
          <cell r="D8124" t="str">
            <v>hs</v>
          </cell>
          <cell r="E8124">
            <v>0.8</v>
          </cell>
          <cell r="F8124">
            <v>604.80605423376619</v>
          </cell>
          <cell r="G8124">
            <v>483.84484338701299</v>
          </cell>
          <cell r="H8124">
            <v>44136</v>
          </cell>
        </row>
        <row r="8125">
          <cell r="B8125" t="str">
            <v>I1005</v>
          </cell>
          <cell r="C8125" t="str">
            <v>Ayudante</v>
          </cell>
          <cell r="D8125" t="str">
            <v>hs</v>
          </cell>
          <cell r="E8125">
            <v>0.8</v>
          </cell>
          <cell r="F8125">
            <v>522.10781423376613</v>
          </cell>
          <cell r="G8125">
            <v>417.68625138701293</v>
          </cell>
          <cell r="H8125">
            <v>44136</v>
          </cell>
        </row>
        <row r="8127">
          <cell r="A8127" t="str">
            <v>T2328</v>
          </cell>
          <cell r="C8127" t="str">
            <v>Mampostería Retak 10 X 25 X 50</v>
          </cell>
          <cell r="D8127" t="str">
            <v>m2</v>
          </cell>
          <cell r="G8127">
            <v>2126.9856532451004</v>
          </cell>
          <cell r="H8127">
            <v>44110</v>
          </cell>
          <cell r="I8127" t="str">
            <v>06 MAMPOSTERÍA, Y OTROS CERRAMIENTOS</v>
          </cell>
        </row>
        <row r="8128">
          <cell r="B8128" t="str">
            <v>T2326</v>
          </cell>
          <cell r="C8128" t="str">
            <v>Mampostería Retak 10 X 25 X 50 - 3,15 Kg/M2 De Mortero - (Mat)</v>
          </cell>
          <cell r="D8128" t="str">
            <v>m2</v>
          </cell>
          <cell r="E8128">
            <v>1</v>
          </cell>
          <cell r="F8128">
            <v>1225.4545584710743</v>
          </cell>
          <cell r="G8128">
            <v>1225.4545584710743</v>
          </cell>
          <cell r="H8128">
            <v>44110</v>
          </cell>
        </row>
        <row r="8129">
          <cell r="B8129" t="str">
            <v>T2327</v>
          </cell>
          <cell r="C8129" t="str">
            <v>Ejecución De Mampostería Retak De 10 X 25 X 50 (Mo)</v>
          </cell>
          <cell r="D8129" t="str">
            <v>m2</v>
          </cell>
          <cell r="E8129">
            <v>1</v>
          </cell>
          <cell r="F8129">
            <v>901.53109477402586</v>
          </cell>
          <cell r="G8129">
            <v>901.53109477402586</v>
          </cell>
          <cell r="H8129">
            <v>44136</v>
          </cell>
        </row>
        <row r="8131">
          <cell r="A8131" t="str">
            <v>T2329</v>
          </cell>
          <cell r="C8131" t="str">
            <v>Demolición Manual De Pisos De Mosaicos (Sin Acarreo)</v>
          </cell>
          <cell r="D8131" t="str">
            <v>m2</v>
          </cell>
          <cell r="E8131">
            <v>12</v>
          </cell>
          <cell r="F8131" t="str">
            <v>por día</v>
          </cell>
          <cell r="G8131">
            <v>348.07187615584405</v>
          </cell>
          <cell r="H8131">
            <v>44136</v>
          </cell>
          <cell r="I8131" t="str">
            <v>01 DEMOLICIONES</v>
          </cell>
        </row>
        <row r="8132">
          <cell r="B8132" t="str">
            <v>I1005</v>
          </cell>
          <cell r="C8132" t="str">
            <v>Ayudante</v>
          </cell>
          <cell r="D8132" t="str">
            <v>hs</v>
          </cell>
          <cell r="E8132">
            <v>0.66666666666666663</v>
          </cell>
          <cell r="F8132">
            <v>522.10781423376613</v>
          </cell>
          <cell r="G8132">
            <v>348.07187615584405</v>
          </cell>
          <cell r="H8132">
            <v>44136</v>
          </cell>
        </row>
        <row r="8134">
          <cell r="A8134" t="str">
            <v>T2330</v>
          </cell>
          <cell r="C8134" t="str">
            <v>Demolición De Hormigón Simple (Sin Acarreo)</v>
          </cell>
          <cell r="D8134" t="str">
            <v>m3</v>
          </cell>
          <cell r="E8134">
            <v>1</v>
          </cell>
          <cell r="F8134" t="str">
            <v>por día</v>
          </cell>
          <cell r="G8134">
            <v>4176.8625138701291</v>
          </cell>
          <cell r="H8134">
            <v>44136</v>
          </cell>
          <cell r="I8134" t="str">
            <v>01 DEMOLICIONES</v>
          </cell>
        </row>
        <row r="8135">
          <cell r="B8135" t="str">
            <v>I1005</v>
          </cell>
          <cell r="C8135" t="str">
            <v>Ayudante</v>
          </cell>
          <cell r="D8135" t="str">
            <v>hs</v>
          </cell>
          <cell r="E8135">
            <v>8</v>
          </cell>
          <cell r="F8135">
            <v>522.10781423376613</v>
          </cell>
          <cell r="G8135">
            <v>4176.8625138701291</v>
          </cell>
          <cell r="H8135">
            <v>44136</v>
          </cell>
        </row>
        <row r="8137">
          <cell r="A8137" t="str">
            <v>T2331</v>
          </cell>
          <cell r="C8137" t="str">
            <v>Demolición De Hormigón Armado Con Martillo Eléctrico (Sin Acarreo)</v>
          </cell>
          <cell r="D8137" t="str">
            <v>m3</v>
          </cell>
          <cell r="E8137">
            <v>0.35</v>
          </cell>
          <cell r="F8137" t="str">
            <v>por día</v>
          </cell>
          <cell r="G8137">
            <v>13377.132896771798</v>
          </cell>
          <cell r="H8137">
            <v>44136</v>
          </cell>
          <cell r="I8137" t="str">
            <v>01 DEMOLICIONES</v>
          </cell>
        </row>
        <row r="8138">
          <cell r="B8138" t="str">
            <v>I1005</v>
          </cell>
          <cell r="C8138" t="str">
            <v>Ayudante</v>
          </cell>
          <cell r="D8138" t="str">
            <v>hs</v>
          </cell>
          <cell r="E8138">
            <v>22.857142857142858</v>
          </cell>
          <cell r="F8138">
            <v>522.10781423376613</v>
          </cell>
          <cell r="G8138">
            <v>11933.892896771798</v>
          </cell>
          <cell r="H8138">
            <v>44136</v>
          </cell>
        </row>
        <row r="8139">
          <cell r="B8139" t="str">
            <v>I1540</v>
          </cell>
          <cell r="C8139" t="str">
            <v>Martillo Eléctrico</v>
          </cell>
          <cell r="D8139" t="str">
            <v>hs</v>
          </cell>
          <cell r="E8139">
            <v>22.857142857142858</v>
          </cell>
          <cell r="F8139">
            <v>63.141750000000002</v>
          </cell>
          <cell r="G8139">
            <v>1443.24</v>
          </cell>
          <cell r="H8139">
            <v>44155</v>
          </cell>
        </row>
        <row r="8141">
          <cell r="A8141" t="str">
            <v>T2332</v>
          </cell>
          <cell r="C8141" t="str">
            <v>Picado De Revoques (Con Acarreo)</v>
          </cell>
          <cell r="D8141" t="str">
            <v>m2</v>
          </cell>
          <cell r="E8141">
            <v>15</v>
          </cell>
          <cell r="F8141" t="str">
            <v>por día</v>
          </cell>
          <cell r="G8141">
            <v>325.92184767319947</v>
          </cell>
          <cell r="H8141">
            <v>44136</v>
          </cell>
          <cell r="I8141" t="str">
            <v>01 DEMOLICIONES</v>
          </cell>
        </row>
        <row r="8142">
          <cell r="B8142" t="str">
            <v>I1005</v>
          </cell>
          <cell r="C8142" t="str">
            <v>Ayudante</v>
          </cell>
          <cell r="D8142" t="str">
            <v>hs</v>
          </cell>
          <cell r="E8142">
            <v>0.53333333333333333</v>
          </cell>
          <cell r="F8142">
            <v>522.10781423376613</v>
          </cell>
          <cell r="G8142">
            <v>278.45750092467529</v>
          </cell>
          <cell r="H8142">
            <v>44136</v>
          </cell>
        </row>
        <row r="8143">
          <cell r="B8143" t="str">
            <v>T2222</v>
          </cell>
          <cell r="C8143" t="str">
            <v>Acarreo En Carretilla Distancia De 20 Metros Incluye Carga, Transporte Y Descarga</v>
          </cell>
          <cell r="D8143" t="str">
            <v>m3</v>
          </cell>
          <cell r="E8143">
            <v>0.05</v>
          </cell>
          <cell r="F8143">
            <v>949.2869349704838</v>
          </cell>
          <cell r="G8143">
            <v>47.464346748524193</v>
          </cell>
          <cell r="H8143">
            <v>44136</v>
          </cell>
        </row>
        <row r="8145">
          <cell r="A8145" t="str">
            <v>T2333</v>
          </cell>
          <cell r="C8145" t="str">
            <v>Picado De Cielorrasos (Con Acarreo)</v>
          </cell>
          <cell r="D8145" t="str">
            <v>m2</v>
          </cell>
          <cell r="E8145">
            <v>13</v>
          </cell>
          <cell r="F8145" t="str">
            <v>por día</v>
          </cell>
          <cell r="G8145">
            <v>368.76146320007257</v>
          </cell>
          <cell r="H8145">
            <v>44136</v>
          </cell>
          <cell r="I8145" t="str">
            <v>01 DEMOLICIONES</v>
          </cell>
        </row>
        <row r="8146">
          <cell r="B8146" t="str">
            <v>I1005</v>
          </cell>
          <cell r="C8146" t="str">
            <v>Ayudante</v>
          </cell>
          <cell r="D8146" t="str">
            <v>hs</v>
          </cell>
          <cell r="E8146">
            <v>0.61538461538461542</v>
          </cell>
          <cell r="F8146">
            <v>522.10781423376613</v>
          </cell>
          <cell r="G8146">
            <v>321.29711645154839</v>
          </cell>
          <cell r="H8146">
            <v>44136</v>
          </cell>
        </row>
        <row r="8147">
          <cell r="B8147" t="str">
            <v>T2222</v>
          </cell>
          <cell r="C8147" t="str">
            <v>Acarreo En Carretilla Distancia De 20 Metros Incluye Carga, Transporte Y Descarga</v>
          </cell>
          <cell r="D8147" t="str">
            <v>m3</v>
          </cell>
          <cell r="E8147">
            <v>0.05</v>
          </cell>
          <cell r="F8147">
            <v>949.2869349704838</v>
          </cell>
          <cell r="G8147">
            <v>47.464346748524193</v>
          </cell>
          <cell r="H8147">
            <v>44136</v>
          </cell>
        </row>
        <row r="8149">
          <cell r="A8149" t="str">
            <v>T2334</v>
          </cell>
          <cell r="C8149" t="str">
            <v>Mampostería De Ladrillo Común De 30</v>
          </cell>
          <cell r="D8149" t="str">
            <v>m2</v>
          </cell>
          <cell r="G8149">
            <v>7116.3991532316404</v>
          </cell>
          <cell r="H8149">
            <v>44130</v>
          </cell>
          <cell r="I8149" t="str">
            <v>06 MAMPOSTERÍA, Y OTROS CERRAMIENTOS</v>
          </cell>
        </row>
        <row r="8150">
          <cell r="B8150" t="str">
            <v>I1003</v>
          </cell>
          <cell r="C8150" t="str">
            <v>Ladrillo Comun</v>
          </cell>
          <cell r="D8150" t="str">
            <v>u</v>
          </cell>
          <cell r="E8150">
            <v>120</v>
          </cell>
          <cell r="F8150">
            <v>12.396694214876034</v>
          </cell>
          <cell r="G8150">
            <v>1487.6033057851241</v>
          </cell>
          <cell r="H8150">
            <v>44130</v>
          </cell>
        </row>
        <row r="8151">
          <cell r="B8151" t="str">
            <v>T1022</v>
          </cell>
          <cell r="C8151" t="str">
            <v>Mortero 1/4:1:4 (Mat)</v>
          </cell>
          <cell r="D8151" t="str">
            <v>m3</v>
          </cell>
          <cell r="E8151">
            <v>0.63</v>
          </cell>
          <cell r="F8151">
            <v>3836.6528925619837</v>
          </cell>
          <cell r="G8151">
            <v>2417.0913223140496</v>
          </cell>
          <cell r="H8151">
            <v>44130</v>
          </cell>
        </row>
        <row r="8152">
          <cell r="B8152" t="str">
            <v>T1273</v>
          </cell>
          <cell r="C8152" t="str">
            <v>Ejecución Mampostería De Ladrillo Común En Elevación De 15 Cm (Mo)</v>
          </cell>
          <cell r="D8152" t="str">
            <v>m3</v>
          </cell>
          <cell r="E8152">
            <v>0.3</v>
          </cell>
          <cell r="F8152">
            <v>10705.681750441556</v>
          </cell>
          <cell r="G8152">
            <v>3211.7045251324666</v>
          </cell>
          <cell r="H8152">
            <v>44136</v>
          </cell>
        </row>
        <row r="8154">
          <cell r="A8154" t="str">
            <v>T2335</v>
          </cell>
          <cell r="C8154" t="str">
            <v>Ejecución De Buña</v>
          </cell>
          <cell r="D8154" t="str">
            <v>ml</v>
          </cell>
          <cell r="E8154">
            <v>20</v>
          </cell>
          <cell r="G8154">
            <v>346.34398454025973</v>
          </cell>
          <cell r="H8154">
            <v>44136</v>
          </cell>
          <cell r="I8154" t="str">
            <v>08 REVOQUES</v>
          </cell>
        </row>
        <row r="8155">
          <cell r="B8155" t="str">
            <v>I1004</v>
          </cell>
          <cell r="C8155" t="str">
            <v>Oficial</v>
          </cell>
          <cell r="D8155" t="str">
            <v>hs</v>
          </cell>
          <cell r="E8155">
            <v>0.4</v>
          </cell>
          <cell r="F8155">
            <v>604.80605423376619</v>
          </cell>
          <cell r="G8155">
            <v>241.92242169350649</v>
          </cell>
          <cell r="H8155">
            <v>44136</v>
          </cell>
        </row>
        <row r="8156">
          <cell r="B8156" t="str">
            <v>I1005</v>
          </cell>
          <cell r="C8156" t="str">
            <v>Ayudante</v>
          </cell>
          <cell r="D8156" t="str">
            <v>hs</v>
          </cell>
          <cell r="E8156">
            <v>0.2</v>
          </cell>
          <cell r="F8156">
            <v>522.10781423376613</v>
          </cell>
          <cell r="G8156">
            <v>104.42156284675323</v>
          </cell>
          <cell r="H8156">
            <v>44136</v>
          </cell>
        </row>
        <row r="8158">
          <cell r="A8158" t="str">
            <v>T2336</v>
          </cell>
          <cell r="C8158" t="str">
            <v>Demolición De Mampostería De Ladrillo Común (Sin Acarreo)</v>
          </cell>
          <cell r="D8158" t="str">
            <v>m3</v>
          </cell>
          <cell r="E8158">
            <v>3.6</v>
          </cell>
          <cell r="F8158" t="str">
            <v>por día</v>
          </cell>
          <cell r="G8158">
            <v>1160.239587186147</v>
          </cell>
          <cell r="H8158">
            <v>44136</v>
          </cell>
          <cell r="I8158" t="str">
            <v>01 DEMOLICIONES</v>
          </cell>
        </row>
        <row r="8159">
          <cell r="B8159" t="str">
            <v>I1005</v>
          </cell>
          <cell r="C8159" t="str">
            <v>Ayudante</v>
          </cell>
          <cell r="D8159" t="str">
            <v>hs</v>
          </cell>
          <cell r="E8159">
            <v>2.2222222222222223</v>
          </cell>
          <cell r="F8159">
            <v>522.10781423376613</v>
          </cell>
          <cell r="G8159">
            <v>1160.239587186147</v>
          </cell>
          <cell r="H8159">
            <v>44136</v>
          </cell>
        </row>
        <row r="8161">
          <cell r="A8161" t="str">
            <v>T2337</v>
          </cell>
          <cell r="C8161" t="str">
            <v>Demolición De Pisos Y Contrapiso, Con Martillo Eléctrico (Sin Acarreo)</v>
          </cell>
          <cell r="D8161" t="str">
            <v>m2</v>
          </cell>
          <cell r="E8161">
            <v>8</v>
          </cell>
          <cell r="F8161" t="str">
            <v>por dia</v>
          </cell>
          <cell r="G8161">
            <v>667.94780423376619</v>
          </cell>
          <cell r="H8161">
            <v>44136</v>
          </cell>
          <cell r="I8161" t="str">
            <v>01 DEMOLICIONES</v>
          </cell>
        </row>
        <row r="8162">
          <cell r="B8162" t="str">
            <v>I1540</v>
          </cell>
          <cell r="C8162" t="str">
            <v>Martillo Eléctrico</v>
          </cell>
          <cell r="D8162" t="str">
            <v>hs</v>
          </cell>
          <cell r="E8162">
            <v>1</v>
          </cell>
          <cell r="F8162">
            <v>63.141750000000002</v>
          </cell>
          <cell r="G8162">
            <v>63.141750000000002</v>
          </cell>
          <cell r="H8162">
            <v>44155</v>
          </cell>
        </row>
        <row r="8163">
          <cell r="B8163" t="str">
            <v>I1004</v>
          </cell>
          <cell r="C8163" t="str">
            <v>Oficial</v>
          </cell>
          <cell r="D8163" t="str">
            <v>hs</v>
          </cell>
          <cell r="E8163">
            <v>1</v>
          </cell>
          <cell r="F8163">
            <v>604.80605423376619</v>
          </cell>
          <cell r="G8163">
            <v>604.80605423376619</v>
          </cell>
          <cell r="H8163">
            <v>44136</v>
          </cell>
        </row>
        <row r="8165">
          <cell r="A8165" t="str">
            <v>T2338</v>
          </cell>
          <cell r="C8165" t="str">
            <v>Desmonte De Cielorrasos De Durlock (Sin Acarreo)</v>
          </cell>
          <cell r="D8165" t="str">
            <v>m2</v>
          </cell>
          <cell r="E8165">
            <v>16</v>
          </cell>
          <cell r="F8165" t="str">
            <v>por dia</v>
          </cell>
          <cell r="G8165">
            <v>302.4030271168831</v>
          </cell>
          <cell r="H8165">
            <v>44136</v>
          </cell>
          <cell r="I8165" t="str">
            <v>01 DEMOLICIONES</v>
          </cell>
        </row>
        <row r="8166">
          <cell r="B8166" t="str">
            <v>I1004</v>
          </cell>
          <cell r="C8166" t="str">
            <v>Oficial</v>
          </cell>
          <cell r="D8166" t="str">
            <v>hs</v>
          </cell>
          <cell r="E8166">
            <v>0.5</v>
          </cell>
          <cell r="F8166">
            <v>604.80605423376619</v>
          </cell>
          <cell r="G8166">
            <v>302.4030271168831</v>
          </cell>
          <cell r="H8166">
            <v>44136</v>
          </cell>
        </row>
        <row r="8168">
          <cell r="A8168" t="str">
            <v>T2339</v>
          </cell>
          <cell r="C8168" t="str">
            <v>Demolición Manual De Muro De Ladrillo Hueco De 8 (Con Acarreo)</v>
          </cell>
          <cell r="D8168" t="str">
            <v>m2</v>
          </cell>
          <cell r="G8168">
            <v>381.52293957861355</v>
          </cell>
          <cell r="H8168">
            <v>44136</v>
          </cell>
          <cell r="I8168" t="str">
            <v>01 DEMOLICIONES</v>
          </cell>
        </row>
        <row r="8169">
          <cell r="B8169" t="str">
            <v>T2224</v>
          </cell>
          <cell r="C8169" t="str">
            <v>Demolición Manual De Muro De Ladrillo Hueco De 8 (Sin Acarreo)</v>
          </cell>
          <cell r="D8169" t="str">
            <v>m2</v>
          </cell>
          <cell r="E8169">
            <v>1</v>
          </cell>
          <cell r="F8169">
            <v>248.62276868274577</v>
          </cell>
          <cell r="G8169">
            <v>248.62276868274577</v>
          </cell>
          <cell r="H8169">
            <v>44136</v>
          </cell>
        </row>
        <row r="8170">
          <cell r="B8170" t="str">
            <v>T2222</v>
          </cell>
          <cell r="C8170" t="str">
            <v>Acarreo En Carretilla Distancia De 20 Metros Incluye Carga, Transporte Y Descarga</v>
          </cell>
          <cell r="D8170" t="str">
            <v>m3</v>
          </cell>
          <cell r="E8170">
            <v>0.14000000000000001</v>
          </cell>
          <cell r="F8170">
            <v>949.2869349704838</v>
          </cell>
          <cell r="G8170">
            <v>132.90017089586775</v>
          </cell>
          <cell r="H8170">
            <v>44136</v>
          </cell>
        </row>
        <row r="8172">
          <cell r="A8172" t="str">
            <v>T2340</v>
          </cell>
          <cell r="C8172" t="str">
            <v>Demolición Manual De Muro De Ladrillo Hueco De 12 (Con Acarreo)</v>
          </cell>
          <cell r="D8172" t="str">
            <v>m2</v>
          </cell>
          <cell r="G8172">
            <v>457.82752749433621</v>
          </cell>
          <cell r="H8172">
            <v>44136</v>
          </cell>
          <cell r="I8172" t="str">
            <v>01 DEMOLICIONES</v>
          </cell>
        </row>
        <row r="8173">
          <cell r="B8173" t="str">
            <v>T2225</v>
          </cell>
          <cell r="C8173" t="str">
            <v>Demolición Manual De Muro De Ladrillo Hueco De 12 (Sin Acarreo)</v>
          </cell>
          <cell r="D8173" t="str">
            <v>m2</v>
          </cell>
          <cell r="E8173">
            <v>1</v>
          </cell>
          <cell r="F8173">
            <v>298.34732241929493</v>
          </cell>
          <cell r="G8173">
            <v>298.34732241929493</v>
          </cell>
          <cell r="H8173">
            <v>44136</v>
          </cell>
        </row>
        <row r="8174">
          <cell r="B8174" t="str">
            <v>T2222</v>
          </cell>
          <cell r="C8174" t="str">
            <v>Acarreo En Carretilla Distancia De 20 Metros Incluye Carga, Transporte Y Descarga</v>
          </cell>
          <cell r="D8174" t="str">
            <v>m3</v>
          </cell>
          <cell r="E8174">
            <v>0.16799999999999998</v>
          </cell>
          <cell r="F8174">
            <v>949.2869349704838</v>
          </cell>
          <cell r="G8174">
            <v>159.48020507504125</v>
          </cell>
          <cell r="H8174">
            <v>44136</v>
          </cell>
        </row>
        <row r="8176">
          <cell r="A8176" t="str">
            <v>T2341</v>
          </cell>
          <cell r="C8176" t="str">
            <v>Demolición Manual De Muro De Ladrillo Común De 15 (Con Acarreo)</v>
          </cell>
          <cell r="D8176" t="str">
            <v>m2</v>
          </cell>
          <cell r="G8176">
            <v>617.03650773081449</v>
          </cell>
          <cell r="H8176">
            <v>44136</v>
          </cell>
          <cell r="I8176" t="str">
            <v>01 DEMOLICIONES</v>
          </cell>
        </row>
        <row r="8177">
          <cell r="B8177" t="str">
            <v>T2226</v>
          </cell>
          <cell r="C8177" t="str">
            <v>Demolición Manual De Muro De Ladrillo Comun De 15 (Sin Acarreo)</v>
          </cell>
          <cell r="D8177" t="str">
            <v>m2</v>
          </cell>
          <cell r="E8177">
            <v>1</v>
          </cell>
          <cell r="F8177">
            <v>417.68625138701293</v>
          </cell>
          <cell r="G8177">
            <v>417.68625138701293</v>
          </cell>
          <cell r="H8177">
            <v>44136</v>
          </cell>
        </row>
        <row r="8178">
          <cell r="B8178" t="str">
            <v>T2222</v>
          </cell>
          <cell r="C8178" t="str">
            <v>Acarreo En Carretilla Distancia De 20 Metros Incluye Carga, Transporte Y Descarga</v>
          </cell>
          <cell r="D8178" t="str">
            <v>m3</v>
          </cell>
          <cell r="E8178">
            <v>0.21</v>
          </cell>
          <cell r="F8178">
            <v>949.2869349704838</v>
          </cell>
          <cell r="G8178">
            <v>199.35025634380159</v>
          </cell>
          <cell r="H8178">
            <v>44136</v>
          </cell>
        </row>
        <row r="8180">
          <cell r="A8180" t="str">
            <v>T2342</v>
          </cell>
          <cell r="C8180" t="str">
            <v>Demolición De Mampostería De Ladrillo Común (Con Acarreo)</v>
          </cell>
          <cell r="D8180" t="str">
            <v>m3</v>
          </cell>
          <cell r="G8180">
            <v>2489.2412961448244</v>
          </cell>
          <cell r="H8180">
            <v>44136</v>
          </cell>
          <cell r="I8180" t="str">
            <v>01 DEMOLICIONES</v>
          </cell>
        </row>
        <row r="8181">
          <cell r="B8181" t="str">
            <v>T2336</v>
          </cell>
          <cell r="C8181" t="str">
            <v>Demolición De Mampostería De Ladrillo Común (Sin Acarreo)</v>
          </cell>
          <cell r="D8181" t="str">
            <v>m3</v>
          </cell>
          <cell r="E8181">
            <v>1</v>
          </cell>
          <cell r="F8181">
            <v>1160.239587186147</v>
          </cell>
          <cell r="G8181">
            <v>1160.239587186147</v>
          </cell>
          <cell r="H8181">
            <v>44136</v>
          </cell>
        </row>
        <row r="8182">
          <cell r="B8182" t="str">
            <v>T2222</v>
          </cell>
          <cell r="C8182" t="str">
            <v>Acarreo En Carretilla Distancia De 20 Metros Incluye Carga, Transporte Y Descarga</v>
          </cell>
          <cell r="D8182" t="str">
            <v>m3</v>
          </cell>
          <cell r="E8182">
            <v>1.4</v>
          </cell>
          <cell r="F8182">
            <v>949.2869349704838</v>
          </cell>
          <cell r="G8182">
            <v>1329.0017089586772</v>
          </cell>
          <cell r="H8182">
            <v>44136</v>
          </cell>
        </row>
        <row r="8184">
          <cell r="A8184" t="str">
            <v>T2343</v>
          </cell>
          <cell r="C8184" t="str">
            <v xml:space="preserve"> Solado De Hormigón Peinado C/Bordes Llaneados - H: 10 Cm Con Malla Del 6 (15X15)</v>
          </cell>
          <cell r="D8184" t="str">
            <v>m2</v>
          </cell>
          <cell r="G8184">
            <v>3184.1758876656795</v>
          </cell>
          <cell r="H8184">
            <v>44110</v>
          </cell>
          <cell r="I8184" t="str">
            <v>11 PISOS</v>
          </cell>
        </row>
        <row r="8185">
          <cell r="B8185" t="str">
            <v>I1019</v>
          </cell>
          <cell r="C8185" t="str">
            <v>Hormigon Elaborado H30</v>
          </cell>
          <cell r="D8185" t="str">
            <v>m3</v>
          </cell>
          <cell r="E8185">
            <v>0.105</v>
          </cell>
          <cell r="F8185">
            <v>7429.7520661157023</v>
          </cell>
          <cell r="G8185">
            <v>780.12396694214874</v>
          </cell>
          <cell r="H8185">
            <v>44155</v>
          </cell>
        </row>
        <row r="8186">
          <cell r="B8186" t="str">
            <v>I1037</v>
          </cell>
          <cell r="C8186" t="str">
            <v>Malla 15X15 6Mm. (6X2.15Mts.) Q84</v>
          </cell>
          <cell r="D8186" t="str">
            <v>u</v>
          </cell>
          <cell r="E8186">
            <v>8.9147286821705432E-2</v>
          </cell>
          <cell r="F8186">
            <v>2056.4050000000002</v>
          </cell>
          <cell r="G8186">
            <v>183.32292635658916</v>
          </cell>
          <cell r="H8186">
            <v>44110</v>
          </cell>
        </row>
        <row r="8187">
          <cell r="B8187" t="str">
            <v>I1314</v>
          </cell>
          <cell r="C8187" t="str">
            <v>Servicio De Bombeado Con Pluma</v>
          </cell>
          <cell r="D8187" t="str">
            <v>m3</v>
          </cell>
          <cell r="E8187">
            <v>0.105</v>
          </cell>
          <cell r="F8187">
            <v>300</v>
          </cell>
          <cell r="G8187">
            <v>31.5</v>
          </cell>
          <cell r="H8187">
            <v>44136</v>
          </cell>
        </row>
        <row r="8188">
          <cell r="B8188" t="str">
            <v>I1315</v>
          </cell>
          <cell r="C8188" t="str">
            <v>Traslado De Bomba Con Pluma</v>
          </cell>
          <cell r="D8188" t="str">
            <v>u</v>
          </cell>
          <cell r="E8188">
            <v>1.75E-3</v>
          </cell>
          <cell r="F8188">
            <v>30000</v>
          </cell>
          <cell r="G8188">
            <v>52.5</v>
          </cell>
          <cell r="H8188">
            <v>44136</v>
          </cell>
          <cell r="I8188" t="str">
            <v>1 servicio cada 60 m3</v>
          </cell>
        </row>
        <row r="8189">
          <cell r="B8189" t="str">
            <v>I1318</v>
          </cell>
          <cell r="C8189" t="str">
            <v>Film Polietileno Nylon Negro De 2X50Mts Espesor 200 Micrones</v>
          </cell>
          <cell r="D8189" t="str">
            <v>u</v>
          </cell>
          <cell r="E8189">
            <v>1.1000000000000001E-2</v>
          </cell>
          <cell r="F8189">
            <v>2024.7933884297522</v>
          </cell>
          <cell r="G8189">
            <v>22.272727272727277</v>
          </cell>
          <cell r="H8189">
            <v>44155</v>
          </cell>
        </row>
        <row r="8190">
          <cell r="B8190" t="str">
            <v>I1207</v>
          </cell>
          <cell r="C8190" t="str">
            <v>Poliestireno Expandido 20 Kg/M3 Esp 20 Mm</v>
          </cell>
          <cell r="D8190" t="str">
            <v>m2</v>
          </cell>
          <cell r="E8190">
            <v>0.05</v>
          </cell>
          <cell r="F8190">
            <v>214.876</v>
          </cell>
          <cell r="G8190">
            <v>10.7438</v>
          </cell>
          <cell r="H8190">
            <v>44110</v>
          </cell>
        </row>
        <row r="8191">
          <cell r="B8191" t="str">
            <v>I1544</v>
          </cell>
          <cell r="C8191" t="str">
            <v>Sika Flex Sellador Gris X 300 Grs (600 Cc)</v>
          </cell>
          <cell r="D8191" t="str">
            <v>u</v>
          </cell>
          <cell r="E8191">
            <v>0.5</v>
          </cell>
          <cell r="F8191">
            <v>985.95039999999995</v>
          </cell>
          <cell r="G8191">
            <v>492.97519999999997</v>
          </cell>
          <cell r="H8191">
            <v>44110</v>
          </cell>
        </row>
        <row r="8192">
          <cell r="B8192" t="str">
            <v>I1472</v>
          </cell>
          <cell r="C8192" t="str">
            <v>Endurecedor No Metálico Para Pisos De Hormigón Bolsa 30 Kg</v>
          </cell>
          <cell r="D8192" t="str">
            <v>u</v>
          </cell>
          <cell r="E8192">
            <v>0.2</v>
          </cell>
          <cell r="F8192">
            <v>165.28925619834712</v>
          </cell>
          <cell r="G8192">
            <v>33.057851239669425</v>
          </cell>
          <cell r="H8192">
            <v>44155</v>
          </cell>
        </row>
        <row r="8193">
          <cell r="B8193" t="str">
            <v>I1004</v>
          </cell>
          <cell r="C8193" t="str">
            <v>Oficial</v>
          </cell>
          <cell r="D8193" t="str">
            <v>hs</v>
          </cell>
          <cell r="E8193">
            <v>1.4</v>
          </cell>
          <cell r="F8193">
            <v>604.80605423376619</v>
          </cell>
          <cell r="G8193">
            <v>846.7284759272726</v>
          </cell>
          <cell r="H8193">
            <v>44136</v>
          </cell>
        </row>
        <row r="8194">
          <cell r="B8194" t="str">
            <v>I1005</v>
          </cell>
          <cell r="C8194" t="str">
            <v>Ayudante</v>
          </cell>
          <cell r="D8194" t="str">
            <v>hs</v>
          </cell>
          <cell r="E8194">
            <v>1.4</v>
          </cell>
          <cell r="F8194">
            <v>522.10781423376613</v>
          </cell>
          <cell r="G8194">
            <v>730.95093992727254</v>
          </cell>
          <cell r="H8194">
            <v>44136</v>
          </cell>
        </row>
        <row r="8196">
          <cell r="A8196" t="str">
            <v>T2344</v>
          </cell>
          <cell r="C8196" t="str">
            <v>Cañerías Eléctricas Embutidas En Pared - Caño Mop Rs 1" Con Apertura De Canaleta</v>
          </cell>
          <cell r="D8196" t="str">
            <v>ml</v>
          </cell>
          <cell r="E8196">
            <v>17</v>
          </cell>
          <cell r="G8196">
            <v>1110.7532349684209</v>
          </cell>
          <cell r="H8196">
            <v>44110</v>
          </cell>
          <cell r="I8196" t="str">
            <v>26 INSTALACIÓN ELÉCTRICA</v>
          </cell>
        </row>
        <row r="8197">
          <cell r="B8197" t="str">
            <v>I1936</v>
          </cell>
          <cell r="C8197" t="str">
            <v>Oficial Electricista</v>
          </cell>
          <cell r="D8197" t="str">
            <v>hs</v>
          </cell>
          <cell r="E8197">
            <v>0.47058823529411764</v>
          </cell>
          <cell r="F8197">
            <v>907.80197701818179</v>
          </cell>
          <cell r="G8197">
            <v>427.20093036149729</v>
          </cell>
          <cell r="H8197">
            <v>44136</v>
          </cell>
          <cell r="I8197" t="str">
            <v>17 ml/día</v>
          </cell>
        </row>
        <row r="8198">
          <cell r="B8198" t="str">
            <v>I1937</v>
          </cell>
          <cell r="C8198" t="str">
            <v>Ayudante Electricista</v>
          </cell>
          <cell r="D8198" t="str">
            <v>hs</v>
          </cell>
          <cell r="E8198">
            <v>0.47058823529411764</v>
          </cell>
          <cell r="F8198">
            <v>678.74015850389594</v>
          </cell>
          <cell r="G8198">
            <v>319.4071334135981</v>
          </cell>
          <cell r="H8198">
            <v>44136</v>
          </cell>
        </row>
        <row r="8199">
          <cell r="B8199" t="str">
            <v>I2400</v>
          </cell>
          <cell r="C8199" t="str">
            <v>Caño Electricidad  Hierro Semipesado 1"</v>
          </cell>
          <cell r="D8199" t="str">
            <v>ml</v>
          </cell>
          <cell r="E8199">
            <v>1</v>
          </cell>
          <cell r="F8199">
            <v>178.46459999999999</v>
          </cell>
          <cell r="G8199">
            <v>178.46459999999999</v>
          </cell>
          <cell r="H8199">
            <v>44110</v>
          </cell>
        </row>
        <row r="8200">
          <cell r="B8200" t="str">
            <v>I1833</v>
          </cell>
          <cell r="C8200" t="str">
            <v>Caja Octogonal</v>
          </cell>
          <cell r="D8200" t="str">
            <v>u</v>
          </cell>
          <cell r="E8200">
            <v>0.16666666666666666</v>
          </cell>
          <cell r="F8200">
            <v>28.099173553719009</v>
          </cell>
          <cell r="G8200">
            <v>4.6831955922865012</v>
          </cell>
          <cell r="H8200">
            <v>44136</v>
          </cell>
        </row>
        <row r="8201">
          <cell r="B8201" t="str">
            <v>T1884</v>
          </cell>
          <cell r="C8201" t="str">
            <v>Apertura De Canaleta Para Cañería De Electricidad</v>
          </cell>
          <cell r="D8201" t="str">
            <v>ml</v>
          </cell>
          <cell r="E8201">
            <v>1</v>
          </cell>
          <cell r="F8201">
            <v>180.99737560103893</v>
          </cell>
          <cell r="G8201">
            <v>180.99737560103893</v>
          </cell>
          <cell r="H8201">
            <v>44136</v>
          </cell>
        </row>
        <row r="8203">
          <cell r="A8203" t="str">
            <v>T2345</v>
          </cell>
          <cell r="C8203" t="str">
            <v>Cañerías Eléctricas Embutidas En Pared - Caño Mop Rs 1 1/4" Con Apertura De Canaleta</v>
          </cell>
          <cell r="D8203" t="str">
            <v>ml</v>
          </cell>
          <cell r="E8203">
            <v>16</v>
          </cell>
          <cell r="G8203">
            <v>1236.4465389543643</v>
          </cell>
          <cell r="H8203">
            <v>44110</v>
          </cell>
          <cell r="I8203" t="str">
            <v>26 INSTALACIÓN ELÉCTRICA</v>
          </cell>
        </row>
        <row r="8204">
          <cell r="B8204" t="str">
            <v>I1936</v>
          </cell>
          <cell r="C8204" t="str">
            <v>Oficial Electricista</v>
          </cell>
          <cell r="D8204" t="str">
            <v>hs</v>
          </cell>
          <cell r="E8204">
            <v>0.5</v>
          </cell>
          <cell r="F8204">
            <v>907.80197701818179</v>
          </cell>
          <cell r="G8204">
            <v>453.90098850909089</v>
          </cell>
          <cell r="H8204">
            <v>44136</v>
          </cell>
          <cell r="I8204" t="str">
            <v>16 ml/día</v>
          </cell>
        </row>
        <row r="8205">
          <cell r="B8205" t="str">
            <v>I1937</v>
          </cell>
          <cell r="C8205" t="str">
            <v>Ayudante Electricista</v>
          </cell>
          <cell r="D8205" t="str">
            <v>hs</v>
          </cell>
          <cell r="E8205">
            <v>0.5</v>
          </cell>
          <cell r="F8205">
            <v>678.74015850389594</v>
          </cell>
          <cell r="G8205">
            <v>339.37007925194797</v>
          </cell>
          <cell r="H8205">
            <v>44136</v>
          </cell>
        </row>
        <row r="8206">
          <cell r="B8206" t="str">
            <v>I2401</v>
          </cell>
          <cell r="C8206" t="str">
            <v>Caño Electricidad  Hierro Semipesado 1 1/4"</v>
          </cell>
          <cell r="D8206" t="str">
            <v>ml</v>
          </cell>
          <cell r="E8206">
            <v>1</v>
          </cell>
          <cell r="F8206">
            <v>257.49489999999997</v>
          </cell>
          <cell r="G8206">
            <v>257.49489999999997</v>
          </cell>
          <cell r="H8206">
            <v>44110</v>
          </cell>
        </row>
        <row r="8207">
          <cell r="B8207" t="str">
            <v>I1833</v>
          </cell>
          <cell r="C8207" t="str">
            <v>Caja Octogonal</v>
          </cell>
          <cell r="D8207" t="str">
            <v>u</v>
          </cell>
          <cell r="E8207">
            <v>0.16666666666666666</v>
          </cell>
          <cell r="F8207">
            <v>28.099173553719009</v>
          </cell>
          <cell r="G8207">
            <v>4.6831955922865012</v>
          </cell>
          <cell r="H8207">
            <v>44136</v>
          </cell>
        </row>
        <row r="8208">
          <cell r="B8208" t="str">
            <v>T1884</v>
          </cell>
          <cell r="C8208" t="str">
            <v>Apertura De Canaleta Para Cañería De Electricidad</v>
          </cell>
          <cell r="D8208" t="str">
            <v>ml</v>
          </cell>
          <cell r="E8208">
            <v>1</v>
          </cell>
          <cell r="F8208">
            <v>180.99737560103893</v>
          </cell>
          <cell r="G8208">
            <v>180.99737560103893</v>
          </cell>
          <cell r="H8208">
            <v>44136</v>
          </cell>
        </row>
        <row r="8210">
          <cell r="A8210" t="str">
            <v>T2346</v>
          </cell>
          <cell r="C8210" t="str">
            <v>Cañerías Eléctricas Embutidas En Pared - Caño Mop Rs 1 1/2" Con Apertura De Canaleta</v>
          </cell>
          <cell r="D8210" t="str">
            <v>ml</v>
          </cell>
          <cell r="E8210">
            <v>15</v>
          </cell>
          <cell r="G8210">
            <v>1345.5189768051</v>
          </cell>
          <cell r="H8210">
            <v>44110</v>
          </cell>
          <cell r="I8210" t="str">
            <v>26 INSTALACIÓN ELÉCTRICA</v>
          </cell>
        </row>
        <row r="8211">
          <cell r="B8211" t="str">
            <v>I1936</v>
          </cell>
          <cell r="C8211" t="str">
            <v>Oficial Electricista</v>
          </cell>
          <cell r="D8211" t="str">
            <v>hs</v>
          </cell>
          <cell r="E8211">
            <v>0.53333333333333333</v>
          </cell>
          <cell r="F8211">
            <v>907.80197701818179</v>
          </cell>
          <cell r="G8211">
            <v>484.16105440969693</v>
          </cell>
          <cell r="H8211">
            <v>44136</v>
          </cell>
          <cell r="I8211" t="str">
            <v>15 ml/día</v>
          </cell>
        </row>
        <row r="8212">
          <cell r="B8212" t="str">
            <v>I1937</v>
          </cell>
          <cell r="C8212" t="str">
            <v>Ayudante Electricista</v>
          </cell>
          <cell r="D8212" t="str">
            <v>hs</v>
          </cell>
          <cell r="E8212">
            <v>0.53333333333333333</v>
          </cell>
          <cell r="F8212">
            <v>678.74015850389594</v>
          </cell>
          <cell r="G8212">
            <v>361.99475120207785</v>
          </cell>
          <cell r="H8212">
            <v>44136</v>
          </cell>
        </row>
        <row r="8213">
          <cell r="B8213" t="str">
            <v>I2402</v>
          </cell>
          <cell r="C8213" t="str">
            <v>Caño Electricidad  Hierro Semipesado 1 1/2"</v>
          </cell>
          <cell r="D8213" t="str">
            <v>ml</v>
          </cell>
          <cell r="E8213">
            <v>1</v>
          </cell>
          <cell r="F8213">
            <v>313.68259999999998</v>
          </cell>
          <cell r="G8213">
            <v>313.68259999999998</v>
          </cell>
          <cell r="H8213">
            <v>44110</v>
          </cell>
        </row>
        <row r="8214">
          <cell r="B8214" t="str">
            <v>I1833</v>
          </cell>
          <cell r="C8214" t="str">
            <v>Caja Octogonal</v>
          </cell>
          <cell r="D8214" t="str">
            <v>u</v>
          </cell>
          <cell r="E8214">
            <v>0.16666666666666666</v>
          </cell>
          <cell r="F8214">
            <v>28.099173553719009</v>
          </cell>
          <cell r="G8214">
            <v>4.6831955922865012</v>
          </cell>
          <cell r="H8214">
            <v>44136</v>
          </cell>
        </row>
        <row r="8215">
          <cell r="B8215" t="str">
            <v>T1884</v>
          </cell>
          <cell r="C8215" t="str">
            <v>Apertura De Canaleta Para Cañería De Electricidad</v>
          </cell>
          <cell r="D8215" t="str">
            <v>ml</v>
          </cell>
          <cell r="E8215">
            <v>1</v>
          </cell>
          <cell r="F8215">
            <v>180.99737560103893</v>
          </cell>
          <cell r="G8215">
            <v>180.99737560103893</v>
          </cell>
          <cell r="H8215">
            <v>44136</v>
          </cell>
        </row>
        <row r="8217">
          <cell r="A8217" t="str">
            <v>T2347</v>
          </cell>
          <cell r="C8217" t="str">
            <v xml:space="preserve">7.2.1.1 - Nueva Acometida Del Servicio Eléctrico </v>
          </cell>
          <cell r="D8217" t="str">
            <v>gl</v>
          </cell>
          <cell r="G8217">
            <v>468987.90313026495</v>
          </cell>
          <cell r="H8217">
            <v>44108</v>
          </cell>
          <cell r="I8217" t="str">
            <v>LA RIBERA 2</v>
          </cell>
        </row>
        <row r="8218">
          <cell r="B8218" t="str">
            <v>I1017</v>
          </cell>
          <cell r="C8218" t="str">
            <v>Oficial Hormigon</v>
          </cell>
          <cell r="D8218" t="str">
            <v>hs</v>
          </cell>
          <cell r="E8218">
            <v>40</v>
          </cell>
          <cell r="F8218">
            <v>725.76726508051945</v>
          </cell>
          <cell r="G8218">
            <v>29030.690603220777</v>
          </cell>
          <cell r="H8218">
            <v>44136</v>
          </cell>
          <cell r="I8218" t="str">
            <v>Para las 2 bases</v>
          </cell>
        </row>
        <row r="8219">
          <cell r="B8219" t="str">
            <v>I1018</v>
          </cell>
          <cell r="C8219" t="str">
            <v>Ayudante Hormigon</v>
          </cell>
          <cell r="D8219" t="str">
            <v>hs</v>
          </cell>
          <cell r="E8219">
            <v>40</v>
          </cell>
          <cell r="F8219">
            <v>626.52937708051934</v>
          </cell>
          <cell r="G8219">
            <v>25061.175083220773</v>
          </cell>
          <cell r="H8219">
            <v>44136</v>
          </cell>
          <cell r="I8219" t="str">
            <v>Para las 2 bases</v>
          </cell>
        </row>
        <row r="8220">
          <cell r="B8220" t="str">
            <v>T2361</v>
          </cell>
          <cell r="C8220" t="str">
            <v>Colocación De Poste De Suspensión 17 M (Colocación)</v>
          </cell>
          <cell r="D8220" t="str">
            <v>u</v>
          </cell>
          <cell r="E8220">
            <v>2</v>
          </cell>
          <cell r="F8220">
            <v>17367.176011470132</v>
          </cell>
          <cell r="G8220">
            <v>34734.352022940264</v>
          </cell>
          <cell r="H8220">
            <v>44136</v>
          </cell>
        </row>
        <row r="8221">
          <cell r="B8221" t="str">
            <v>I2443</v>
          </cell>
          <cell r="C8221" t="str">
            <v>Colocación De Cable Subterraneo Mayor Que 4X10 O 1 X 35</v>
          </cell>
          <cell r="D8221" t="str">
            <v>ml</v>
          </cell>
          <cell r="E8221">
            <v>60</v>
          </cell>
          <cell r="F8221">
            <v>945</v>
          </cell>
          <cell r="G8221">
            <v>56700</v>
          </cell>
          <cell r="H8221">
            <v>44108</v>
          </cell>
        </row>
        <row r="8222">
          <cell r="B8222" t="str">
            <v>I2445</v>
          </cell>
          <cell r="C8222" t="str">
            <v>Cruce De Vías (Subcontrato)</v>
          </cell>
          <cell r="D8222" t="str">
            <v>ml</v>
          </cell>
          <cell r="E8222">
            <v>13</v>
          </cell>
          <cell r="F8222">
            <v>20000</v>
          </cell>
          <cell r="G8222">
            <v>260000</v>
          </cell>
          <cell r="H8222">
            <v>44108</v>
          </cell>
        </row>
        <row r="8223">
          <cell r="B8223" t="str">
            <v>I1936</v>
          </cell>
          <cell r="C8223" t="str">
            <v>Oficial Electricista</v>
          </cell>
          <cell r="D8223" t="str">
            <v>hs</v>
          </cell>
          <cell r="E8223">
            <v>40</v>
          </cell>
          <cell r="F8223">
            <v>907.80197701818179</v>
          </cell>
          <cell r="G8223">
            <v>36312.079080727272</v>
          </cell>
          <cell r="H8223">
            <v>44136</v>
          </cell>
          <cell r="I8223" t="str">
            <v>Transformador y grupo electrógeno</v>
          </cell>
        </row>
        <row r="8224">
          <cell r="B8224" t="str">
            <v>I1937</v>
          </cell>
          <cell r="C8224" t="str">
            <v>Ayudante Electricista</v>
          </cell>
          <cell r="D8224" t="str">
            <v>hs</v>
          </cell>
          <cell r="E8224">
            <v>40</v>
          </cell>
          <cell r="F8224">
            <v>678.74015850389594</v>
          </cell>
          <cell r="G8224">
            <v>27149.606340155839</v>
          </cell>
          <cell r="H8224">
            <v>44136</v>
          </cell>
          <cell r="I8224" t="str">
            <v>Transformador y grupo electrógeno</v>
          </cell>
        </row>
        <row r="8226">
          <cell r="A8226" t="str">
            <v>T2348</v>
          </cell>
          <cell r="C8226" t="str">
            <v>7.2.2.1 - Tablero Iluminación Exterior</v>
          </cell>
          <cell r="D8226" t="str">
            <v>gl</v>
          </cell>
          <cell r="G8226">
            <v>199636.66666666666</v>
          </cell>
          <cell r="H8226">
            <v>44108</v>
          </cell>
          <cell r="I8226" t="str">
            <v>LA RIBERA 2</v>
          </cell>
        </row>
        <row r="8227">
          <cell r="B8227" t="str">
            <v>I2409</v>
          </cell>
          <cell r="C8227" t="str">
            <v>Colocación De Tablero El Gabinete Solo (Sumar Caños Entrantes Y Salientes)</v>
          </cell>
          <cell r="D8227" t="str">
            <v>u</v>
          </cell>
          <cell r="E8227">
            <v>9</v>
          </cell>
          <cell r="F8227">
            <v>1150</v>
          </cell>
          <cell r="G8227">
            <v>10350</v>
          </cell>
          <cell r="H8227">
            <v>44108</v>
          </cell>
          <cell r="I8227" t="str">
            <v>8 TMM + entrada</v>
          </cell>
        </row>
        <row r="8228">
          <cell r="B8228" t="str">
            <v>I2435</v>
          </cell>
          <cell r="C8228" t="str">
            <v>Colocación De Interruptor Termomagnético Tetrapolar</v>
          </cell>
          <cell r="D8228" t="str">
            <v>u</v>
          </cell>
          <cell r="E8228">
            <v>9</v>
          </cell>
          <cell r="F8228">
            <v>500</v>
          </cell>
          <cell r="G8228">
            <v>4500</v>
          </cell>
          <cell r="H8228">
            <v>44108</v>
          </cell>
          <cell r="I8228" t="str">
            <v>8TMM + 1 SECCIONADOR</v>
          </cell>
        </row>
        <row r="8229">
          <cell r="B8229" t="str">
            <v>I2437</v>
          </cell>
          <cell r="C8229" t="str">
            <v>Colocación De Interruptor Diferencia Tetrapolar</v>
          </cell>
          <cell r="D8229" t="str">
            <v>u</v>
          </cell>
          <cell r="E8229">
            <v>8</v>
          </cell>
          <cell r="F8229">
            <v>610</v>
          </cell>
          <cell r="G8229">
            <v>4880</v>
          </cell>
          <cell r="H8229">
            <v>44108</v>
          </cell>
          <cell r="I8229" t="str">
            <v>8 ID</v>
          </cell>
        </row>
        <row r="8230">
          <cell r="B8230" t="str">
            <v>I2448</v>
          </cell>
          <cell r="C8230" t="str">
            <v>Colocación De Elemento En Tablero, Contacto, Tabaquera, Indicador Luminoso</v>
          </cell>
          <cell r="D8230" t="str">
            <v>u</v>
          </cell>
          <cell r="E8230">
            <v>524</v>
          </cell>
          <cell r="F8230">
            <v>343.33333333333331</v>
          </cell>
          <cell r="G8230">
            <v>179906.66666666666</v>
          </cell>
          <cell r="H8230">
            <v>44108</v>
          </cell>
          <cell r="I8230" t="str">
            <v>Borneras, bornes y tabaqueras</v>
          </cell>
        </row>
        <row r="8232">
          <cell r="A8232" t="str">
            <v>T2349</v>
          </cell>
          <cell r="C8232" t="str">
            <v>7.2.2.2 - Tablero De Comando En Torres 21/11 M</v>
          </cell>
          <cell r="D8232" t="str">
            <v>gl</v>
          </cell>
          <cell r="G8232">
            <v>225396.66666666666</v>
          </cell>
          <cell r="H8232">
            <v>44108</v>
          </cell>
          <cell r="I8232" t="str">
            <v>LA RIBERA 2</v>
          </cell>
        </row>
        <row r="8233">
          <cell r="B8233" t="str">
            <v>I2409</v>
          </cell>
          <cell r="C8233" t="str">
            <v>Colocación De Tablero El Gabinete Solo (Sumar Caños Entrantes Y Salientes)</v>
          </cell>
          <cell r="D8233" t="str">
            <v>u</v>
          </cell>
          <cell r="E8233">
            <v>27</v>
          </cell>
          <cell r="F8233">
            <v>1150</v>
          </cell>
          <cell r="G8233">
            <v>31050</v>
          </cell>
          <cell r="H8233">
            <v>44108</v>
          </cell>
        </row>
        <row r="8234">
          <cell r="B8234" t="str">
            <v>I2435</v>
          </cell>
          <cell r="C8234" t="str">
            <v>Colocación De Interruptor Termomagnético Tetrapolar</v>
          </cell>
          <cell r="D8234" t="str">
            <v>u</v>
          </cell>
          <cell r="E8234">
            <v>26</v>
          </cell>
          <cell r="F8234">
            <v>500</v>
          </cell>
          <cell r="G8234">
            <v>13000</v>
          </cell>
          <cell r="H8234">
            <v>44108</v>
          </cell>
        </row>
        <row r="8235">
          <cell r="B8235" t="str">
            <v>I2437</v>
          </cell>
          <cell r="C8235" t="str">
            <v>Colocación De Interruptor Diferencia Tetrapolar</v>
          </cell>
          <cell r="D8235" t="str">
            <v>u</v>
          </cell>
          <cell r="E8235">
            <v>26</v>
          </cell>
          <cell r="F8235">
            <v>610</v>
          </cell>
          <cell r="G8235">
            <v>15860</v>
          </cell>
          <cell r="H8235">
            <v>44108</v>
          </cell>
        </row>
        <row r="8236">
          <cell r="B8236" t="str">
            <v>I2448</v>
          </cell>
          <cell r="C8236" t="str">
            <v>Colocación De Elemento En Tablero, Contacto, Tabaquera, Indicador Luminoso</v>
          </cell>
          <cell r="D8236" t="str">
            <v>u</v>
          </cell>
          <cell r="E8236">
            <v>482</v>
          </cell>
          <cell r="F8236">
            <v>343.33333333333331</v>
          </cell>
          <cell r="G8236">
            <v>165486.66666666666</v>
          </cell>
          <cell r="H8236">
            <v>44108</v>
          </cell>
        </row>
        <row r="8238">
          <cell r="A8238" t="str">
            <v>T2350</v>
          </cell>
          <cell r="C8238" t="str">
            <v>7.2.2.3 - Tablero De Distribución En Torres 21 M</v>
          </cell>
          <cell r="D8238" t="str">
            <v>gl</v>
          </cell>
          <cell r="G8238">
            <v>187923.33333333331</v>
          </cell>
          <cell r="H8238">
            <v>44108</v>
          </cell>
          <cell r="I8238" t="str">
            <v>LA RIBERA 2</v>
          </cell>
        </row>
        <row r="8239">
          <cell r="B8239" t="str">
            <v>I2409</v>
          </cell>
          <cell r="C8239" t="str">
            <v>Colocación De Tablero El Gabinete Solo (Sumar Caños Entrantes Y Salientes)</v>
          </cell>
          <cell r="D8239" t="str">
            <v>u</v>
          </cell>
          <cell r="E8239">
            <v>65</v>
          </cell>
          <cell r="F8239">
            <v>1150</v>
          </cell>
          <cell r="G8239">
            <v>74750</v>
          </cell>
          <cell r="H8239">
            <v>44108</v>
          </cell>
        </row>
        <row r="8240">
          <cell r="B8240" t="str">
            <v>I2435</v>
          </cell>
          <cell r="C8240" t="str">
            <v>Colocación De Interruptor Termomagnético Tetrapolar</v>
          </cell>
          <cell r="D8240" t="str">
            <v>u</v>
          </cell>
          <cell r="E8240">
            <v>16</v>
          </cell>
          <cell r="F8240">
            <v>500</v>
          </cell>
          <cell r="G8240">
            <v>8000</v>
          </cell>
          <cell r="H8240">
            <v>44108</v>
          </cell>
        </row>
        <row r="8241">
          <cell r="B8241" t="str">
            <v>I2434</v>
          </cell>
          <cell r="C8241" t="str">
            <v>Colocación De Interruptor Termomagnético Bipolar</v>
          </cell>
          <cell r="D8241" t="str">
            <v>u</v>
          </cell>
          <cell r="E8241">
            <v>48</v>
          </cell>
          <cell r="F8241">
            <v>360</v>
          </cell>
          <cell r="G8241">
            <v>17280</v>
          </cell>
          <cell r="H8241">
            <v>44108</v>
          </cell>
        </row>
        <row r="8242">
          <cell r="B8242" t="str">
            <v>I2448</v>
          </cell>
          <cell r="C8242" t="str">
            <v>Colocación De Elemento En Tablero, Contacto, Tabaquera, Indicador Luminoso</v>
          </cell>
          <cell r="D8242" t="str">
            <v>u</v>
          </cell>
          <cell r="E8242">
            <v>256</v>
          </cell>
          <cell r="F8242">
            <v>343.33333333333331</v>
          </cell>
          <cell r="G8242">
            <v>87893.333333333328</v>
          </cell>
          <cell r="H8242">
            <v>44108</v>
          </cell>
        </row>
        <row r="8244">
          <cell r="A8244" t="str">
            <v>T2351</v>
          </cell>
          <cell r="C8244" t="str">
            <v>7.2.2.4 - Tableros Seccional Taller</v>
          </cell>
          <cell r="D8244" t="str">
            <v>gl</v>
          </cell>
          <cell r="G8244">
            <v>144763.33333333331</v>
          </cell>
          <cell r="H8244">
            <v>44108</v>
          </cell>
          <cell r="I8244" t="str">
            <v>LA RIBERA 2</v>
          </cell>
        </row>
        <row r="8245">
          <cell r="B8245" t="str">
            <v>I2409</v>
          </cell>
          <cell r="C8245" t="str">
            <v>Colocación De Tablero El Gabinete Solo (Sumar Caños Entrantes Y Salientes)</v>
          </cell>
          <cell r="D8245" t="str">
            <v>u</v>
          </cell>
          <cell r="E8245">
            <v>56</v>
          </cell>
          <cell r="F8245">
            <v>1150</v>
          </cell>
          <cell r="G8245">
            <v>64400</v>
          </cell>
          <cell r="H8245">
            <v>44108</v>
          </cell>
          <cell r="I8245">
            <v>55</v>
          </cell>
        </row>
        <row r="8246">
          <cell r="B8246" t="str">
            <v>I2435</v>
          </cell>
          <cell r="C8246" t="str">
            <v>Colocación De Interruptor Termomagnético Tetrapolar</v>
          </cell>
          <cell r="D8246" t="str">
            <v>u</v>
          </cell>
          <cell r="E8246">
            <v>10</v>
          </cell>
          <cell r="F8246">
            <v>500</v>
          </cell>
          <cell r="G8246">
            <v>5000</v>
          </cell>
          <cell r="H8246">
            <v>44108</v>
          </cell>
        </row>
        <row r="8247">
          <cell r="B8247" t="str">
            <v>I2434</v>
          </cell>
          <cell r="C8247" t="str">
            <v>Colocación De Interruptor Termomagnético Bipolar</v>
          </cell>
          <cell r="D8247" t="str">
            <v>u</v>
          </cell>
          <cell r="E8247">
            <v>18</v>
          </cell>
          <cell r="F8247">
            <v>360</v>
          </cell>
          <cell r="G8247">
            <v>6480</v>
          </cell>
          <cell r="H8247">
            <v>44108</v>
          </cell>
        </row>
        <row r="8248">
          <cell r="B8248" t="str">
            <v>I2436</v>
          </cell>
          <cell r="C8248" t="str">
            <v>Colocación De Interruptor Diferencial Bipolar</v>
          </cell>
          <cell r="D8248" t="str">
            <v>u</v>
          </cell>
          <cell r="E8248">
            <v>18</v>
          </cell>
          <cell r="F8248">
            <v>470</v>
          </cell>
          <cell r="G8248">
            <v>8460</v>
          </cell>
          <cell r="H8248">
            <v>44108</v>
          </cell>
        </row>
        <row r="8249">
          <cell r="B8249" t="str">
            <v>I2437</v>
          </cell>
          <cell r="C8249" t="str">
            <v>Colocación De Interruptor Diferencia Tetrapolar</v>
          </cell>
          <cell r="D8249" t="str">
            <v>u</v>
          </cell>
          <cell r="E8249">
            <v>9</v>
          </cell>
          <cell r="F8249">
            <v>610</v>
          </cell>
          <cell r="G8249">
            <v>5490</v>
          </cell>
          <cell r="H8249">
            <v>44108</v>
          </cell>
        </row>
        <row r="8250">
          <cell r="B8250" t="str">
            <v>I2448</v>
          </cell>
          <cell r="C8250" t="str">
            <v>Colocación De Elemento En Tablero, Contacto, Tabaquera, Indicador Luminoso</v>
          </cell>
          <cell r="D8250" t="str">
            <v>u</v>
          </cell>
          <cell r="E8250">
            <v>160</v>
          </cell>
          <cell r="F8250">
            <v>343.33333333333331</v>
          </cell>
          <cell r="G8250">
            <v>54933.333333333328</v>
          </cell>
          <cell r="H8250">
            <v>44108</v>
          </cell>
        </row>
        <row r="8252">
          <cell r="A8252" t="str">
            <v>T2352</v>
          </cell>
          <cell r="C8252" t="str">
            <v>7.2.2.5 - Tableros Sub Seccional Oficinas</v>
          </cell>
          <cell r="D8252" t="str">
            <v>gl</v>
          </cell>
          <cell r="G8252">
            <v>38863.333333333328</v>
          </cell>
          <cell r="H8252">
            <v>44108</v>
          </cell>
          <cell r="I8252" t="str">
            <v>LA RIBERA 2</v>
          </cell>
        </row>
        <row r="8253">
          <cell r="B8253" t="str">
            <v>I2409</v>
          </cell>
          <cell r="C8253" t="str">
            <v>Colocación De Tablero El Gabinete Solo (Sumar Caños Entrantes Y Salientes)</v>
          </cell>
          <cell r="D8253" t="str">
            <v>u</v>
          </cell>
          <cell r="E8253">
            <v>13</v>
          </cell>
          <cell r="F8253">
            <v>1150</v>
          </cell>
          <cell r="G8253">
            <v>14950</v>
          </cell>
          <cell r="H8253">
            <v>44108</v>
          </cell>
          <cell r="I8253">
            <v>12</v>
          </cell>
        </row>
        <row r="8254">
          <cell r="B8254" t="str">
            <v>I2435</v>
          </cell>
          <cell r="C8254" t="str">
            <v>Colocación De Interruptor Termomagnético Tetrapolar</v>
          </cell>
          <cell r="D8254" t="str">
            <v>u</v>
          </cell>
          <cell r="E8254">
            <v>1</v>
          </cell>
          <cell r="F8254">
            <v>500</v>
          </cell>
          <cell r="G8254">
            <v>500</v>
          </cell>
          <cell r="H8254">
            <v>44108</v>
          </cell>
        </row>
        <row r="8255">
          <cell r="B8255" t="str">
            <v>I2434</v>
          </cell>
          <cell r="C8255" t="str">
            <v>Colocación De Interruptor Termomagnético Bipolar</v>
          </cell>
          <cell r="D8255" t="str">
            <v>u</v>
          </cell>
          <cell r="E8255">
            <v>11</v>
          </cell>
          <cell r="F8255">
            <v>360</v>
          </cell>
          <cell r="G8255">
            <v>3960</v>
          </cell>
          <cell r="H8255">
            <v>44108</v>
          </cell>
        </row>
        <row r="8256">
          <cell r="B8256" t="str">
            <v>I2437</v>
          </cell>
          <cell r="C8256" t="str">
            <v>Colocación De Interruptor Diferencia Tetrapolar</v>
          </cell>
          <cell r="D8256" t="str">
            <v>u</v>
          </cell>
          <cell r="E8256">
            <v>6</v>
          </cell>
          <cell r="F8256">
            <v>610</v>
          </cell>
          <cell r="G8256">
            <v>3660</v>
          </cell>
          <cell r="H8256">
            <v>44108</v>
          </cell>
        </row>
        <row r="8257">
          <cell r="B8257" t="str">
            <v>I2448</v>
          </cell>
          <cell r="C8257" t="str">
            <v>Colocación De Elemento En Tablero, Contacto, Tabaquera, Indicador Luminoso</v>
          </cell>
          <cell r="D8257" t="str">
            <v>u</v>
          </cell>
          <cell r="E8257">
            <v>46</v>
          </cell>
          <cell r="F8257">
            <v>343.33333333333331</v>
          </cell>
          <cell r="G8257">
            <v>15793.333333333332</v>
          </cell>
          <cell r="H8257">
            <v>44108</v>
          </cell>
        </row>
        <row r="8259">
          <cell r="A8259" t="str">
            <v>T2353</v>
          </cell>
          <cell r="C8259" t="str">
            <v>7.2.2.6 - Tablero Seccional Cabina De Acceso</v>
          </cell>
          <cell r="D8259" t="str">
            <v>gl</v>
          </cell>
          <cell r="G8259">
            <v>17883.333333333332</v>
          </cell>
          <cell r="H8259">
            <v>44108</v>
          </cell>
          <cell r="I8259" t="str">
            <v>LA RIBERA 2</v>
          </cell>
        </row>
        <row r="8260">
          <cell r="B8260" t="str">
            <v>I2409</v>
          </cell>
          <cell r="C8260" t="str">
            <v>Colocación De Tablero El Gabinete Solo (Sumar Caños Entrantes Y Salientes)</v>
          </cell>
          <cell r="D8260" t="str">
            <v>u</v>
          </cell>
          <cell r="E8260">
            <v>8</v>
          </cell>
          <cell r="F8260">
            <v>1150</v>
          </cell>
          <cell r="G8260">
            <v>9200</v>
          </cell>
          <cell r="H8260">
            <v>44108</v>
          </cell>
          <cell r="I8260">
            <v>7</v>
          </cell>
        </row>
        <row r="8261">
          <cell r="B8261" t="str">
            <v>I2435</v>
          </cell>
          <cell r="C8261" t="str">
            <v>Colocación De Interruptor Termomagnético Tetrapolar</v>
          </cell>
          <cell r="D8261" t="str">
            <v>u</v>
          </cell>
          <cell r="E8261">
            <v>3</v>
          </cell>
          <cell r="F8261">
            <v>500</v>
          </cell>
          <cell r="G8261">
            <v>1500</v>
          </cell>
          <cell r="H8261">
            <v>44108</v>
          </cell>
        </row>
        <row r="8262">
          <cell r="B8262" t="str">
            <v>I2434</v>
          </cell>
          <cell r="C8262" t="str">
            <v>Colocación De Interruptor Termomagnético Bipolar</v>
          </cell>
          <cell r="D8262" t="str">
            <v>u</v>
          </cell>
          <cell r="E8262">
            <v>3</v>
          </cell>
          <cell r="F8262">
            <v>360</v>
          </cell>
          <cell r="G8262">
            <v>1080</v>
          </cell>
          <cell r="H8262">
            <v>44108</v>
          </cell>
        </row>
        <row r="8263">
          <cell r="B8263" t="str">
            <v>I2436</v>
          </cell>
          <cell r="C8263" t="str">
            <v>Colocación De Interruptor Diferencial Bipolar</v>
          </cell>
          <cell r="D8263" t="str">
            <v>u</v>
          </cell>
          <cell r="E8263">
            <v>0</v>
          </cell>
          <cell r="F8263">
            <v>470</v>
          </cell>
          <cell r="G8263">
            <v>0</v>
          </cell>
          <cell r="H8263">
            <v>44108</v>
          </cell>
        </row>
        <row r="8264">
          <cell r="B8264" t="str">
            <v>I2437</v>
          </cell>
          <cell r="C8264" t="str">
            <v>Colocación De Interruptor Diferencia Tetrapolar</v>
          </cell>
          <cell r="D8264" t="str">
            <v>u</v>
          </cell>
          <cell r="E8264">
            <v>1</v>
          </cell>
          <cell r="F8264">
            <v>610</v>
          </cell>
          <cell r="G8264">
            <v>610</v>
          </cell>
          <cell r="H8264">
            <v>44108</v>
          </cell>
        </row>
        <row r="8265">
          <cell r="B8265" t="str">
            <v>I2448</v>
          </cell>
          <cell r="C8265" t="str">
            <v>Colocación De Elemento En Tablero, Contacto, Tabaquera, Indicador Luminoso</v>
          </cell>
          <cell r="D8265" t="str">
            <v>u</v>
          </cell>
          <cell r="E8265">
            <v>16</v>
          </cell>
          <cell r="F8265">
            <v>343.33333333333331</v>
          </cell>
          <cell r="G8265">
            <v>5493.333333333333</v>
          </cell>
          <cell r="H8265">
            <v>44108</v>
          </cell>
        </row>
        <row r="8267">
          <cell r="A8267" t="str">
            <v>T2354</v>
          </cell>
          <cell r="C8267" t="str">
            <v>7.2.2.7 - Tableros Sub Seccional Fosa</v>
          </cell>
          <cell r="D8267" t="str">
            <v>gl</v>
          </cell>
          <cell r="G8267">
            <v>33556.666666666664</v>
          </cell>
          <cell r="H8267">
            <v>44108</v>
          </cell>
          <cell r="I8267" t="str">
            <v>LA RIBERA 2</v>
          </cell>
        </row>
        <row r="8268">
          <cell r="B8268" t="str">
            <v>I2409</v>
          </cell>
          <cell r="C8268" t="str">
            <v>Colocación De Tablero El Gabinete Solo (Sumar Caños Entrantes Y Salientes)</v>
          </cell>
          <cell r="D8268" t="str">
            <v>u</v>
          </cell>
          <cell r="E8268">
            <v>11</v>
          </cell>
          <cell r="F8268">
            <v>1150</v>
          </cell>
          <cell r="G8268">
            <v>12650</v>
          </cell>
          <cell r="H8268">
            <v>44108</v>
          </cell>
          <cell r="I8268">
            <v>10</v>
          </cell>
        </row>
        <row r="8269">
          <cell r="B8269" t="str">
            <v>I2435</v>
          </cell>
          <cell r="C8269" t="str">
            <v>Colocación De Interruptor Termomagnético Tetrapolar</v>
          </cell>
          <cell r="D8269" t="str">
            <v>u</v>
          </cell>
          <cell r="E8269">
            <v>3</v>
          </cell>
          <cell r="F8269">
            <v>500</v>
          </cell>
          <cell r="G8269">
            <v>1500</v>
          </cell>
          <cell r="H8269">
            <v>44108</v>
          </cell>
        </row>
        <row r="8270">
          <cell r="B8270" t="str">
            <v>I2434</v>
          </cell>
          <cell r="C8270" t="str">
            <v>Colocación De Interruptor Termomagnético Bipolar</v>
          </cell>
          <cell r="D8270" t="str">
            <v>u</v>
          </cell>
          <cell r="E8270">
            <v>4</v>
          </cell>
          <cell r="F8270">
            <v>360</v>
          </cell>
          <cell r="G8270">
            <v>1440</v>
          </cell>
          <cell r="H8270">
            <v>44108</v>
          </cell>
        </row>
        <row r="8271">
          <cell r="B8271" t="str">
            <v>I2436</v>
          </cell>
          <cell r="C8271" t="str">
            <v>Colocación De Interruptor Diferencial Bipolar</v>
          </cell>
          <cell r="D8271" t="str">
            <v>u</v>
          </cell>
          <cell r="E8271">
            <v>0</v>
          </cell>
          <cell r="F8271">
            <v>470</v>
          </cell>
          <cell r="G8271">
            <v>0</v>
          </cell>
          <cell r="H8271">
            <v>44108</v>
          </cell>
        </row>
        <row r="8272">
          <cell r="B8272" t="str">
            <v>I2437</v>
          </cell>
          <cell r="C8272" t="str">
            <v>Colocación De Interruptor Diferencia Tetrapolar</v>
          </cell>
          <cell r="D8272" t="str">
            <v>u</v>
          </cell>
          <cell r="E8272">
            <v>3</v>
          </cell>
          <cell r="F8272">
            <v>610</v>
          </cell>
          <cell r="G8272">
            <v>1830</v>
          </cell>
          <cell r="H8272">
            <v>44108</v>
          </cell>
        </row>
        <row r="8273">
          <cell r="B8273" t="str">
            <v>I2448</v>
          </cell>
          <cell r="C8273" t="str">
            <v>Colocación De Elemento En Tablero, Contacto, Tabaquera, Indicador Luminoso</v>
          </cell>
          <cell r="D8273" t="str">
            <v>u</v>
          </cell>
          <cell r="E8273">
            <v>47</v>
          </cell>
          <cell r="F8273">
            <v>343.33333333333331</v>
          </cell>
          <cell r="G8273">
            <v>16136.666666666666</v>
          </cell>
          <cell r="H8273">
            <v>44108</v>
          </cell>
        </row>
        <row r="8275">
          <cell r="A8275" t="str">
            <v>T2355</v>
          </cell>
          <cell r="C8275" t="str">
            <v>7.2.2.8 - Tableros Sub Seccional Puente Grua (Colocación)</v>
          </cell>
          <cell r="D8275" t="str">
            <v>gl</v>
          </cell>
          <cell r="G8275">
            <v>6360</v>
          </cell>
          <cell r="H8275">
            <v>44108</v>
          </cell>
          <cell r="I8275" t="str">
            <v>LA RIBERA 2</v>
          </cell>
        </row>
        <row r="8276">
          <cell r="B8276" t="str">
            <v>I2409</v>
          </cell>
          <cell r="C8276" t="str">
            <v>Colocación De Tablero El Gabinete Solo (Sumar Caños Entrantes Y Salientes)</v>
          </cell>
          <cell r="D8276" t="str">
            <v>u</v>
          </cell>
          <cell r="E8276">
            <v>2</v>
          </cell>
          <cell r="F8276">
            <v>1150</v>
          </cell>
          <cell r="G8276">
            <v>2300</v>
          </cell>
          <cell r="H8276">
            <v>44108</v>
          </cell>
          <cell r="I8276">
            <v>1</v>
          </cell>
        </row>
        <row r="8277">
          <cell r="B8277" t="str">
            <v>I2435</v>
          </cell>
          <cell r="C8277" t="str">
            <v>Colocación De Interruptor Termomagnético Tetrapolar</v>
          </cell>
          <cell r="D8277" t="str">
            <v>u</v>
          </cell>
          <cell r="E8277">
            <v>4</v>
          </cell>
          <cell r="F8277">
            <v>500</v>
          </cell>
          <cell r="G8277">
            <v>2000</v>
          </cell>
          <cell r="H8277">
            <v>44108</v>
          </cell>
        </row>
        <row r="8278">
          <cell r="B8278" t="str">
            <v>I2448</v>
          </cell>
          <cell r="C8278" t="str">
            <v>Colocación De Elemento En Tablero, Contacto, Tabaquera, Indicador Luminoso</v>
          </cell>
          <cell r="D8278" t="str">
            <v>u</v>
          </cell>
          <cell r="E8278">
            <v>6</v>
          </cell>
          <cell r="F8278">
            <v>343.33333333333331</v>
          </cell>
          <cell r="G8278">
            <v>2060</v>
          </cell>
          <cell r="H8278">
            <v>44108</v>
          </cell>
        </row>
        <row r="8280">
          <cell r="A8280" t="str">
            <v>T2356</v>
          </cell>
          <cell r="C8280" t="str">
            <v>7.2.2.9 - Tableros Sub Seccional Compresor (Colocación)</v>
          </cell>
          <cell r="D8280" t="str">
            <v>gl</v>
          </cell>
          <cell r="G8280">
            <v>3830</v>
          </cell>
          <cell r="H8280">
            <v>44108</v>
          </cell>
          <cell r="I8280" t="str">
            <v>LA RIBERA 2</v>
          </cell>
        </row>
        <row r="8281">
          <cell r="B8281" t="str">
            <v>I2409</v>
          </cell>
          <cell r="C8281" t="str">
            <v>Colocación De Tablero El Gabinete Solo (Sumar Caños Entrantes Y Salientes)</v>
          </cell>
          <cell r="D8281" t="str">
            <v>u</v>
          </cell>
          <cell r="E8281">
            <v>2</v>
          </cell>
          <cell r="F8281">
            <v>1150</v>
          </cell>
          <cell r="G8281">
            <v>2300</v>
          </cell>
          <cell r="H8281">
            <v>44108</v>
          </cell>
          <cell r="I8281">
            <v>1</v>
          </cell>
        </row>
        <row r="8282">
          <cell r="B8282" t="str">
            <v>I2435</v>
          </cell>
          <cell r="C8282" t="str">
            <v>Colocación De Interruptor Termomagnético Tetrapolar</v>
          </cell>
          <cell r="D8282" t="str">
            <v>u</v>
          </cell>
          <cell r="E8282">
            <v>1</v>
          </cell>
          <cell r="F8282">
            <v>500</v>
          </cell>
          <cell r="G8282">
            <v>500</v>
          </cell>
          <cell r="H8282">
            <v>44108</v>
          </cell>
        </row>
        <row r="8283">
          <cell r="B8283" t="str">
            <v>I2448</v>
          </cell>
          <cell r="C8283" t="str">
            <v>Colocación De Elemento En Tablero, Contacto, Tabaquera, Indicador Luminoso</v>
          </cell>
          <cell r="D8283" t="str">
            <v>u</v>
          </cell>
          <cell r="E8283">
            <v>3</v>
          </cell>
          <cell r="F8283">
            <v>343.33333333333331</v>
          </cell>
          <cell r="G8283">
            <v>1030</v>
          </cell>
          <cell r="H8283">
            <v>44108</v>
          </cell>
        </row>
        <row r="8285">
          <cell r="A8285" t="str">
            <v>T2357</v>
          </cell>
          <cell r="C8285" t="str">
            <v>7.2.2.10 - Tableros De Tomacorrientes (Colocación)</v>
          </cell>
          <cell r="D8285" t="str">
            <v>gl</v>
          </cell>
          <cell r="G8285">
            <v>68350</v>
          </cell>
          <cell r="H8285">
            <v>44108</v>
          </cell>
          <cell r="I8285" t="str">
            <v>LA RIBERA 2</v>
          </cell>
        </row>
        <row r="8286">
          <cell r="B8286" t="str">
            <v>I2409</v>
          </cell>
          <cell r="C8286" t="str">
            <v>Colocación De Tablero El Gabinete Solo (Sumar Caños Entrantes Y Salientes)</v>
          </cell>
          <cell r="D8286" t="str">
            <v>u</v>
          </cell>
          <cell r="E8286">
            <v>31</v>
          </cell>
          <cell r="F8286">
            <v>1150</v>
          </cell>
          <cell r="G8286">
            <v>35650</v>
          </cell>
          <cell r="H8286">
            <v>44108</v>
          </cell>
          <cell r="I8286">
            <v>30</v>
          </cell>
        </row>
        <row r="8287">
          <cell r="B8287" t="str">
            <v>I2435</v>
          </cell>
          <cell r="C8287" t="str">
            <v>Colocación De Interruptor Termomagnético Tetrapolar</v>
          </cell>
          <cell r="D8287" t="str">
            <v>u</v>
          </cell>
          <cell r="E8287">
            <v>10</v>
          </cell>
          <cell r="F8287">
            <v>500</v>
          </cell>
          <cell r="G8287">
            <v>5000</v>
          </cell>
          <cell r="H8287">
            <v>44108</v>
          </cell>
        </row>
        <row r="8288">
          <cell r="B8288" t="str">
            <v>I2434</v>
          </cell>
          <cell r="C8288" t="str">
            <v>Colocación De Interruptor Termomagnético Bipolar</v>
          </cell>
          <cell r="D8288" t="str">
            <v>u</v>
          </cell>
          <cell r="E8288">
            <v>10</v>
          </cell>
          <cell r="F8288">
            <v>360</v>
          </cell>
          <cell r="G8288">
            <v>3600</v>
          </cell>
          <cell r="H8288">
            <v>44108</v>
          </cell>
        </row>
        <row r="8289">
          <cell r="B8289" t="str">
            <v>I2437</v>
          </cell>
          <cell r="C8289" t="str">
            <v>Colocación De Interruptor Diferencia Tetrapolar</v>
          </cell>
          <cell r="D8289" t="str">
            <v>u</v>
          </cell>
          <cell r="E8289">
            <v>10</v>
          </cell>
          <cell r="F8289">
            <v>610</v>
          </cell>
          <cell r="G8289">
            <v>6100</v>
          </cell>
          <cell r="H8289">
            <v>44108</v>
          </cell>
        </row>
        <row r="8290">
          <cell r="B8290" t="str">
            <v>I2427</v>
          </cell>
          <cell r="C8290" t="str">
            <v>Colocación De Tomacorriente Doble</v>
          </cell>
          <cell r="D8290" t="str">
            <v>u</v>
          </cell>
          <cell r="E8290">
            <v>40</v>
          </cell>
          <cell r="F8290">
            <v>450</v>
          </cell>
          <cell r="G8290">
            <v>18000</v>
          </cell>
          <cell r="H8290">
            <v>44108</v>
          </cell>
        </row>
        <row r="8292">
          <cell r="A8292" t="str">
            <v>T2358</v>
          </cell>
          <cell r="C8292" t="str">
            <v>7.2.2.11 - Tablero De Datos (Colocación)</v>
          </cell>
          <cell r="D8292" t="str">
            <v>gl</v>
          </cell>
          <cell r="G8292">
            <v>36873.333333333328</v>
          </cell>
          <cell r="H8292">
            <v>44108</v>
          </cell>
          <cell r="I8292" t="str">
            <v>LA RIBERA 2</v>
          </cell>
        </row>
        <row r="8293">
          <cell r="B8293" t="str">
            <v>I2409</v>
          </cell>
          <cell r="C8293" t="str">
            <v>Colocación De Tablero El Gabinete Solo (Sumar Caños Entrantes Y Salientes)</v>
          </cell>
          <cell r="D8293" t="str">
            <v>u</v>
          </cell>
          <cell r="E8293">
            <v>13</v>
          </cell>
          <cell r="F8293">
            <v>1150</v>
          </cell>
          <cell r="G8293">
            <v>14950</v>
          </cell>
          <cell r="H8293">
            <v>44108</v>
          </cell>
          <cell r="I8293">
            <v>12</v>
          </cell>
        </row>
        <row r="8294">
          <cell r="B8294" t="str">
            <v>I2435</v>
          </cell>
          <cell r="C8294" t="str">
            <v>Colocación De Interruptor Termomagnético Tetrapolar</v>
          </cell>
          <cell r="D8294" t="str">
            <v>u</v>
          </cell>
          <cell r="E8294">
            <v>4</v>
          </cell>
          <cell r="F8294">
            <v>500</v>
          </cell>
          <cell r="G8294">
            <v>2000</v>
          </cell>
          <cell r="H8294">
            <v>44108</v>
          </cell>
        </row>
        <row r="8295">
          <cell r="B8295" t="str">
            <v>I2434</v>
          </cell>
          <cell r="C8295" t="str">
            <v>Colocación De Interruptor Termomagnético Bipolar</v>
          </cell>
          <cell r="D8295" t="str">
            <v>u</v>
          </cell>
          <cell r="E8295">
            <v>3</v>
          </cell>
          <cell r="F8295">
            <v>360</v>
          </cell>
          <cell r="G8295">
            <v>1080</v>
          </cell>
          <cell r="H8295">
            <v>44108</v>
          </cell>
        </row>
        <row r="8296">
          <cell r="B8296" t="str">
            <v>I2437</v>
          </cell>
          <cell r="C8296" t="str">
            <v>Colocación De Interruptor Diferencia Tetrapolar</v>
          </cell>
          <cell r="D8296" t="str">
            <v>u</v>
          </cell>
          <cell r="E8296">
            <v>5</v>
          </cell>
          <cell r="F8296">
            <v>610</v>
          </cell>
          <cell r="G8296">
            <v>3050</v>
          </cell>
          <cell r="H8296">
            <v>44108</v>
          </cell>
        </row>
        <row r="8297">
          <cell r="B8297" t="str">
            <v>I2448</v>
          </cell>
          <cell r="C8297" t="str">
            <v>Colocación De Elemento En Tablero, Contacto, Tabaquera, Indicador Luminoso</v>
          </cell>
          <cell r="D8297" t="str">
            <v>u</v>
          </cell>
          <cell r="E8297">
            <v>46</v>
          </cell>
          <cell r="F8297">
            <v>343.33333333333331</v>
          </cell>
          <cell r="G8297">
            <v>15793.333333333332</v>
          </cell>
          <cell r="H8297">
            <v>44108</v>
          </cell>
        </row>
        <row r="8299">
          <cell r="A8299" t="str">
            <v>T2359</v>
          </cell>
          <cell r="C8299" t="str">
            <v>7.2.3.1 - Canalizaciones (Colocación)</v>
          </cell>
          <cell r="D8299" t="str">
            <v>gl</v>
          </cell>
          <cell r="G8299">
            <v>1095132.8859785153</v>
          </cell>
          <cell r="H8299">
            <v>44108</v>
          </cell>
          <cell r="I8299" t="str">
            <v>LA RIBERA 2</v>
          </cell>
        </row>
        <row r="8300">
          <cell r="B8300" t="str">
            <v>I2419</v>
          </cell>
          <cell r="C8300" t="str">
            <v>Colocación De Bandejas Portacables Hasta 300 Mm</v>
          </cell>
          <cell r="D8300" t="str">
            <v>ml</v>
          </cell>
          <cell r="E8300">
            <v>300</v>
          </cell>
          <cell r="F8300">
            <v>935</v>
          </cell>
          <cell r="G8300">
            <v>280500</v>
          </cell>
          <cell r="H8300">
            <v>44108</v>
          </cell>
        </row>
        <row r="8301">
          <cell r="B8301" t="str">
            <v>I2420</v>
          </cell>
          <cell r="C8301" t="str">
            <v>Colocación De Bandejas Portacables 450 A 600 Mm</v>
          </cell>
          <cell r="D8301" t="str">
            <v>ml</v>
          </cell>
          <cell r="E8301">
            <v>185</v>
          </cell>
          <cell r="F8301">
            <v>1090</v>
          </cell>
          <cell r="G8301">
            <v>201650</v>
          </cell>
          <cell r="H8301">
            <v>44108</v>
          </cell>
        </row>
        <row r="8302">
          <cell r="B8302" t="str">
            <v>I2449</v>
          </cell>
          <cell r="C8302" t="str">
            <v>Colocación De Caja De Aluminio 100 X 50 X 50 / 150X150X80</v>
          </cell>
          <cell r="D8302" t="str">
            <v>u</v>
          </cell>
          <cell r="E8302">
            <v>290</v>
          </cell>
          <cell r="F8302">
            <v>610</v>
          </cell>
          <cell r="G8302">
            <v>176900</v>
          </cell>
          <cell r="H8302">
            <v>44108</v>
          </cell>
        </row>
        <row r="8303">
          <cell r="B8303" t="str">
            <v>I2450</v>
          </cell>
          <cell r="C8303" t="str">
            <v>Colocación De Caja Rectangular / Octogonal</v>
          </cell>
          <cell r="D8303" t="str">
            <v>u</v>
          </cell>
          <cell r="E8303">
            <v>28</v>
          </cell>
          <cell r="F8303">
            <v>488</v>
          </cell>
          <cell r="G8303">
            <v>13664</v>
          </cell>
          <cell r="H8303">
            <v>44108</v>
          </cell>
        </row>
        <row r="8304">
          <cell r="B8304" t="str">
            <v>I2451</v>
          </cell>
          <cell r="C8304" t="str">
            <v>Colocación De Cañería De Electricidad Metálica A La Vista</v>
          </cell>
          <cell r="D8304" t="str">
            <v>ml</v>
          </cell>
          <cell r="E8304">
            <v>1280</v>
          </cell>
          <cell r="F8304">
            <v>263.33333333333331</v>
          </cell>
          <cell r="G8304">
            <v>337066.66666666663</v>
          </cell>
          <cell r="H8304">
            <v>44108</v>
          </cell>
        </row>
        <row r="8305">
          <cell r="B8305" t="str">
            <v>I2452</v>
          </cell>
          <cell r="C8305" t="str">
            <v>Colocación De Cañería De Electricidad Metálica Embutida</v>
          </cell>
          <cell r="D8305" t="str">
            <v>ml</v>
          </cell>
          <cell r="E8305">
            <v>105</v>
          </cell>
          <cell r="F8305">
            <v>353.33333333333331</v>
          </cell>
          <cell r="G8305">
            <v>37100</v>
          </cell>
          <cell r="H8305">
            <v>44108</v>
          </cell>
        </row>
        <row r="8306">
          <cell r="B8306" t="str">
            <v>I2453</v>
          </cell>
          <cell r="C8306" t="str">
            <v>Colocación De Cañería Tritubo</v>
          </cell>
          <cell r="D8306" t="str">
            <v>ml</v>
          </cell>
          <cell r="E8306">
            <v>62</v>
          </cell>
          <cell r="F8306">
            <v>235</v>
          </cell>
          <cell r="G8306">
            <v>14570</v>
          </cell>
          <cell r="H8306">
            <v>44108</v>
          </cell>
        </row>
        <row r="8307">
          <cell r="B8307" t="str">
            <v>T1003</v>
          </cell>
          <cell r="C8307" t="str">
            <v>Excavación Manual De Zanjas Y Relleno Hasta 1,50 Mts (Mo) (4Hs/M3)</v>
          </cell>
          <cell r="D8307" t="str">
            <v>m3</v>
          </cell>
          <cell r="E8307">
            <v>20.16</v>
          </cell>
          <cell r="F8307">
            <v>1670.7450055480517</v>
          </cell>
          <cell r="G8307">
            <v>33682.219311848719</v>
          </cell>
          <cell r="H8307">
            <v>44136</v>
          </cell>
        </row>
        <row r="8309">
          <cell r="A8309" t="str">
            <v>T2360</v>
          </cell>
          <cell r="C8309" t="str">
            <v>7.2.3.2 - Cableado (Colocación)</v>
          </cell>
          <cell r="D8309" t="str">
            <v>gl</v>
          </cell>
          <cell r="G8309">
            <v>1073771.7173213421</v>
          </cell>
          <cell r="H8309">
            <v>44136</v>
          </cell>
          <cell r="I8309" t="str">
            <v>LA RIBERA 2</v>
          </cell>
        </row>
        <row r="8310">
          <cell r="B8310" t="str">
            <v>I1936</v>
          </cell>
          <cell r="C8310" t="str">
            <v>Oficial Electricista</v>
          </cell>
          <cell r="D8310" t="str">
            <v>hs</v>
          </cell>
          <cell r="E8310">
            <v>676.8</v>
          </cell>
          <cell r="F8310">
            <v>907.80197701818179</v>
          </cell>
          <cell r="G8310">
            <v>614400.37804590538</v>
          </cell>
          <cell r="H8310">
            <v>44136</v>
          </cell>
          <cell r="I8310">
            <v>564</v>
          </cell>
        </row>
        <row r="8311">
          <cell r="B8311" t="str">
            <v>I1937</v>
          </cell>
          <cell r="C8311" t="str">
            <v>Ayudante Electricista</v>
          </cell>
          <cell r="D8311" t="str">
            <v>hs</v>
          </cell>
          <cell r="E8311">
            <v>676.8</v>
          </cell>
          <cell r="F8311">
            <v>678.74015850389594</v>
          </cell>
          <cell r="G8311">
            <v>459371.33927543677</v>
          </cell>
          <cell r="H8311">
            <v>44136</v>
          </cell>
        </row>
        <row r="8313">
          <cell r="A8313" t="str">
            <v>T2361</v>
          </cell>
          <cell r="C8313" t="str">
            <v>Colocación De Poste De Suspensión 17 M (Colocación)</v>
          </cell>
          <cell r="D8313" t="str">
            <v>u</v>
          </cell>
          <cell r="G8313">
            <v>17367.176011470132</v>
          </cell>
          <cell r="H8313">
            <v>44136</v>
          </cell>
          <cell r="I8313" t="str">
            <v>LA RIBERA 2</v>
          </cell>
        </row>
        <row r="8314">
          <cell r="B8314" t="str">
            <v>I1004</v>
          </cell>
          <cell r="C8314" t="str">
            <v>Oficial</v>
          </cell>
          <cell r="D8314" t="str">
            <v>hs</v>
          </cell>
          <cell r="E8314">
            <v>4</v>
          </cell>
          <cell r="F8314">
            <v>604.80605423376619</v>
          </cell>
          <cell r="G8314">
            <v>2419.2242169350648</v>
          </cell>
          <cell r="H8314">
            <v>44136</v>
          </cell>
          <cell r="I8314" t="str">
            <v>Posicionar y colocar poste sobre base</v>
          </cell>
        </row>
        <row r="8315">
          <cell r="B8315" t="str">
            <v>I1005</v>
          </cell>
          <cell r="C8315" t="str">
            <v>Ayudante</v>
          </cell>
          <cell r="D8315" t="str">
            <v>hs</v>
          </cell>
          <cell r="E8315">
            <v>4</v>
          </cell>
          <cell r="F8315">
            <v>522.10781423376613</v>
          </cell>
          <cell r="G8315">
            <v>2088.4312569350645</v>
          </cell>
          <cell r="H8315">
            <v>44136</v>
          </cell>
        </row>
        <row r="8316">
          <cell r="B8316" t="str">
            <v>I1313</v>
          </cell>
          <cell r="C8316" t="str">
            <v>Camion Con Hidrogrua</v>
          </cell>
          <cell r="D8316" t="str">
            <v>hs</v>
          </cell>
          <cell r="E8316">
            <v>4</v>
          </cell>
          <cell r="F8316">
            <v>2446.7400000000002</v>
          </cell>
          <cell r="G8316">
            <v>9786.9600000000009</v>
          </cell>
          <cell r="H8316">
            <v>44155</v>
          </cell>
        </row>
        <row r="8317">
          <cell r="B8317" t="str">
            <v>I1311</v>
          </cell>
          <cell r="C8317" t="str">
            <v>Maquinista</v>
          </cell>
          <cell r="D8317" t="str">
            <v>hs</v>
          </cell>
          <cell r="E8317">
            <v>4</v>
          </cell>
          <cell r="F8317">
            <v>768.14013440000008</v>
          </cell>
          <cell r="G8317">
            <v>3072.5605376000003</v>
          </cell>
          <cell r="H8317">
            <v>44155</v>
          </cell>
        </row>
        <row r="8319">
          <cell r="A8319" t="str">
            <v>T2362</v>
          </cell>
          <cell r="C8319" t="str">
            <v>7.2.3.3 - Luminarias Y Tomacorrientes (Colocación)</v>
          </cell>
          <cell r="D8319" t="str">
            <v>gl</v>
          </cell>
          <cell r="G8319">
            <v>884150</v>
          </cell>
          <cell r="H8319">
            <v>44108</v>
          </cell>
          <cell r="I8319" t="str">
            <v>LA RIBERA 2</v>
          </cell>
        </row>
        <row r="8320">
          <cell r="B8320" t="str">
            <v>I2430</v>
          </cell>
          <cell r="C8320" t="str">
            <v>Colocación De Luminaria Exterior Con Columna Hasta 3 M</v>
          </cell>
          <cell r="D8320" t="str">
            <v>u</v>
          </cell>
          <cell r="E8320">
            <v>199</v>
          </cell>
          <cell r="F8320">
            <v>3350</v>
          </cell>
          <cell r="G8320">
            <v>666650</v>
          </cell>
          <cell r="H8320">
            <v>44108</v>
          </cell>
        </row>
        <row r="8321">
          <cell r="B8321" t="str">
            <v>I2424</v>
          </cell>
          <cell r="C8321" t="str">
            <v>Colocación De Interruptores 1 Efecto Simple</v>
          </cell>
          <cell r="D8321" t="str">
            <v>u</v>
          </cell>
          <cell r="E8321">
            <v>15</v>
          </cell>
          <cell r="F8321">
            <v>300</v>
          </cell>
          <cell r="G8321">
            <v>4500</v>
          </cell>
          <cell r="H8321">
            <v>44108</v>
          </cell>
        </row>
        <row r="8322">
          <cell r="B8322" t="str">
            <v>I2426</v>
          </cell>
          <cell r="C8322" t="str">
            <v>Colocación De Tomacorriente Simple</v>
          </cell>
          <cell r="D8322" t="str">
            <v>u</v>
          </cell>
          <cell r="E8322">
            <v>210</v>
          </cell>
          <cell r="F8322">
            <v>300</v>
          </cell>
          <cell r="G8322">
            <v>63000</v>
          </cell>
          <cell r="H8322">
            <v>44108</v>
          </cell>
        </row>
        <row r="8323">
          <cell r="B8323" t="str">
            <v>I2454</v>
          </cell>
          <cell r="C8323" t="str">
            <v>Colocación De Tablero De Tomas</v>
          </cell>
          <cell r="D8323" t="str">
            <v>u</v>
          </cell>
          <cell r="E8323">
            <v>10</v>
          </cell>
          <cell r="F8323">
            <v>15000</v>
          </cell>
          <cell r="G8323">
            <v>150000</v>
          </cell>
          <cell r="H8323">
            <v>44108</v>
          </cell>
        </row>
        <row r="8325">
          <cell r="A8325" t="str">
            <v>T2363</v>
          </cell>
          <cell r="C8325" t="str">
            <v>7.2.4.1 - Canalización (Colocación)</v>
          </cell>
          <cell r="D8325" t="str">
            <v>gl</v>
          </cell>
          <cell r="G8325">
            <v>2553254.898260003</v>
          </cell>
          <cell r="H8325">
            <v>44108</v>
          </cell>
          <cell r="I8325" t="str">
            <v>LA RIBERA 2</v>
          </cell>
        </row>
        <row r="8326">
          <cell r="B8326" t="str">
            <v>I2451</v>
          </cell>
          <cell r="C8326" t="str">
            <v>Colocación De Cañería De Electricidad Metálica A La Vista</v>
          </cell>
          <cell r="D8326" t="str">
            <v>ml</v>
          </cell>
          <cell r="E8326">
            <v>760</v>
          </cell>
          <cell r="F8326">
            <v>263.33333333333331</v>
          </cell>
          <cell r="G8326">
            <v>200133.33333333331</v>
          </cell>
          <cell r="H8326">
            <v>44108</v>
          </cell>
        </row>
        <row r="8327">
          <cell r="B8327" t="str">
            <v>I2453</v>
          </cell>
          <cell r="C8327" t="str">
            <v>Colocación De Cañería Tritubo</v>
          </cell>
          <cell r="D8327" t="str">
            <v>ml</v>
          </cell>
          <cell r="E8327">
            <v>3700</v>
          </cell>
          <cell r="F8327">
            <v>235</v>
          </cell>
          <cell r="G8327">
            <v>869500</v>
          </cell>
          <cell r="H8327">
            <v>44108</v>
          </cell>
        </row>
        <row r="8328">
          <cell r="B8328" t="str">
            <v>T1003</v>
          </cell>
          <cell r="C8328" t="str">
            <v>Excavación Manual De Zanjas Y Relleno Hasta 1,50 Mts (Mo) (4Hs/M3)</v>
          </cell>
          <cell r="D8328" t="str">
            <v>m3</v>
          </cell>
          <cell r="E8328">
            <v>888</v>
          </cell>
          <cell r="F8328">
            <v>1670.7450055480517</v>
          </cell>
          <cell r="G8328">
            <v>1483621.5649266699</v>
          </cell>
          <cell r="H8328">
            <v>44136</v>
          </cell>
        </row>
        <row r="8330">
          <cell r="A8330" t="str">
            <v>T2364</v>
          </cell>
          <cell r="C8330" t="str">
            <v>7.2.4.2 - Cables (Colocación)</v>
          </cell>
          <cell r="D8330" t="str">
            <v>gl</v>
          </cell>
          <cell r="G8330">
            <v>3573527.5060499283</v>
          </cell>
          <cell r="H8330">
            <v>44136</v>
          </cell>
          <cell r="I8330" t="str">
            <v>LA RIBERA 2</v>
          </cell>
        </row>
        <row r="8331">
          <cell r="B8331" t="str">
            <v>I1936</v>
          </cell>
          <cell r="C8331" t="str">
            <v>Oficial Electricista</v>
          </cell>
          <cell r="D8331" t="str">
            <v>hs</v>
          </cell>
          <cell r="E8331">
            <v>2252.4</v>
          </cell>
          <cell r="F8331">
            <v>907.80197701818179</v>
          </cell>
          <cell r="G8331">
            <v>2044733.1730357527</v>
          </cell>
          <cell r="H8331">
            <v>44136</v>
          </cell>
          <cell r="I8331">
            <v>1877</v>
          </cell>
        </row>
        <row r="8332">
          <cell r="B8332" t="str">
            <v>I1937</v>
          </cell>
          <cell r="C8332" t="str">
            <v>Ayudante Electricista</v>
          </cell>
          <cell r="D8332" t="str">
            <v>hs</v>
          </cell>
          <cell r="E8332">
            <v>2252.4</v>
          </cell>
          <cell r="F8332">
            <v>678.74015850389594</v>
          </cell>
          <cell r="G8332">
            <v>1528794.3330141753</v>
          </cell>
          <cell r="H8332">
            <v>44136</v>
          </cell>
        </row>
        <row r="8334">
          <cell r="A8334" t="str">
            <v>T2365</v>
          </cell>
          <cell r="C8334" t="str">
            <v>7.2.4.3 - Luminarias (Colocación)</v>
          </cell>
          <cell r="D8334" t="str">
            <v>gl</v>
          </cell>
          <cell r="G8334">
            <v>835605.72591193137</v>
          </cell>
          <cell r="H8334">
            <v>44108</v>
          </cell>
          <cell r="I8334" t="str">
            <v>LA RIBERA 2</v>
          </cell>
        </row>
        <row r="8335">
          <cell r="B8335" t="str">
            <v>I2433</v>
          </cell>
          <cell r="C8335" t="str">
            <v>Armado Y Colocación De Luminarias
A &gt; 6 M De Altura</v>
          </cell>
          <cell r="D8335" t="str">
            <v>u</v>
          </cell>
          <cell r="E8335">
            <v>130</v>
          </cell>
          <cell r="F8335">
            <v>3060</v>
          </cell>
          <cell r="G8335">
            <v>397800</v>
          </cell>
          <cell r="H8335">
            <v>44108</v>
          </cell>
        </row>
        <row r="8336">
          <cell r="B8336" t="str">
            <v>I2063</v>
          </cell>
          <cell r="C8336" t="str">
            <v>Flete Ida Y Vuelta Elevador Tijera 18 Mts</v>
          </cell>
          <cell r="D8336" t="str">
            <v>u</v>
          </cell>
          <cell r="E8336">
            <v>1</v>
          </cell>
          <cell r="F8336">
            <v>11804.243569248656</v>
          </cell>
          <cell r="G8336">
            <v>11804.243569248656</v>
          </cell>
          <cell r="H8336">
            <v>44155</v>
          </cell>
        </row>
        <row r="8337">
          <cell r="B8337" t="str">
            <v>I2062</v>
          </cell>
          <cell r="C8337" t="str">
            <v>Elevadores Tipo Tijera Diesel Todo Terreno 4X4  Altura Trabajo 18.00Mts Capacidad 500 Kg</v>
          </cell>
          <cell r="D8337" t="str">
            <v>día</v>
          </cell>
          <cell r="E8337">
            <v>40</v>
          </cell>
          <cell r="F8337">
            <v>10650.03705856707</v>
          </cell>
          <cell r="G8337">
            <v>426001.48234268278</v>
          </cell>
          <cell r="H8337">
            <v>44155</v>
          </cell>
        </row>
        <row r="8339">
          <cell r="A8339" t="str">
            <v>T2366</v>
          </cell>
          <cell r="C8339" t="str">
            <v>7.2.4.4 - Torres De 21M De Altura (Colocación)</v>
          </cell>
          <cell r="D8339" t="str">
            <v>u</v>
          </cell>
          <cell r="G8339">
            <v>198725.55701493469</v>
          </cell>
          <cell r="H8339">
            <v>44130</v>
          </cell>
          <cell r="I8339" t="str">
            <v>LA RIBERA 2</v>
          </cell>
        </row>
        <row r="8340">
          <cell r="B8340" t="str">
            <v>I1004</v>
          </cell>
          <cell r="C8340" t="str">
            <v>Oficial</v>
          </cell>
          <cell r="D8340" t="str">
            <v>hs</v>
          </cell>
          <cell r="E8340">
            <v>16</v>
          </cell>
          <cell r="F8340">
            <v>604.80605423376619</v>
          </cell>
          <cell r="G8340">
            <v>9676.896867740259</v>
          </cell>
          <cell r="H8340">
            <v>44136</v>
          </cell>
          <cell r="I8340" t="str">
            <v>2 OFICIALES  X 8 HS</v>
          </cell>
        </row>
        <row r="8341">
          <cell r="B8341" t="str">
            <v>I1005</v>
          </cell>
          <cell r="C8341" t="str">
            <v>Ayudante</v>
          </cell>
          <cell r="D8341" t="str">
            <v>hs</v>
          </cell>
          <cell r="E8341">
            <v>16</v>
          </cell>
          <cell r="F8341">
            <v>522.10781423376613</v>
          </cell>
          <cell r="G8341">
            <v>8353.7250277402582</v>
          </cell>
          <cell r="H8341">
            <v>44136</v>
          </cell>
          <cell r="I8341" t="str">
            <v>2 AYUDANTES X 8 HS</v>
          </cell>
        </row>
        <row r="8342">
          <cell r="B8342" t="str">
            <v>I1311</v>
          </cell>
          <cell r="C8342" t="str">
            <v>Maquinista</v>
          </cell>
          <cell r="D8342" t="str">
            <v>hs</v>
          </cell>
          <cell r="E8342">
            <v>8</v>
          </cell>
          <cell r="F8342">
            <v>768.14013440000008</v>
          </cell>
          <cell r="G8342">
            <v>6145.1210752000006</v>
          </cell>
          <cell r="H8342">
            <v>44155</v>
          </cell>
        </row>
        <row r="8343">
          <cell r="B8343" t="str">
            <v>I2318</v>
          </cell>
          <cell r="C8343" t="str">
            <v>Grua De 30 Toneladas (X Día Con Maquinista Y Combustible)</v>
          </cell>
          <cell r="D8343" t="str">
            <v>día</v>
          </cell>
          <cell r="E8343">
            <v>1</v>
          </cell>
          <cell r="F8343">
            <v>51300</v>
          </cell>
          <cell r="G8343">
            <v>51300</v>
          </cell>
          <cell r="H8343">
            <v>44155</v>
          </cell>
        </row>
        <row r="8344">
          <cell r="B8344" t="str">
            <v>T1006</v>
          </cell>
          <cell r="C8344" t="str">
            <v xml:space="preserve">Excavación De Pozos Entre 1,5 Y 5 Mts (Mo) </v>
          </cell>
          <cell r="D8344" t="str">
            <v>m3</v>
          </cell>
          <cell r="E8344">
            <v>3.375</v>
          </cell>
          <cell r="F8344">
            <v>2320.479174372294</v>
          </cell>
          <cell r="G8344">
            <v>7831.6172135064926</v>
          </cell>
          <cell r="H8344">
            <v>44136</v>
          </cell>
        </row>
        <row r="8345">
          <cell r="B8345" t="str">
            <v>T1033</v>
          </cell>
          <cell r="C8345" t="str">
            <v>Bases De Hormigon Armado H30 Fe 50 Kg/M3</v>
          </cell>
          <cell r="D8345" t="str">
            <v>m3</v>
          </cell>
          <cell r="E8345">
            <v>3.375</v>
          </cell>
          <cell r="F8345">
            <v>34197.984246147462</v>
          </cell>
          <cell r="G8345">
            <v>115418.19683074768</v>
          </cell>
          <cell r="H8345">
            <v>44130</v>
          </cell>
        </row>
        <row r="8347">
          <cell r="A8347" t="str">
            <v>T2367</v>
          </cell>
          <cell r="C8347" t="str">
            <v>7.2.4.5 - Torres De 11M De Altura (Colocación)</v>
          </cell>
          <cell r="D8347" t="str">
            <v>u</v>
          </cell>
          <cell r="G8347">
            <v>100841.77627599839</v>
          </cell>
          <cell r="H8347">
            <v>44130</v>
          </cell>
          <cell r="I8347" t="str">
            <v>LA RIBERA 2</v>
          </cell>
        </row>
        <row r="8348">
          <cell r="B8348" t="str">
            <v>I1004</v>
          </cell>
          <cell r="C8348" t="str">
            <v>Oficial</v>
          </cell>
          <cell r="D8348" t="str">
            <v>hs</v>
          </cell>
          <cell r="E8348">
            <v>8</v>
          </cell>
          <cell r="F8348">
            <v>604.80605423376619</v>
          </cell>
          <cell r="G8348">
            <v>4838.4484338701295</v>
          </cell>
          <cell r="H8348">
            <v>44136</v>
          </cell>
          <cell r="I8348" t="str">
            <v>2 OFICIALES  X 4 HS</v>
          </cell>
        </row>
        <row r="8349">
          <cell r="B8349" t="str">
            <v>I1005</v>
          </cell>
          <cell r="C8349" t="str">
            <v>Ayudante</v>
          </cell>
          <cell r="D8349" t="str">
            <v>hs</v>
          </cell>
          <cell r="E8349">
            <v>8</v>
          </cell>
          <cell r="F8349">
            <v>522.10781423376613</v>
          </cell>
          <cell r="G8349">
            <v>4176.8625138701291</v>
          </cell>
          <cell r="H8349">
            <v>44136</v>
          </cell>
          <cell r="I8349" t="str">
            <v>2 AYUDANTES X 4 HS</v>
          </cell>
        </row>
        <row r="8350">
          <cell r="B8350" t="str">
            <v>I1311</v>
          </cell>
          <cell r="C8350" t="str">
            <v>Maquinista</v>
          </cell>
          <cell r="D8350" t="str">
            <v>hs</v>
          </cell>
          <cell r="E8350">
            <v>4</v>
          </cell>
          <cell r="F8350">
            <v>768.14013440000008</v>
          </cell>
          <cell r="G8350">
            <v>3072.5605376000003</v>
          </cell>
          <cell r="H8350">
            <v>44155</v>
          </cell>
        </row>
        <row r="8351">
          <cell r="B8351" t="str">
            <v>I2318</v>
          </cell>
          <cell r="C8351" t="str">
            <v>Grua De 30 Toneladas (X Día Con Maquinista Y Combustible)</v>
          </cell>
          <cell r="D8351" t="str">
            <v>día</v>
          </cell>
          <cell r="E8351">
            <v>0.5</v>
          </cell>
          <cell r="F8351">
            <v>51300</v>
          </cell>
          <cell r="G8351">
            <v>25650</v>
          </cell>
          <cell r="H8351">
            <v>44155</v>
          </cell>
        </row>
        <row r="8352">
          <cell r="B8352" t="str">
            <v>T1006</v>
          </cell>
          <cell r="C8352" t="str">
            <v xml:space="preserve">Excavación De Pozos Entre 1,5 Y 5 Mts (Mo) </v>
          </cell>
          <cell r="D8352" t="str">
            <v>m3</v>
          </cell>
          <cell r="E8352">
            <v>1.728</v>
          </cell>
          <cell r="F8352">
            <v>2320.479174372294</v>
          </cell>
          <cell r="G8352">
            <v>4009.788013315324</v>
          </cell>
          <cell r="H8352">
            <v>44136</v>
          </cell>
        </row>
        <row r="8353">
          <cell r="B8353" t="str">
            <v>T1033</v>
          </cell>
          <cell r="C8353" t="str">
            <v>Bases De Hormigon Armado H30 Fe 50 Kg/M3</v>
          </cell>
          <cell r="D8353" t="str">
            <v>m3</v>
          </cell>
          <cell r="E8353">
            <v>1.728</v>
          </cell>
          <cell r="F8353">
            <v>34197.984246147462</v>
          </cell>
          <cell r="G8353">
            <v>59094.116777342817</v>
          </cell>
          <cell r="H8353">
            <v>44130</v>
          </cell>
        </row>
        <row r="8355">
          <cell r="A8355" t="str">
            <v>T2368</v>
          </cell>
          <cell r="C8355" t="str">
            <v>7.2.5.1 - Descargas Atmosfericas</v>
          </cell>
          <cell r="D8355" t="str">
            <v>gl</v>
          </cell>
          <cell r="G8355">
            <v>429400</v>
          </cell>
          <cell r="H8355">
            <v>44108</v>
          </cell>
          <cell r="I8355" t="str">
            <v>LA RIBERA 2</v>
          </cell>
        </row>
        <row r="8356">
          <cell r="B8356" t="str">
            <v>I2455</v>
          </cell>
          <cell r="C8356" t="str">
            <v>Colocacion De Cable De 50 Mm Subterraneo</v>
          </cell>
          <cell r="D8356" t="str">
            <v>ml</v>
          </cell>
          <cell r="E8356">
            <v>1020</v>
          </cell>
          <cell r="F8356">
            <v>305</v>
          </cell>
          <cell r="G8356">
            <v>311100</v>
          </cell>
          <cell r="H8356">
            <v>44108</v>
          </cell>
        </row>
        <row r="8357">
          <cell r="B8357" t="str">
            <v>I2456</v>
          </cell>
          <cell r="C8357" t="str">
            <v>Colocación De Punta De Pararrayos</v>
          </cell>
          <cell r="D8357" t="str">
            <v>u</v>
          </cell>
          <cell r="E8357">
            <v>28</v>
          </cell>
          <cell r="F8357">
            <v>305</v>
          </cell>
          <cell r="G8357">
            <v>8540</v>
          </cell>
          <cell r="H8357">
            <v>44108</v>
          </cell>
        </row>
        <row r="8358">
          <cell r="B8358" t="str">
            <v>I2439</v>
          </cell>
          <cell r="C8358" t="str">
            <v>Colocación De Puesta A Tierra</v>
          </cell>
          <cell r="D8358" t="str">
            <v>u</v>
          </cell>
          <cell r="E8358">
            <v>56</v>
          </cell>
          <cell r="F8358">
            <v>1960</v>
          </cell>
          <cell r="G8358">
            <v>109760</v>
          </cell>
          <cell r="H8358">
            <v>44108</v>
          </cell>
        </row>
        <row r="8360">
          <cell r="A8360" t="str">
            <v>T2369</v>
          </cell>
          <cell r="C8360" t="str">
            <v>7.2.5.2 - Pat</v>
          </cell>
          <cell r="D8360" t="str">
            <v>gl</v>
          </cell>
          <cell r="G8360">
            <v>365980</v>
          </cell>
          <cell r="H8360">
            <v>44108</v>
          </cell>
          <cell r="I8360" t="str">
            <v>LA RIBERA 2</v>
          </cell>
        </row>
        <row r="8361">
          <cell r="B8361" t="str">
            <v>I2455</v>
          </cell>
          <cell r="C8361" t="str">
            <v>Colocacion De Cable De 50 Mm Subterraneo</v>
          </cell>
          <cell r="D8361" t="str">
            <v>ml</v>
          </cell>
          <cell r="E8361">
            <v>1020</v>
          </cell>
          <cell r="F8361">
            <v>305</v>
          </cell>
          <cell r="G8361">
            <v>311100</v>
          </cell>
          <cell r="H8361">
            <v>44108</v>
          </cell>
        </row>
        <row r="8362">
          <cell r="B8362" t="str">
            <v>I2439</v>
          </cell>
          <cell r="C8362" t="str">
            <v>Colocación De Puesta A Tierra</v>
          </cell>
          <cell r="D8362" t="str">
            <v>u</v>
          </cell>
          <cell r="E8362">
            <v>28</v>
          </cell>
          <cell r="F8362">
            <v>1960</v>
          </cell>
          <cell r="G8362">
            <v>54880</v>
          </cell>
          <cell r="H8362">
            <v>44108</v>
          </cell>
        </row>
        <row r="8364">
          <cell r="A8364" t="str">
            <v>T2370</v>
          </cell>
          <cell r="C8364" t="str">
            <v>7.3.1.2 - Cableado</v>
          </cell>
          <cell r="D8364" t="str">
            <v>gl</v>
          </cell>
          <cell r="G8364">
            <v>55528.974743272716</v>
          </cell>
          <cell r="H8364">
            <v>44136</v>
          </cell>
          <cell r="I8364" t="str">
            <v>LA RIBERA 2</v>
          </cell>
        </row>
        <row r="8365">
          <cell r="B8365" t="str">
            <v>I1936</v>
          </cell>
          <cell r="C8365" t="str">
            <v>Oficial Electricista</v>
          </cell>
          <cell r="D8365" t="str">
            <v>hs</v>
          </cell>
          <cell r="E8365">
            <v>35</v>
          </cell>
          <cell r="F8365">
            <v>907.80197701818179</v>
          </cell>
          <cell r="G8365">
            <v>31773.069195636363</v>
          </cell>
          <cell r="H8365">
            <v>44136</v>
          </cell>
        </row>
        <row r="8366">
          <cell r="B8366" t="str">
            <v>I1937</v>
          </cell>
          <cell r="C8366" t="str">
            <v>Ayudante Electricista</v>
          </cell>
          <cell r="D8366" t="str">
            <v>hs</v>
          </cell>
          <cell r="E8366">
            <v>35</v>
          </cell>
          <cell r="F8366">
            <v>678.74015850389594</v>
          </cell>
          <cell r="G8366">
            <v>23755.905547636357</v>
          </cell>
          <cell r="H8366">
            <v>44136</v>
          </cell>
        </row>
        <row r="8368">
          <cell r="A8368" t="str">
            <v>T2371</v>
          </cell>
          <cell r="C8368" t="str">
            <v>7.3.1.3 - Equipos</v>
          </cell>
          <cell r="D8368" t="str">
            <v>gl</v>
          </cell>
          <cell r="G8368">
            <v>63461.685420883106</v>
          </cell>
          <cell r="H8368">
            <v>44136</v>
          </cell>
          <cell r="I8368" t="str">
            <v>LA RIBERA 2</v>
          </cell>
        </row>
        <row r="8369">
          <cell r="B8369" t="str">
            <v>I1936</v>
          </cell>
          <cell r="C8369" t="str">
            <v>Oficial Electricista</v>
          </cell>
          <cell r="D8369" t="str">
            <v>hs</v>
          </cell>
          <cell r="E8369">
            <v>40</v>
          </cell>
          <cell r="F8369">
            <v>907.80197701818179</v>
          </cell>
          <cell r="G8369">
            <v>36312.079080727272</v>
          </cell>
          <cell r="H8369">
            <v>44136</v>
          </cell>
        </row>
        <row r="8370">
          <cell r="B8370" t="str">
            <v>I1937</v>
          </cell>
          <cell r="C8370" t="str">
            <v>Ayudante Electricista</v>
          </cell>
          <cell r="D8370" t="str">
            <v>hs</v>
          </cell>
          <cell r="E8370">
            <v>40</v>
          </cell>
          <cell r="F8370">
            <v>678.74015850389594</v>
          </cell>
          <cell r="G8370">
            <v>27149.606340155839</v>
          </cell>
          <cell r="H8370">
            <v>44136</v>
          </cell>
        </row>
        <row r="8372">
          <cell r="A8372" t="str">
            <v>T2372</v>
          </cell>
          <cell r="C8372" t="str">
            <v>7.3.2.2 - Cableado</v>
          </cell>
          <cell r="D8372" t="str">
            <v>gl</v>
          </cell>
          <cell r="G8372">
            <v>1808658.0344951686</v>
          </cell>
          <cell r="H8372">
            <v>44136</v>
          </cell>
          <cell r="I8372" t="str">
            <v>LA RIBERA 2</v>
          </cell>
        </row>
        <row r="8373">
          <cell r="B8373" t="str">
            <v>I1936</v>
          </cell>
          <cell r="C8373" t="str">
            <v>Oficial Electricista</v>
          </cell>
          <cell r="D8373" t="str">
            <v>hs</v>
          </cell>
          <cell r="E8373">
            <v>1140</v>
          </cell>
          <cell r="F8373">
            <v>907.80197701818179</v>
          </cell>
          <cell r="G8373">
            <v>1034894.2538007272</v>
          </cell>
          <cell r="H8373">
            <v>44136</v>
          </cell>
        </row>
        <row r="8374">
          <cell r="B8374" t="str">
            <v>I1937</v>
          </cell>
          <cell r="C8374" t="str">
            <v>Ayudante Electricista</v>
          </cell>
          <cell r="D8374" t="str">
            <v>hs</v>
          </cell>
          <cell r="E8374">
            <v>1140</v>
          </cell>
          <cell r="F8374">
            <v>678.74015850389594</v>
          </cell>
          <cell r="G8374">
            <v>773763.7806944414</v>
          </cell>
          <cell r="H8374">
            <v>44136</v>
          </cell>
        </row>
        <row r="8376">
          <cell r="A8376" t="str">
            <v>T2373</v>
          </cell>
          <cell r="C8376" t="str">
            <v>7.3.2.3 - Cámaras (Colocación)</v>
          </cell>
          <cell r="D8376" t="str">
            <v>gl</v>
          </cell>
          <cell r="G8376">
            <v>266539.07876770908</v>
          </cell>
          <cell r="H8376">
            <v>44136</v>
          </cell>
          <cell r="I8376" t="str">
            <v>LA RIBERA 2</v>
          </cell>
        </row>
        <row r="8377">
          <cell r="B8377" t="str">
            <v>I1936</v>
          </cell>
          <cell r="C8377" t="str">
            <v>Oficial Electricista</v>
          </cell>
          <cell r="D8377" t="str">
            <v>hs</v>
          </cell>
          <cell r="E8377">
            <v>168</v>
          </cell>
          <cell r="F8377">
            <v>907.80197701818179</v>
          </cell>
          <cell r="G8377">
            <v>152510.73213905454</v>
          </cell>
          <cell r="H8377">
            <v>44136</v>
          </cell>
          <cell r="I8377" t="str">
            <v>42 cámaras x 4 hs/u</v>
          </cell>
        </row>
        <row r="8378">
          <cell r="B8378" t="str">
            <v>I1937</v>
          </cell>
          <cell r="C8378" t="str">
            <v>Ayudante Electricista</v>
          </cell>
          <cell r="D8378" t="str">
            <v>hs</v>
          </cell>
          <cell r="E8378">
            <v>168</v>
          </cell>
          <cell r="F8378">
            <v>678.74015850389594</v>
          </cell>
          <cell r="G8378">
            <v>114028.34662865452</v>
          </cell>
          <cell r="H8378">
            <v>44136</v>
          </cell>
        </row>
        <row r="8380">
          <cell r="A8380" t="str">
            <v>T2374</v>
          </cell>
          <cell r="C8380" t="str">
            <v>7.3.2.4 - Equipos Y Central De Monitoreo</v>
          </cell>
          <cell r="D8380" t="str">
            <v>gl</v>
          </cell>
          <cell r="G8380">
            <v>317308.42710441555</v>
          </cell>
          <cell r="H8380">
            <v>44136</v>
          </cell>
          <cell r="I8380" t="str">
            <v>LA RIBERA 2</v>
          </cell>
        </row>
        <row r="8381">
          <cell r="B8381" t="str">
            <v>I1936</v>
          </cell>
          <cell r="C8381" t="str">
            <v>Oficial Electricista</v>
          </cell>
          <cell r="D8381" t="str">
            <v>hs</v>
          </cell>
          <cell r="E8381">
            <v>200</v>
          </cell>
          <cell r="F8381">
            <v>907.80197701818179</v>
          </cell>
          <cell r="G8381">
            <v>181560.39540363636</v>
          </cell>
          <cell r="H8381">
            <v>44136</v>
          </cell>
        </row>
        <row r="8382">
          <cell r="B8382" t="str">
            <v>I1937</v>
          </cell>
          <cell r="C8382" t="str">
            <v>Ayudante Electricista</v>
          </cell>
          <cell r="D8382" t="str">
            <v>hs</v>
          </cell>
          <cell r="E8382">
            <v>200</v>
          </cell>
          <cell r="F8382">
            <v>678.74015850389594</v>
          </cell>
          <cell r="G8382">
            <v>135748.03170077919</v>
          </cell>
          <cell r="H8382">
            <v>44136</v>
          </cell>
        </row>
        <row r="8384">
          <cell r="A8384" t="str">
            <v>T2375</v>
          </cell>
          <cell r="C8384" t="str">
            <v>Colocar Detector De Humo (Mo)</v>
          </cell>
          <cell r="D8384" t="str">
            <v>u</v>
          </cell>
          <cell r="G8384">
            <v>800</v>
          </cell>
          <cell r="H8384">
            <v>44108</v>
          </cell>
          <cell r="I8384" t="str">
            <v>LAS HERAS</v>
          </cell>
        </row>
        <row r="8385">
          <cell r="B8385" t="str">
            <v>I2460</v>
          </cell>
          <cell r="C8385" t="str">
            <v>Colocar Detector O Sensor De Humo</v>
          </cell>
          <cell r="D8385" t="str">
            <v>u</v>
          </cell>
          <cell r="E8385">
            <v>1</v>
          </cell>
          <cell r="F8385">
            <v>800</v>
          </cell>
          <cell r="G8385">
            <v>800</v>
          </cell>
          <cell r="H8385">
            <v>44108</v>
          </cell>
        </row>
        <row r="8387">
          <cell r="A8387" t="str">
            <v>T2376</v>
          </cell>
          <cell r="C8387" t="str">
            <v>Colocar Botón Antipánico (Mo)</v>
          </cell>
          <cell r="D8387" t="str">
            <v>u</v>
          </cell>
          <cell r="G8387">
            <v>800</v>
          </cell>
          <cell r="H8387">
            <v>44108</v>
          </cell>
          <cell r="I8387" t="str">
            <v>LAS HERAS</v>
          </cell>
        </row>
        <row r="8388">
          <cell r="B8388" t="str">
            <v>I2460</v>
          </cell>
          <cell r="C8388" t="str">
            <v>Colocar Detector O Sensor De Humo</v>
          </cell>
          <cell r="D8388" t="str">
            <v>u</v>
          </cell>
          <cell r="E8388">
            <v>1</v>
          </cell>
          <cell r="F8388">
            <v>800</v>
          </cell>
          <cell r="G8388">
            <v>800</v>
          </cell>
          <cell r="H8388">
            <v>44108</v>
          </cell>
          <cell r="I8388">
            <v>7</v>
          </cell>
        </row>
        <row r="8390">
          <cell r="A8390" t="str">
            <v>T2377</v>
          </cell>
          <cell r="C8390" t="str">
            <v>Colocación De Central De Alarma (Mo)</v>
          </cell>
          <cell r="D8390" t="str">
            <v>u</v>
          </cell>
          <cell r="G8390">
            <v>12692.337084176623</v>
          </cell>
          <cell r="H8390">
            <v>44136</v>
          </cell>
          <cell r="I8390" t="str">
            <v>LAS HERAS</v>
          </cell>
        </row>
        <row r="8391">
          <cell r="B8391" t="str">
            <v>I1936</v>
          </cell>
          <cell r="C8391" t="str">
            <v>Oficial Electricista</v>
          </cell>
          <cell r="D8391" t="str">
            <v>hs</v>
          </cell>
          <cell r="E8391">
            <v>8</v>
          </cell>
          <cell r="F8391">
            <v>907.80197701818179</v>
          </cell>
          <cell r="G8391">
            <v>7262.4158161454543</v>
          </cell>
          <cell r="H8391">
            <v>44136</v>
          </cell>
          <cell r="I8391">
            <v>7</v>
          </cell>
        </row>
        <row r="8392">
          <cell r="B8392" t="str">
            <v>I1937</v>
          </cell>
          <cell r="C8392" t="str">
            <v>Ayudante Electricista</v>
          </cell>
          <cell r="D8392" t="str">
            <v>hs</v>
          </cell>
          <cell r="E8392">
            <v>8</v>
          </cell>
          <cell r="F8392">
            <v>678.74015850389594</v>
          </cell>
          <cell r="G8392">
            <v>5429.9212680311675</v>
          </cell>
          <cell r="H8392">
            <v>44136</v>
          </cell>
        </row>
        <row r="8394">
          <cell r="A8394" t="str">
            <v>T2378</v>
          </cell>
          <cell r="C8394" t="str">
            <v>Cable Puente Óptico (Mo)</v>
          </cell>
          <cell r="D8394" t="str">
            <v>ml</v>
          </cell>
          <cell r="E8394">
            <v>35</v>
          </cell>
          <cell r="F8394" t="str">
            <v>por día</v>
          </cell>
          <cell r="G8394">
            <v>362.63820240504634</v>
          </cell>
          <cell r="H8394">
            <v>44136</v>
          </cell>
          <cell r="I8394" t="str">
            <v>LAS HERAS</v>
          </cell>
        </row>
        <row r="8395">
          <cell r="B8395" t="str">
            <v>I1936</v>
          </cell>
          <cell r="C8395" t="str">
            <v>Oficial Electricista</v>
          </cell>
          <cell r="D8395" t="str">
            <v>hs</v>
          </cell>
          <cell r="E8395">
            <v>0.22857142857142856</v>
          </cell>
          <cell r="F8395">
            <v>907.80197701818179</v>
          </cell>
          <cell r="G8395">
            <v>207.49759474701298</v>
          </cell>
          <cell r="H8395">
            <v>44136</v>
          </cell>
        </row>
        <row r="8396">
          <cell r="B8396" t="str">
            <v>I1937</v>
          </cell>
          <cell r="C8396" t="str">
            <v>Ayudante Electricista</v>
          </cell>
          <cell r="D8396" t="str">
            <v>hs</v>
          </cell>
          <cell r="E8396">
            <v>0.22857142857142856</v>
          </cell>
          <cell r="F8396">
            <v>678.74015850389594</v>
          </cell>
          <cell r="G8396">
            <v>155.14060765803336</v>
          </cell>
          <cell r="H8396">
            <v>44136</v>
          </cell>
        </row>
        <row r="8398">
          <cell r="A8398" t="str">
            <v>T2379</v>
          </cell>
          <cell r="C8398" t="str">
            <v>Sistema De Datos Y Telefonía - Sin El Tendido De Cables (Mo)</v>
          </cell>
          <cell r="D8398" t="str">
            <v>gl</v>
          </cell>
          <cell r="G8398">
            <v>80913.648911625962</v>
          </cell>
          <cell r="H8398">
            <v>44136</v>
          </cell>
          <cell r="I8398" t="str">
            <v>LAS HERAS</v>
          </cell>
        </row>
        <row r="8399">
          <cell r="B8399" t="str">
            <v>I1936</v>
          </cell>
          <cell r="C8399" t="str">
            <v>Oficial Electricista</v>
          </cell>
          <cell r="D8399" t="str">
            <v>hs</v>
          </cell>
          <cell r="E8399">
            <v>51</v>
          </cell>
          <cell r="F8399">
            <v>907.80197701818179</v>
          </cell>
          <cell r="G8399">
            <v>46297.900827927268</v>
          </cell>
          <cell r="H8399">
            <v>44136</v>
          </cell>
          <cell r="I8399" t="str">
            <v xml:space="preserve">17 elementos </v>
          </cell>
        </row>
        <row r="8400">
          <cell r="B8400" t="str">
            <v>I1937</v>
          </cell>
          <cell r="C8400" t="str">
            <v>Ayudante Electricista</v>
          </cell>
          <cell r="D8400" t="str">
            <v>hs</v>
          </cell>
          <cell r="E8400">
            <v>51</v>
          </cell>
          <cell r="F8400">
            <v>678.74015850389594</v>
          </cell>
          <cell r="G8400">
            <v>34615.748083698694</v>
          </cell>
          <cell r="H8400">
            <v>44136</v>
          </cell>
        </row>
        <row r="8402">
          <cell r="A8402" t="str">
            <v>T2380</v>
          </cell>
          <cell r="C8402" t="str">
            <v>Colocación De Luminaria Interior (Mo)</v>
          </cell>
          <cell r="D8402" t="str">
            <v>u</v>
          </cell>
          <cell r="G8402">
            <v>770</v>
          </cell>
          <cell r="H8402">
            <v>44108</v>
          </cell>
          <cell r="I8402" t="str">
            <v>LAS HERAS</v>
          </cell>
        </row>
        <row r="8403">
          <cell r="B8403" t="str">
            <v>I2429</v>
          </cell>
          <cell r="C8403" t="str">
            <v>Colocación Artefacto De Iluminación Interior</v>
          </cell>
          <cell r="D8403" t="str">
            <v>u</v>
          </cell>
          <cell r="E8403">
            <v>1</v>
          </cell>
          <cell r="F8403">
            <v>770</v>
          </cell>
          <cell r="G8403">
            <v>770</v>
          </cell>
          <cell r="H8403">
            <v>44108</v>
          </cell>
        </row>
        <row r="8405">
          <cell r="A8405" t="str">
            <v>T2381</v>
          </cell>
          <cell r="C8405" t="str">
            <v>Colocación De Luminaria Exterior (Mo)</v>
          </cell>
          <cell r="D8405" t="str">
            <v>u</v>
          </cell>
          <cell r="G8405">
            <v>2575</v>
          </cell>
          <cell r="H8405">
            <v>44108</v>
          </cell>
          <cell r="I8405" t="str">
            <v>LAS HERAS</v>
          </cell>
        </row>
        <row r="8406">
          <cell r="B8406" t="str">
            <v>I2431</v>
          </cell>
          <cell r="C8406" t="str">
            <v>Colocación De Luminaria Exterior Con Brazos Hasta 4 M
De Altura Amurado A Pared O Columna</v>
          </cell>
          <cell r="D8406" t="str">
            <v>u</v>
          </cell>
          <cell r="E8406">
            <v>1</v>
          </cell>
          <cell r="F8406">
            <v>2575</v>
          </cell>
          <cell r="G8406">
            <v>2575</v>
          </cell>
          <cell r="H8406">
            <v>44108</v>
          </cell>
        </row>
        <row r="8408">
          <cell r="A8408" t="str">
            <v>T2382</v>
          </cell>
          <cell r="C8408" t="str">
            <v>Colocación De Luminaria Exterior Con Columna Hasta 3 Mts (Mo)</v>
          </cell>
          <cell r="D8408" t="str">
            <v>u</v>
          </cell>
          <cell r="G8408">
            <v>3350</v>
          </cell>
          <cell r="H8408">
            <v>44108</v>
          </cell>
          <cell r="I8408" t="str">
            <v>LAS HERAS</v>
          </cell>
        </row>
        <row r="8409">
          <cell r="B8409" t="str">
            <v>I2430</v>
          </cell>
          <cell r="C8409" t="str">
            <v>Colocación De Luminaria Exterior Con Columna Hasta 3 M</v>
          </cell>
          <cell r="D8409" t="str">
            <v>u</v>
          </cell>
          <cell r="E8409">
            <v>1</v>
          </cell>
          <cell r="F8409">
            <v>3350</v>
          </cell>
          <cell r="G8409">
            <v>3350</v>
          </cell>
          <cell r="H8409">
            <v>44108</v>
          </cell>
        </row>
        <row r="8411">
          <cell r="A8411" t="str">
            <v>T2383</v>
          </cell>
          <cell r="C8411" t="str">
            <v>Colocación De Tomacorrientes Simple O Llave (Mo)</v>
          </cell>
          <cell r="D8411" t="str">
            <v>u</v>
          </cell>
          <cell r="G8411">
            <v>300</v>
          </cell>
          <cell r="H8411">
            <v>44108</v>
          </cell>
          <cell r="I8411" t="str">
            <v>LAS HERAS</v>
          </cell>
        </row>
        <row r="8412">
          <cell r="B8412" t="str">
            <v>I2426</v>
          </cell>
          <cell r="C8412" t="str">
            <v>Colocación De Tomacorriente Simple</v>
          </cell>
          <cell r="D8412" t="str">
            <v>u</v>
          </cell>
          <cell r="E8412">
            <v>1</v>
          </cell>
          <cell r="F8412">
            <v>300</v>
          </cell>
          <cell r="G8412">
            <v>300</v>
          </cell>
          <cell r="H8412">
            <v>44108</v>
          </cell>
        </row>
        <row r="8414">
          <cell r="A8414" t="str">
            <v>T2384</v>
          </cell>
          <cell r="C8414" t="str">
            <v>Colocación De Tomacorrientes Doble (Mo)</v>
          </cell>
          <cell r="D8414" t="str">
            <v>u</v>
          </cell>
          <cell r="G8414">
            <v>450</v>
          </cell>
          <cell r="H8414">
            <v>44108</v>
          </cell>
          <cell r="I8414" t="str">
            <v>LAS HERAS</v>
          </cell>
        </row>
        <row r="8415">
          <cell r="B8415" t="str">
            <v>I2427</v>
          </cell>
          <cell r="C8415" t="str">
            <v>Colocación De Tomacorriente Doble</v>
          </cell>
          <cell r="D8415" t="str">
            <v>u</v>
          </cell>
          <cell r="E8415">
            <v>1</v>
          </cell>
          <cell r="F8415">
            <v>450</v>
          </cell>
          <cell r="G8415">
            <v>450</v>
          </cell>
          <cell r="H8415">
            <v>44108</v>
          </cell>
        </row>
        <row r="8417">
          <cell r="A8417" t="str">
            <v>T2385</v>
          </cell>
          <cell r="C8417" t="str">
            <v>Cableado De Circuitos De 1 Mm2  A 2,5 Mm2 (Mo)</v>
          </cell>
          <cell r="D8417" t="str">
            <v>ml</v>
          </cell>
          <cell r="E8417">
            <v>34</v>
          </cell>
          <cell r="F8417" t="str">
            <v>por día</v>
          </cell>
          <cell r="G8417">
            <v>373.30403188754769</v>
          </cell>
          <cell r="H8417">
            <v>44136</v>
          </cell>
          <cell r="I8417" t="str">
            <v>LAS HERAS</v>
          </cell>
        </row>
        <row r="8418">
          <cell r="B8418" t="str">
            <v>I1936</v>
          </cell>
          <cell r="C8418" t="str">
            <v>Oficial Electricista</v>
          </cell>
          <cell r="D8418" t="str">
            <v>hs</v>
          </cell>
          <cell r="E8418">
            <v>0.23529411764705882</v>
          </cell>
          <cell r="F8418">
            <v>907.80197701818179</v>
          </cell>
          <cell r="G8418">
            <v>213.60046518074864</v>
          </cell>
          <cell r="H8418">
            <v>44136</v>
          </cell>
        </row>
        <row r="8419">
          <cell r="B8419" t="str">
            <v>I1937</v>
          </cell>
          <cell r="C8419" t="str">
            <v>Ayudante Electricista</v>
          </cell>
          <cell r="D8419" t="str">
            <v>hs</v>
          </cell>
          <cell r="E8419">
            <v>0.23529411764705882</v>
          </cell>
          <cell r="F8419">
            <v>678.74015850389594</v>
          </cell>
          <cell r="G8419">
            <v>159.70356670679905</v>
          </cell>
          <cell r="H8419">
            <v>44136</v>
          </cell>
        </row>
        <row r="8421">
          <cell r="A8421" t="str">
            <v>T2386</v>
          </cell>
          <cell r="C8421" t="str">
            <v>Colocación De Cañerías Hg A La Vista Hasta 3/4 A 1" (Mo)</v>
          </cell>
          <cell r="D8421" t="str">
            <v>ml</v>
          </cell>
          <cell r="E8421">
            <v>35</v>
          </cell>
          <cell r="F8421" t="str">
            <v>por día</v>
          </cell>
          <cell r="G8421">
            <v>362.63820240504634</v>
          </cell>
          <cell r="H8421">
            <v>44136</v>
          </cell>
          <cell r="I8421" t="str">
            <v>LAS HERAS</v>
          </cell>
        </row>
        <row r="8422">
          <cell r="B8422" t="str">
            <v>I1936</v>
          </cell>
          <cell r="C8422" t="str">
            <v>Oficial Electricista</v>
          </cell>
          <cell r="D8422" t="str">
            <v>hs</v>
          </cell>
          <cell r="E8422">
            <v>0.22857142857142856</v>
          </cell>
          <cell r="F8422">
            <v>907.80197701818179</v>
          </cell>
          <cell r="G8422">
            <v>207.49759474701298</v>
          </cell>
          <cell r="H8422">
            <v>44136</v>
          </cell>
        </row>
        <row r="8423">
          <cell r="B8423" t="str">
            <v>I1937</v>
          </cell>
          <cell r="C8423" t="str">
            <v>Ayudante Electricista</v>
          </cell>
          <cell r="D8423" t="str">
            <v>hs</v>
          </cell>
          <cell r="E8423">
            <v>0.22857142857142856</v>
          </cell>
          <cell r="F8423">
            <v>678.74015850389594</v>
          </cell>
          <cell r="G8423">
            <v>155.14060765803336</v>
          </cell>
          <cell r="H8423">
            <v>44136</v>
          </cell>
        </row>
        <row r="8425">
          <cell r="A8425" t="str">
            <v>T2387</v>
          </cell>
          <cell r="C8425" t="str">
            <v>Colocación De Cañerías Hg A La Vista Desde 1 1/4 " A 2" (Mo)</v>
          </cell>
          <cell r="D8425" t="str">
            <v>ml</v>
          </cell>
          <cell r="E8425">
            <v>33</v>
          </cell>
          <cell r="F8425" t="str">
            <v>por día</v>
          </cell>
          <cell r="G8425">
            <v>384.61627527807946</v>
          </cell>
          <cell r="H8425">
            <v>44136</v>
          </cell>
          <cell r="I8425" t="str">
            <v>LAS HERAS</v>
          </cell>
        </row>
        <row r="8426">
          <cell r="B8426" t="str">
            <v>I1936</v>
          </cell>
          <cell r="C8426" t="str">
            <v>Oficial Electricista</v>
          </cell>
          <cell r="D8426" t="str">
            <v>hs</v>
          </cell>
          <cell r="E8426">
            <v>0.24242424242424243</v>
          </cell>
          <cell r="F8426">
            <v>907.80197701818179</v>
          </cell>
          <cell r="G8426">
            <v>220.07320654986225</v>
          </cell>
          <cell r="H8426">
            <v>44136</v>
          </cell>
        </row>
        <row r="8427">
          <cell r="B8427" t="str">
            <v>I1937</v>
          </cell>
          <cell r="C8427" t="str">
            <v>Ayudante Electricista</v>
          </cell>
          <cell r="D8427" t="str">
            <v>hs</v>
          </cell>
          <cell r="E8427">
            <v>0.24242424242424243</v>
          </cell>
          <cell r="F8427">
            <v>678.74015850389594</v>
          </cell>
          <cell r="G8427">
            <v>164.54306872821721</v>
          </cell>
          <cell r="H8427">
            <v>44136</v>
          </cell>
        </row>
        <row r="8429">
          <cell r="A8429" t="str">
            <v>T2388</v>
          </cell>
          <cell r="C8429" t="str">
            <v>Colocación De Cajas Rectangulares U Octogonales Embutidas (Mo)</v>
          </cell>
          <cell r="D8429" t="str">
            <v>u</v>
          </cell>
          <cell r="E8429">
            <v>12</v>
          </cell>
          <cell r="F8429" t="str">
            <v>por día</v>
          </cell>
          <cell r="G8429">
            <v>1057.6947570147186</v>
          </cell>
          <cell r="H8429">
            <v>44136</v>
          </cell>
          <cell r="I8429" t="str">
            <v>LAS HERAS</v>
          </cell>
        </row>
        <row r="8430">
          <cell r="B8430" t="str">
            <v>I1936</v>
          </cell>
          <cell r="C8430" t="str">
            <v>Oficial Electricista</v>
          </cell>
          <cell r="D8430" t="str">
            <v>hs</v>
          </cell>
          <cell r="E8430">
            <v>0.66666666666666663</v>
          </cell>
          <cell r="F8430">
            <v>907.80197701818179</v>
          </cell>
          <cell r="G8430">
            <v>605.20131801212119</v>
          </cell>
          <cell r="H8430">
            <v>44136</v>
          </cell>
        </row>
        <row r="8431">
          <cell r="B8431" t="str">
            <v>I1937</v>
          </cell>
          <cell r="C8431" t="str">
            <v>Ayudante Electricista</v>
          </cell>
          <cell r="D8431" t="str">
            <v>hs</v>
          </cell>
          <cell r="E8431">
            <v>0.66666666666666663</v>
          </cell>
          <cell r="F8431">
            <v>678.74015850389594</v>
          </cell>
          <cell r="G8431">
            <v>452.49343900259726</v>
          </cell>
          <cell r="H8431">
            <v>44136</v>
          </cell>
        </row>
        <row r="8433">
          <cell r="A8433" t="str">
            <v>T2389</v>
          </cell>
          <cell r="C8433" t="str">
            <v>Colocación De Cajas De Aluminio Rectangulares O Redondas (Mo)</v>
          </cell>
          <cell r="D8433" t="str">
            <v>u</v>
          </cell>
          <cell r="E8433">
            <v>10</v>
          </cell>
          <cell r="F8433" t="str">
            <v>por día</v>
          </cell>
          <cell r="G8433">
            <v>1269.2337084176622</v>
          </cell>
          <cell r="H8433">
            <v>44136</v>
          </cell>
          <cell r="I8433" t="str">
            <v>LAS HERAS</v>
          </cell>
        </row>
        <row r="8434">
          <cell r="B8434" t="str">
            <v>I1936</v>
          </cell>
          <cell r="C8434" t="str">
            <v>Oficial Electricista</v>
          </cell>
          <cell r="D8434" t="str">
            <v>hs</v>
          </cell>
          <cell r="E8434">
            <v>0.8</v>
          </cell>
          <cell r="F8434">
            <v>907.80197701818179</v>
          </cell>
          <cell r="G8434">
            <v>726.24158161454545</v>
          </cell>
          <cell r="H8434">
            <v>44136</v>
          </cell>
        </row>
        <row r="8435">
          <cell r="B8435" t="str">
            <v>I1937</v>
          </cell>
          <cell r="C8435" t="str">
            <v>Ayudante Electricista</v>
          </cell>
          <cell r="D8435" t="str">
            <v>hs</v>
          </cell>
          <cell r="E8435">
            <v>0.8</v>
          </cell>
          <cell r="F8435">
            <v>678.74015850389594</v>
          </cell>
          <cell r="G8435">
            <v>542.99212680311678</v>
          </cell>
          <cell r="H8435">
            <v>44136</v>
          </cell>
        </row>
        <row r="8437">
          <cell r="A8437" t="str">
            <v>T2390</v>
          </cell>
          <cell r="C8437" t="str">
            <v>Colocación De Cañería Metálica Eléctrica Embutida 3/4" A 1" (Mo)</v>
          </cell>
          <cell r="D8437" t="str">
            <v>ml</v>
          </cell>
          <cell r="E8437">
            <v>24</v>
          </cell>
          <cell r="F8437" t="str">
            <v>por día</v>
          </cell>
          <cell r="G8437">
            <v>528.84737850735928</v>
          </cell>
          <cell r="H8437">
            <v>44136</v>
          </cell>
          <cell r="I8437" t="str">
            <v>LAS HERAS</v>
          </cell>
        </row>
        <row r="8438">
          <cell r="B8438" t="str">
            <v>I1936</v>
          </cell>
          <cell r="C8438" t="str">
            <v>Oficial Electricista</v>
          </cell>
          <cell r="D8438" t="str">
            <v>hs</v>
          </cell>
          <cell r="E8438">
            <v>0.33333333333333331</v>
          </cell>
          <cell r="F8438">
            <v>907.80197701818179</v>
          </cell>
          <cell r="G8438">
            <v>302.6006590060606</v>
          </cell>
          <cell r="H8438">
            <v>44136</v>
          </cell>
        </row>
        <row r="8439">
          <cell r="B8439" t="str">
            <v>I1937</v>
          </cell>
          <cell r="C8439" t="str">
            <v>Ayudante Electricista</v>
          </cell>
          <cell r="D8439" t="str">
            <v>hs</v>
          </cell>
          <cell r="E8439">
            <v>0.33333333333333331</v>
          </cell>
          <cell r="F8439">
            <v>678.74015850389594</v>
          </cell>
          <cell r="G8439">
            <v>226.24671950129863</v>
          </cell>
          <cell r="H8439">
            <v>44136</v>
          </cell>
        </row>
        <row r="8441">
          <cell r="A8441" t="str">
            <v>T2391</v>
          </cell>
          <cell r="C8441" t="str">
            <v>Colocación De Pararrayos (Mo)</v>
          </cell>
          <cell r="D8441" t="str">
            <v>u</v>
          </cell>
          <cell r="E8441">
            <v>8</v>
          </cell>
          <cell r="F8441" t="str">
            <v>por día</v>
          </cell>
          <cell r="G8441">
            <v>1586.5421355220778</v>
          </cell>
          <cell r="H8441">
            <v>44136</v>
          </cell>
          <cell r="I8441" t="str">
            <v>LAS HERAS</v>
          </cell>
        </row>
        <row r="8442">
          <cell r="B8442" t="str">
            <v>I1936</v>
          </cell>
          <cell r="C8442" t="str">
            <v>Oficial Electricista</v>
          </cell>
          <cell r="D8442" t="str">
            <v>hs</v>
          </cell>
          <cell r="E8442">
            <v>1</v>
          </cell>
          <cell r="F8442">
            <v>907.80197701818179</v>
          </cell>
          <cell r="G8442">
            <v>907.80197701818179</v>
          </cell>
          <cell r="H8442">
            <v>44136</v>
          </cell>
        </row>
        <row r="8443">
          <cell r="B8443" t="str">
            <v>I1937</v>
          </cell>
          <cell r="C8443" t="str">
            <v>Ayudante Electricista</v>
          </cell>
          <cell r="D8443" t="str">
            <v>hs</v>
          </cell>
          <cell r="E8443">
            <v>1</v>
          </cell>
          <cell r="F8443">
            <v>678.74015850389594</v>
          </cell>
          <cell r="G8443">
            <v>678.74015850389594</v>
          </cell>
          <cell r="H8443">
            <v>44136</v>
          </cell>
        </row>
        <row r="8445">
          <cell r="A8445" t="str">
            <v>T2392</v>
          </cell>
          <cell r="C8445" t="str">
            <v>Cabledo De 50 Mm2 (Mo)</v>
          </cell>
          <cell r="D8445" t="str">
            <v>ml</v>
          </cell>
          <cell r="E8445">
            <v>18</v>
          </cell>
          <cell r="F8445" t="str">
            <v>por día</v>
          </cell>
          <cell r="G8445">
            <v>705.12983800981226</v>
          </cell>
          <cell r="H8445">
            <v>44136</v>
          </cell>
          <cell r="I8445" t="str">
            <v>LAS HERAS</v>
          </cell>
        </row>
        <row r="8446">
          <cell r="B8446" t="str">
            <v>I1936</v>
          </cell>
          <cell r="C8446" t="str">
            <v>Oficial Electricista</v>
          </cell>
          <cell r="D8446" t="str">
            <v>hs</v>
          </cell>
          <cell r="E8446">
            <v>0.44444444444444442</v>
          </cell>
          <cell r="F8446">
            <v>907.80197701818179</v>
          </cell>
          <cell r="G8446">
            <v>403.46754534141411</v>
          </cell>
          <cell r="H8446">
            <v>44136</v>
          </cell>
        </row>
        <row r="8447">
          <cell r="B8447" t="str">
            <v>I1937</v>
          </cell>
          <cell r="C8447" t="str">
            <v>Ayudante Electricista</v>
          </cell>
          <cell r="D8447" t="str">
            <v>hs</v>
          </cell>
          <cell r="E8447">
            <v>0.44444444444444442</v>
          </cell>
          <cell r="F8447">
            <v>678.74015850389594</v>
          </cell>
          <cell r="G8447">
            <v>301.66229266839815</v>
          </cell>
          <cell r="H8447">
            <v>44136</v>
          </cell>
        </row>
        <row r="8449">
          <cell r="A8449" t="str">
            <v>T2393</v>
          </cell>
          <cell r="C8449" t="str">
            <v>Colocación De Soporte De Pararrayos De 3 M (Mo)</v>
          </cell>
          <cell r="D8449" t="str">
            <v>u</v>
          </cell>
          <cell r="E8449">
            <v>2</v>
          </cell>
          <cell r="F8449" t="str">
            <v>por día</v>
          </cell>
          <cell r="G8449">
            <v>6346.1685420883114</v>
          </cell>
          <cell r="H8449">
            <v>44136</v>
          </cell>
          <cell r="I8449" t="str">
            <v>LAS HERAS</v>
          </cell>
        </row>
        <row r="8450">
          <cell r="B8450" t="str">
            <v>I1936</v>
          </cell>
          <cell r="C8450" t="str">
            <v>Oficial Electricista</v>
          </cell>
          <cell r="D8450" t="str">
            <v>hs</v>
          </cell>
          <cell r="E8450">
            <v>4</v>
          </cell>
          <cell r="F8450">
            <v>907.80197701818179</v>
          </cell>
          <cell r="G8450">
            <v>3631.2079080727272</v>
          </cell>
          <cell r="H8450">
            <v>44136</v>
          </cell>
        </row>
        <row r="8451">
          <cell r="B8451" t="str">
            <v>I1937</v>
          </cell>
          <cell r="C8451" t="str">
            <v>Ayudante Electricista</v>
          </cell>
          <cell r="D8451" t="str">
            <v>hs</v>
          </cell>
          <cell r="E8451">
            <v>4</v>
          </cell>
          <cell r="F8451">
            <v>678.74015850389594</v>
          </cell>
          <cell r="G8451">
            <v>2714.9606340155838</v>
          </cell>
          <cell r="H8451">
            <v>44136</v>
          </cell>
        </row>
        <row r="8453">
          <cell r="A8453" t="str">
            <v>T2394</v>
          </cell>
          <cell r="C8453" t="str">
            <v>Cableado De 16 Mm2 (Mo)</v>
          </cell>
          <cell r="D8453" t="str">
            <v>ml</v>
          </cell>
          <cell r="E8453">
            <v>20</v>
          </cell>
          <cell r="F8453" t="str">
            <v>por día</v>
          </cell>
          <cell r="G8453">
            <v>634.61685420883111</v>
          </cell>
          <cell r="H8453">
            <v>44136</v>
          </cell>
          <cell r="I8453" t="str">
            <v>LAS HERAS</v>
          </cell>
        </row>
        <row r="8454">
          <cell r="B8454" t="str">
            <v>I1936</v>
          </cell>
          <cell r="C8454" t="str">
            <v>Oficial Electricista</v>
          </cell>
          <cell r="D8454" t="str">
            <v>hs</v>
          </cell>
          <cell r="E8454">
            <v>0.4</v>
          </cell>
          <cell r="F8454">
            <v>907.80197701818179</v>
          </cell>
          <cell r="G8454">
            <v>363.12079080727273</v>
          </cell>
          <cell r="H8454">
            <v>44136</v>
          </cell>
        </row>
        <row r="8455">
          <cell r="B8455" t="str">
            <v>I1937</v>
          </cell>
          <cell r="C8455" t="str">
            <v>Ayudante Electricista</v>
          </cell>
          <cell r="D8455" t="str">
            <v>hs</v>
          </cell>
          <cell r="E8455">
            <v>0.4</v>
          </cell>
          <cell r="F8455">
            <v>678.74015850389594</v>
          </cell>
          <cell r="G8455">
            <v>271.49606340155839</v>
          </cell>
          <cell r="H8455">
            <v>44136</v>
          </cell>
        </row>
        <row r="8457">
          <cell r="A8457" t="str">
            <v>T2395</v>
          </cell>
          <cell r="C8457" t="str">
            <v>Colocación De Puesta A Tierra, Jabalina (Mo)</v>
          </cell>
          <cell r="D8457" t="str">
            <v>u</v>
          </cell>
          <cell r="E8457">
            <v>4</v>
          </cell>
          <cell r="F8457" t="str">
            <v>por día</v>
          </cell>
          <cell r="G8457">
            <v>3173.0842710441557</v>
          </cell>
          <cell r="H8457">
            <v>44136</v>
          </cell>
          <cell r="I8457" t="str">
            <v>LAS HERAS</v>
          </cell>
        </row>
        <row r="8458">
          <cell r="B8458" t="str">
            <v>I1936</v>
          </cell>
          <cell r="C8458" t="str">
            <v>Oficial Electricista</v>
          </cell>
          <cell r="D8458" t="str">
            <v>hs</v>
          </cell>
          <cell r="E8458">
            <v>2</v>
          </cell>
          <cell r="F8458">
            <v>907.80197701818179</v>
          </cell>
          <cell r="G8458">
            <v>1815.6039540363636</v>
          </cell>
          <cell r="H8458">
            <v>44136</v>
          </cell>
        </row>
        <row r="8459">
          <cell r="B8459" t="str">
            <v>I1937</v>
          </cell>
          <cell r="C8459" t="str">
            <v>Ayudante Electricista</v>
          </cell>
          <cell r="D8459" t="str">
            <v>hs</v>
          </cell>
          <cell r="E8459">
            <v>2</v>
          </cell>
          <cell r="F8459">
            <v>678.74015850389594</v>
          </cell>
          <cell r="G8459">
            <v>1357.4803170077919</v>
          </cell>
          <cell r="H8459">
            <v>44136</v>
          </cell>
        </row>
        <row r="8461">
          <cell r="A8461" t="str">
            <v>T2396</v>
          </cell>
          <cell r="C8461" t="str">
            <v>Cableado De Cámaras De Seguridad (Mo)</v>
          </cell>
          <cell r="D8461" t="str">
            <v>ml</v>
          </cell>
          <cell r="E8461">
            <v>34</v>
          </cell>
          <cell r="F8461" t="str">
            <v>por día</v>
          </cell>
          <cell r="G8461">
            <v>373.30403188754769</v>
          </cell>
          <cell r="H8461">
            <v>44136</v>
          </cell>
          <cell r="I8461" t="str">
            <v>LAS HERAS</v>
          </cell>
        </row>
        <row r="8462">
          <cell r="B8462" t="str">
            <v>I1936</v>
          </cell>
          <cell r="C8462" t="str">
            <v>Oficial Electricista</v>
          </cell>
          <cell r="D8462" t="str">
            <v>hs</v>
          </cell>
          <cell r="E8462">
            <v>0.23529411764705882</v>
          </cell>
          <cell r="F8462">
            <v>907.80197701818179</v>
          </cell>
          <cell r="G8462">
            <v>213.60046518074864</v>
          </cell>
          <cell r="H8462">
            <v>44136</v>
          </cell>
        </row>
        <row r="8463">
          <cell r="B8463" t="str">
            <v>I1937</v>
          </cell>
          <cell r="C8463" t="str">
            <v>Ayudante Electricista</v>
          </cell>
          <cell r="D8463" t="str">
            <v>hs</v>
          </cell>
          <cell r="E8463">
            <v>0.23529411764705882</v>
          </cell>
          <cell r="F8463">
            <v>678.74015850389594</v>
          </cell>
          <cell r="G8463">
            <v>159.70356670679905</v>
          </cell>
          <cell r="H8463">
            <v>44136</v>
          </cell>
        </row>
        <row r="8465">
          <cell r="A8465" t="str">
            <v>T2397</v>
          </cell>
          <cell r="C8465" t="str">
            <v>Colocación De Cámaras De Seguridad (Mo)</v>
          </cell>
          <cell r="D8465" t="str">
            <v>u</v>
          </cell>
          <cell r="E8465">
            <v>4</v>
          </cell>
          <cell r="F8465" t="str">
            <v>por día</v>
          </cell>
          <cell r="G8465">
            <v>3173.0842710441557</v>
          </cell>
          <cell r="H8465">
            <v>44136</v>
          </cell>
          <cell r="I8465" t="str">
            <v>LAS HERAS</v>
          </cell>
        </row>
        <row r="8466">
          <cell r="B8466" t="str">
            <v>I1936</v>
          </cell>
          <cell r="C8466" t="str">
            <v>Oficial Electricista</v>
          </cell>
          <cell r="D8466" t="str">
            <v>hs</v>
          </cell>
          <cell r="E8466">
            <v>2</v>
          </cell>
          <cell r="F8466">
            <v>907.80197701818179</v>
          </cell>
          <cell r="G8466">
            <v>1815.6039540363636</v>
          </cell>
          <cell r="H8466">
            <v>44136</v>
          </cell>
        </row>
        <row r="8467">
          <cell r="B8467" t="str">
            <v>I1937</v>
          </cell>
          <cell r="C8467" t="str">
            <v>Ayudante Electricista</v>
          </cell>
          <cell r="D8467" t="str">
            <v>hs</v>
          </cell>
          <cell r="E8467">
            <v>2</v>
          </cell>
          <cell r="F8467">
            <v>678.74015850389594</v>
          </cell>
          <cell r="G8467">
            <v>1357.4803170077919</v>
          </cell>
          <cell r="H8467">
            <v>44136</v>
          </cell>
        </row>
        <row r="8469">
          <cell r="A8469" t="str">
            <v>T2398</v>
          </cell>
          <cell r="C8469" t="str">
            <v>Colocación De Equipo De Grabación, Switche Y Monitor (Mo)</v>
          </cell>
          <cell r="D8469" t="str">
            <v>u</v>
          </cell>
          <cell r="G8469">
            <v>50769.348336706491</v>
          </cell>
          <cell r="H8469">
            <v>44136</v>
          </cell>
          <cell r="I8469" t="str">
            <v>LAS HERAS</v>
          </cell>
        </row>
        <row r="8470">
          <cell r="B8470" t="str">
            <v>I1936</v>
          </cell>
          <cell r="C8470" t="str">
            <v>Oficial Electricista</v>
          </cell>
          <cell r="D8470" t="str">
            <v>hs</v>
          </cell>
          <cell r="E8470">
            <v>32</v>
          </cell>
          <cell r="F8470">
            <v>907.80197701818179</v>
          </cell>
          <cell r="G8470">
            <v>29049.663264581817</v>
          </cell>
          <cell r="H8470">
            <v>44136</v>
          </cell>
        </row>
        <row r="8471">
          <cell r="B8471" t="str">
            <v>I1937</v>
          </cell>
          <cell r="C8471" t="str">
            <v>Ayudante Electricista</v>
          </cell>
          <cell r="D8471" t="str">
            <v>hs</v>
          </cell>
          <cell r="E8471">
            <v>32</v>
          </cell>
          <cell r="F8471">
            <v>678.74015850389594</v>
          </cell>
          <cell r="G8471">
            <v>21719.68507212467</v>
          </cell>
          <cell r="H8471">
            <v>44136</v>
          </cell>
        </row>
        <row r="8473">
          <cell r="A8473" t="str">
            <v>T2399</v>
          </cell>
          <cell r="C8473" t="str">
            <v>Colocación De Bocina O Altavoz (Mo)</v>
          </cell>
          <cell r="D8473" t="str">
            <v>u</v>
          </cell>
          <cell r="E8473">
            <v>2</v>
          </cell>
          <cell r="G8473">
            <v>3173.0842710441557</v>
          </cell>
          <cell r="H8473">
            <v>44136</v>
          </cell>
          <cell r="I8473" t="str">
            <v>LAS HERAS</v>
          </cell>
        </row>
        <row r="8474">
          <cell r="B8474" t="str">
            <v>I1936</v>
          </cell>
          <cell r="C8474" t="str">
            <v>Oficial Electricista</v>
          </cell>
          <cell r="D8474" t="str">
            <v>hs</v>
          </cell>
          <cell r="E8474">
            <v>2</v>
          </cell>
          <cell r="F8474">
            <v>907.80197701818179</v>
          </cell>
          <cell r="G8474">
            <v>1815.6039540363636</v>
          </cell>
          <cell r="H8474">
            <v>44136</v>
          </cell>
        </row>
        <row r="8475">
          <cell r="B8475" t="str">
            <v>I1937</v>
          </cell>
          <cell r="C8475" t="str">
            <v>Ayudante Electricista</v>
          </cell>
          <cell r="D8475" t="str">
            <v>hs</v>
          </cell>
          <cell r="E8475">
            <v>2</v>
          </cell>
          <cell r="F8475">
            <v>678.74015850389594</v>
          </cell>
          <cell r="G8475">
            <v>1357.4803170077919</v>
          </cell>
          <cell r="H8475">
            <v>44136</v>
          </cell>
        </row>
        <row r="8477">
          <cell r="A8477" t="str">
            <v>T2400</v>
          </cell>
          <cell r="C8477" t="str">
            <v>Colocación De Equipo (Pre Amplificador +Amplificador + Microfono) (Mo)</v>
          </cell>
          <cell r="D8477" t="str">
            <v>u</v>
          </cell>
          <cell r="G8477">
            <v>25384.674168353245</v>
          </cell>
          <cell r="H8477">
            <v>44136</v>
          </cell>
          <cell r="I8477" t="str">
            <v>LAS HERAS</v>
          </cell>
        </row>
        <row r="8478">
          <cell r="B8478" t="str">
            <v>I1936</v>
          </cell>
          <cell r="C8478" t="str">
            <v>Oficial Electricista</v>
          </cell>
          <cell r="D8478" t="str">
            <v>hs</v>
          </cell>
          <cell r="E8478">
            <v>16</v>
          </cell>
          <cell r="F8478">
            <v>907.80197701818179</v>
          </cell>
          <cell r="G8478">
            <v>14524.831632290909</v>
          </cell>
          <cell r="H8478">
            <v>44136</v>
          </cell>
        </row>
        <row r="8479">
          <cell r="B8479" t="str">
            <v>I1937</v>
          </cell>
          <cell r="C8479" t="str">
            <v>Ayudante Electricista</v>
          </cell>
          <cell r="D8479" t="str">
            <v>hs</v>
          </cell>
          <cell r="E8479">
            <v>16</v>
          </cell>
          <cell r="F8479">
            <v>678.74015850389594</v>
          </cell>
          <cell r="G8479">
            <v>10859.842536062335</v>
          </cell>
          <cell r="H8479">
            <v>44136</v>
          </cell>
        </row>
        <row r="8481">
          <cell r="A8481" t="str">
            <v>T2401</v>
          </cell>
          <cell r="C8481" t="str">
            <v>Colocación De Id Bipolar (Mo)</v>
          </cell>
          <cell r="D8481" t="str">
            <v>u</v>
          </cell>
          <cell r="G8481">
            <v>470</v>
          </cell>
          <cell r="H8481">
            <v>44108</v>
          </cell>
          <cell r="I8481" t="str">
            <v>LAS HERAS</v>
          </cell>
        </row>
        <row r="8482">
          <cell r="B8482" t="str">
            <v>I2436</v>
          </cell>
          <cell r="C8482" t="str">
            <v>Colocación De Interruptor Diferencial Bipolar</v>
          </cell>
          <cell r="D8482" t="str">
            <v>u</v>
          </cell>
          <cell r="E8482">
            <v>1</v>
          </cell>
          <cell r="F8482">
            <v>470</v>
          </cell>
          <cell r="G8482">
            <v>470</v>
          </cell>
          <cell r="H8482">
            <v>44108</v>
          </cell>
        </row>
        <row r="8484">
          <cell r="A8484" t="str">
            <v>T2402</v>
          </cell>
          <cell r="C8484" t="str">
            <v>Colocación Id Tertapolar (Mo)</v>
          </cell>
          <cell r="D8484" t="str">
            <v>u</v>
          </cell>
          <cell r="G8484">
            <v>610</v>
          </cell>
          <cell r="H8484">
            <v>44108</v>
          </cell>
          <cell r="I8484" t="str">
            <v>LAS HERAS</v>
          </cell>
        </row>
        <row r="8485">
          <cell r="B8485" t="str">
            <v>I2437</v>
          </cell>
          <cell r="C8485" t="str">
            <v>Colocación De Interruptor Diferencia Tetrapolar</v>
          </cell>
          <cell r="D8485" t="str">
            <v>u</v>
          </cell>
          <cell r="E8485">
            <v>1</v>
          </cell>
          <cell r="F8485">
            <v>610</v>
          </cell>
          <cell r="G8485">
            <v>610</v>
          </cell>
          <cell r="H8485">
            <v>44108</v>
          </cell>
        </row>
        <row r="8487">
          <cell r="A8487" t="str">
            <v>T2403</v>
          </cell>
          <cell r="C8487" t="str">
            <v>Colocación De Tmm Bipolar (Mo)</v>
          </cell>
          <cell r="D8487" t="str">
            <v>u</v>
          </cell>
          <cell r="G8487">
            <v>360</v>
          </cell>
          <cell r="H8487">
            <v>44108</v>
          </cell>
          <cell r="I8487" t="str">
            <v>LAS HERAS</v>
          </cell>
        </row>
        <row r="8488">
          <cell r="B8488" t="str">
            <v>I2434</v>
          </cell>
          <cell r="C8488" t="str">
            <v>Colocación De Interruptor Termomagnético Bipolar</v>
          </cell>
          <cell r="D8488" t="str">
            <v>u</v>
          </cell>
          <cell r="E8488">
            <v>1</v>
          </cell>
          <cell r="F8488">
            <v>360</v>
          </cell>
          <cell r="G8488">
            <v>360</v>
          </cell>
          <cell r="H8488">
            <v>44108</v>
          </cell>
        </row>
        <row r="8490">
          <cell r="A8490" t="str">
            <v>T2404</v>
          </cell>
          <cell r="C8490" t="str">
            <v>Colocación De Tmm Tetrapolar (Mo)</v>
          </cell>
          <cell r="D8490" t="str">
            <v>u</v>
          </cell>
          <cell r="G8490">
            <v>500</v>
          </cell>
          <cell r="H8490">
            <v>44108</v>
          </cell>
          <cell r="I8490" t="str">
            <v>LAS HERAS</v>
          </cell>
        </row>
        <row r="8491">
          <cell r="B8491" t="str">
            <v>I2435</v>
          </cell>
          <cell r="C8491" t="str">
            <v>Colocación De Interruptor Termomagnético Tetrapolar</v>
          </cell>
          <cell r="D8491" t="str">
            <v>u</v>
          </cell>
          <cell r="E8491">
            <v>1</v>
          </cell>
          <cell r="F8491">
            <v>500</v>
          </cell>
          <cell r="G8491">
            <v>500</v>
          </cell>
          <cell r="H8491">
            <v>44108</v>
          </cell>
        </row>
        <row r="8493">
          <cell r="A8493" t="str">
            <v>T2405</v>
          </cell>
          <cell r="C8493" t="str">
            <v>Colocación De Seccionador Bajo Carga (Mo)</v>
          </cell>
          <cell r="D8493" t="str">
            <v>u</v>
          </cell>
          <cell r="G8493">
            <v>500</v>
          </cell>
          <cell r="H8493">
            <v>44108</v>
          </cell>
          <cell r="I8493" t="str">
            <v>LAS HERAS</v>
          </cell>
        </row>
        <row r="8494">
          <cell r="B8494" t="str">
            <v>I2435</v>
          </cell>
          <cell r="C8494" t="str">
            <v>Colocación De Interruptor Termomagnético Tetrapolar</v>
          </cell>
          <cell r="D8494" t="str">
            <v>u</v>
          </cell>
          <cell r="E8494">
            <v>1</v>
          </cell>
          <cell r="F8494">
            <v>500</v>
          </cell>
          <cell r="G8494">
            <v>500</v>
          </cell>
          <cell r="H8494">
            <v>44108</v>
          </cell>
        </row>
        <row r="8496">
          <cell r="A8496" t="str">
            <v>T2406</v>
          </cell>
          <cell r="C8496" t="str">
            <v>Colocación De Contactor (Mo)</v>
          </cell>
          <cell r="D8496" t="str">
            <v>u</v>
          </cell>
          <cell r="G8496">
            <v>500</v>
          </cell>
          <cell r="H8496">
            <v>44108</v>
          </cell>
          <cell r="I8496" t="str">
            <v>LAS HERAS</v>
          </cell>
        </row>
        <row r="8497">
          <cell r="B8497" t="str">
            <v>I2435</v>
          </cell>
          <cell r="C8497" t="str">
            <v>Colocación De Interruptor Termomagnético Tetrapolar</v>
          </cell>
          <cell r="D8497" t="str">
            <v>u</v>
          </cell>
          <cell r="E8497">
            <v>1</v>
          </cell>
          <cell r="F8497">
            <v>500</v>
          </cell>
          <cell r="G8497">
            <v>500</v>
          </cell>
          <cell r="H8497">
            <v>44108</v>
          </cell>
        </row>
        <row r="8499">
          <cell r="A8499" t="str">
            <v>T2407</v>
          </cell>
          <cell r="C8499" t="str">
            <v>Colocación De Timer (Mo)</v>
          </cell>
          <cell r="D8499" t="str">
            <v>u</v>
          </cell>
          <cell r="G8499">
            <v>360</v>
          </cell>
          <cell r="H8499">
            <v>44108</v>
          </cell>
          <cell r="I8499" t="str">
            <v>LAS HERAS</v>
          </cell>
        </row>
        <row r="8500">
          <cell r="B8500" t="str">
            <v>I2434</v>
          </cell>
          <cell r="C8500" t="str">
            <v>Colocación De Interruptor Termomagnético Bipolar</v>
          </cell>
          <cell r="D8500" t="str">
            <v>u</v>
          </cell>
          <cell r="E8500">
            <v>1</v>
          </cell>
          <cell r="F8500">
            <v>360</v>
          </cell>
          <cell r="G8500">
            <v>360</v>
          </cell>
          <cell r="H8500">
            <v>44108</v>
          </cell>
        </row>
        <row r="8502">
          <cell r="A8502" t="str">
            <v>T2408</v>
          </cell>
          <cell r="C8502" t="str">
            <v>Colocación De Gabinete (Multiplicar Por Número De Tmm + 1) (Mo)</v>
          </cell>
          <cell r="D8502" t="str">
            <v>u</v>
          </cell>
          <cell r="G8502">
            <v>1400</v>
          </cell>
          <cell r="H8502">
            <v>44108</v>
          </cell>
          <cell r="I8502" t="str">
            <v>LAS HERAS</v>
          </cell>
        </row>
        <row r="8503">
          <cell r="B8503" t="str">
            <v>I2458</v>
          </cell>
          <cell r="C8503" t="str">
            <v>Colocación De Tablero De Electricidad, Sumar Caños Entrantes Y Salientes (Por Caño)</v>
          </cell>
          <cell r="D8503" t="str">
            <v>u</v>
          </cell>
          <cell r="E8503">
            <v>1</v>
          </cell>
          <cell r="F8503">
            <v>1400</v>
          </cell>
          <cell r="G8503">
            <v>1400</v>
          </cell>
          <cell r="H8503">
            <v>44108</v>
          </cell>
        </row>
        <row r="8505">
          <cell r="A8505" t="str">
            <v>T2409</v>
          </cell>
          <cell r="C8505" t="str">
            <v>Colocación De Borne Para Riel Din (Mo)</v>
          </cell>
          <cell r="D8505" t="str">
            <v>u</v>
          </cell>
          <cell r="G8505">
            <v>360</v>
          </cell>
          <cell r="H8505">
            <v>44108</v>
          </cell>
          <cell r="I8505" t="str">
            <v>LAS HERAS</v>
          </cell>
        </row>
        <row r="8506">
          <cell r="B8506" t="str">
            <v>I2434</v>
          </cell>
          <cell r="C8506" t="str">
            <v>Colocación De Interruptor Termomagnético Bipolar</v>
          </cell>
          <cell r="D8506" t="str">
            <v>u</v>
          </cell>
          <cell r="E8506">
            <v>1</v>
          </cell>
          <cell r="F8506">
            <v>360</v>
          </cell>
          <cell r="G8506">
            <v>360</v>
          </cell>
          <cell r="H8506">
            <v>44108</v>
          </cell>
        </row>
        <row r="8508">
          <cell r="A8508" t="str">
            <v>T2410</v>
          </cell>
          <cell r="C8508" t="str">
            <v>Colocación De Tabaquera (Mo)</v>
          </cell>
          <cell r="D8508" t="str">
            <v>u</v>
          </cell>
          <cell r="G8508">
            <v>360</v>
          </cell>
          <cell r="H8508">
            <v>44108</v>
          </cell>
          <cell r="I8508" t="str">
            <v>LAS HERAS</v>
          </cell>
        </row>
        <row r="8509">
          <cell r="B8509" t="str">
            <v>I2434</v>
          </cell>
          <cell r="C8509" t="str">
            <v>Colocación De Interruptor Termomagnético Bipolar</v>
          </cell>
          <cell r="D8509" t="str">
            <v>u</v>
          </cell>
          <cell r="E8509">
            <v>1</v>
          </cell>
          <cell r="F8509">
            <v>360</v>
          </cell>
          <cell r="G8509">
            <v>360</v>
          </cell>
          <cell r="H8509">
            <v>44108</v>
          </cell>
        </row>
        <row r="8511">
          <cell r="A8511" t="str">
            <v>T2411</v>
          </cell>
          <cell r="C8511" t="str">
            <v>Colocación De Indicador Luminoso (Mo)</v>
          </cell>
          <cell r="D8511" t="str">
            <v>u</v>
          </cell>
          <cell r="G8511">
            <v>360</v>
          </cell>
          <cell r="H8511">
            <v>44108</v>
          </cell>
          <cell r="I8511" t="str">
            <v>LAS HERAS</v>
          </cell>
        </row>
        <row r="8512">
          <cell r="B8512" t="str">
            <v>I2434</v>
          </cell>
          <cell r="C8512" t="str">
            <v>Colocación De Interruptor Termomagnético Bipolar</v>
          </cell>
          <cell r="D8512" t="str">
            <v>u</v>
          </cell>
          <cell r="E8512">
            <v>1</v>
          </cell>
          <cell r="F8512">
            <v>360</v>
          </cell>
          <cell r="G8512">
            <v>360</v>
          </cell>
          <cell r="H8512">
            <v>44108</v>
          </cell>
        </row>
        <row r="8514">
          <cell r="A8514" t="str">
            <v>T2412</v>
          </cell>
          <cell r="C8514" t="str">
            <v>Colocación De Guardamotor (Mo)</v>
          </cell>
          <cell r="D8514" t="str">
            <v>u</v>
          </cell>
          <cell r="G8514">
            <v>2723.4059310545454</v>
          </cell>
          <cell r="H8514">
            <v>44136</v>
          </cell>
          <cell r="I8514" t="str">
            <v>LAS HERAS</v>
          </cell>
        </row>
        <row r="8515">
          <cell r="B8515" t="str">
            <v>I1936</v>
          </cell>
          <cell r="C8515" t="str">
            <v>Oficial Electricista</v>
          </cell>
          <cell r="D8515" t="str">
            <v>hs</v>
          </cell>
          <cell r="E8515">
            <v>3</v>
          </cell>
          <cell r="F8515">
            <v>907.80197701818179</v>
          </cell>
          <cell r="G8515">
            <v>2723.4059310545454</v>
          </cell>
          <cell r="H8515">
            <v>44136</v>
          </cell>
        </row>
        <row r="8517">
          <cell r="A8517" t="str">
            <v>T2413</v>
          </cell>
          <cell r="C8517" t="str">
            <v>Colocación De Cañería De Pvc 110 Mm En Con Protección (Con Excavación Y Relleno) (Mo)</v>
          </cell>
          <cell r="D8517" t="str">
            <v>ml</v>
          </cell>
          <cell r="G8517">
            <v>1595.2286704241037</v>
          </cell>
          <cell r="H8517">
            <v>44136</v>
          </cell>
          <cell r="I8517" t="str">
            <v>LAS HERAS</v>
          </cell>
        </row>
        <row r="8518">
          <cell r="B8518" t="str">
            <v>I1936</v>
          </cell>
          <cell r="C8518" t="str">
            <v>Oficial Electricista</v>
          </cell>
          <cell r="D8518" t="str">
            <v>hs</v>
          </cell>
          <cell r="E8518">
            <v>0.5</v>
          </cell>
          <cell r="F8518">
            <v>907.80197701818179</v>
          </cell>
          <cell r="G8518">
            <v>453.90098850909089</v>
          </cell>
          <cell r="H8518">
            <v>44136</v>
          </cell>
        </row>
        <row r="8519">
          <cell r="B8519" t="str">
            <v>I1937</v>
          </cell>
          <cell r="C8519" t="str">
            <v>Ayudante Electricista</v>
          </cell>
          <cell r="D8519" t="str">
            <v>hs</v>
          </cell>
          <cell r="E8519">
            <v>0.5</v>
          </cell>
          <cell r="F8519">
            <v>678.74015850389594</v>
          </cell>
          <cell r="G8519">
            <v>339.37007925194797</v>
          </cell>
          <cell r="H8519">
            <v>44136</v>
          </cell>
        </row>
        <row r="8520">
          <cell r="B8520" t="str">
            <v>T1003</v>
          </cell>
          <cell r="C8520" t="str">
            <v>Excavación Manual De Zanjas Y Relleno Hasta 1,50 Mts (Mo) (4Hs/M3)</v>
          </cell>
          <cell r="D8520" t="str">
            <v>m3</v>
          </cell>
          <cell r="E8520">
            <v>0.48</v>
          </cell>
          <cell r="F8520">
            <v>1670.7450055480517</v>
          </cell>
          <cell r="G8520">
            <v>801.95760266306479</v>
          </cell>
          <cell r="H8520">
            <v>44136</v>
          </cell>
        </row>
        <row r="8522">
          <cell r="A8522" t="str">
            <v>T2414</v>
          </cell>
          <cell r="C8522" t="str">
            <v>Colocación De Cañería De Pead 40 Mm Tritubo, Con Excavación Y Relleno (Mo)</v>
          </cell>
          <cell r="D8522" t="str">
            <v>ml</v>
          </cell>
          <cell r="G8522">
            <v>1315.4121629822337</v>
          </cell>
          <cell r="H8522">
            <v>44136</v>
          </cell>
          <cell r="I8522" t="str">
            <v>LAS HERAS</v>
          </cell>
        </row>
        <row r="8523">
          <cell r="B8523" t="str">
            <v>I1936</v>
          </cell>
          <cell r="C8523" t="str">
            <v>Oficial Electricista</v>
          </cell>
          <cell r="D8523" t="str">
            <v>hs</v>
          </cell>
          <cell r="E8523">
            <v>0.45</v>
          </cell>
          <cell r="F8523">
            <v>907.80197701818179</v>
          </cell>
          <cell r="G8523">
            <v>408.51088965818184</v>
          </cell>
          <cell r="H8523">
            <v>44136</v>
          </cell>
        </row>
        <row r="8524">
          <cell r="B8524" t="str">
            <v>I1937</v>
          </cell>
          <cell r="C8524" t="str">
            <v>Ayudante Electricista</v>
          </cell>
          <cell r="D8524" t="str">
            <v>hs</v>
          </cell>
          <cell r="E8524">
            <v>0.45</v>
          </cell>
          <cell r="F8524">
            <v>678.74015850389594</v>
          </cell>
          <cell r="G8524">
            <v>305.43307132675318</v>
          </cell>
          <cell r="H8524">
            <v>44136</v>
          </cell>
        </row>
        <row r="8525">
          <cell r="B8525" t="str">
            <v>T1003</v>
          </cell>
          <cell r="C8525" t="str">
            <v>Excavación Manual De Zanjas Y Relleno Hasta 1,50 Mts (Mo) (4Hs/M3)</v>
          </cell>
          <cell r="D8525" t="str">
            <v>m3</v>
          </cell>
          <cell r="E8525">
            <v>0.36</v>
          </cell>
          <cell r="F8525">
            <v>1670.7450055480517</v>
          </cell>
          <cell r="G8525">
            <v>601.46820199729859</v>
          </cell>
          <cell r="H8525">
            <v>44136</v>
          </cell>
        </row>
        <row r="8527">
          <cell r="A8527" t="str">
            <v>T2415</v>
          </cell>
          <cell r="C8527" t="str">
            <v>Zanja C/Fondo De Arena Y Protección Mecánica - 300X800Mm (Mo)</v>
          </cell>
          <cell r="D8527" t="str">
            <v>ml</v>
          </cell>
          <cell r="G8527">
            <v>1044.2156284675323</v>
          </cell>
          <cell r="H8527">
            <v>44136</v>
          </cell>
          <cell r="I8527" t="str">
            <v>LAS HERAS</v>
          </cell>
        </row>
        <row r="8528">
          <cell r="B8528" t="str">
            <v>I1005</v>
          </cell>
          <cell r="C8528" t="str">
            <v>Ayudante</v>
          </cell>
          <cell r="D8528" t="str">
            <v>hs</v>
          </cell>
          <cell r="E8528">
            <v>2</v>
          </cell>
          <cell r="F8528">
            <v>522.10781423376613</v>
          </cell>
          <cell r="G8528">
            <v>1044.2156284675323</v>
          </cell>
          <cell r="H8528">
            <v>44136</v>
          </cell>
          <cell r="I8528" t="str">
            <v>Para excavación y relleno</v>
          </cell>
        </row>
        <row r="8530">
          <cell r="A8530" t="str">
            <v>T2416</v>
          </cell>
          <cell r="C8530" t="str">
            <v>Cañeros 4 X 110 Mm, Incluye Excavación Y Relleno (Mo)</v>
          </cell>
          <cell r="D8530" t="str">
            <v>ml</v>
          </cell>
          <cell r="G8530">
            <v>3975.0418737072205</v>
          </cell>
          <cell r="H8530">
            <v>44136</v>
          </cell>
          <cell r="I8530" t="str">
            <v>LAS HERAS</v>
          </cell>
        </row>
        <row r="8531">
          <cell r="B8531" t="str">
            <v>I1936</v>
          </cell>
          <cell r="C8531" t="str">
            <v>Oficial Electricista</v>
          </cell>
          <cell r="D8531" t="str">
            <v>hs</v>
          </cell>
          <cell r="E8531">
            <v>2</v>
          </cell>
          <cell r="F8531">
            <v>907.80197701818179</v>
          </cell>
          <cell r="G8531">
            <v>1815.6039540363636</v>
          </cell>
          <cell r="H8531">
            <v>44136</v>
          </cell>
        </row>
        <row r="8532">
          <cell r="B8532" t="str">
            <v>I1937</v>
          </cell>
          <cell r="C8532" t="str">
            <v>Ayudante Electricista</v>
          </cell>
          <cell r="D8532" t="str">
            <v>hs</v>
          </cell>
          <cell r="E8532">
            <v>2</v>
          </cell>
          <cell r="F8532">
            <v>678.74015850389594</v>
          </cell>
          <cell r="G8532">
            <v>1357.4803170077919</v>
          </cell>
          <cell r="H8532">
            <v>44136</v>
          </cell>
        </row>
        <row r="8533">
          <cell r="B8533" t="str">
            <v>T1003</v>
          </cell>
          <cell r="C8533" t="str">
            <v>Excavación Manual De Zanjas Y Relleno Hasta 1,50 Mts (Mo) (4Hs/M3)</v>
          </cell>
          <cell r="D8533" t="str">
            <v>m3</v>
          </cell>
          <cell r="E8533">
            <v>0.48</v>
          </cell>
          <cell r="F8533">
            <v>1670.7450055480517</v>
          </cell>
          <cell r="G8533">
            <v>801.95760266306479</v>
          </cell>
          <cell r="H8533">
            <v>44136</v>
          </cell>
        </row>
        <row r="8535">
          <cell r="A8535" t="str">
            <v>T2417</v>
          </cell>
          <cell r="C8535" t="str">
            <v>Cañeros 2 X 160 Mm, Incluye Excavación Y Relleno (Mo)</v>
          </cell>
          <cell r="D8535" t="str">
            <v>ml</v>
          </cell>
          <cell r="G8535">
            <v>2388.4997381851426</v>
          </cell>
          <cell r="H8535">
            <v>44136</v>
          </cell>
          <cell r="I8535" t="str">
            <v>LAS HERAS</v>
          </cell>
        </row>
        <row r="8536">
          <cell r="B8536" t="str">
            <v>I1936</v>
          </cell>
          <cell r="C8536" t="str">
            <v>Oficial Electricista</v>
          </cell>
          <cell r="D8536" t="str">
            <v>hs</v>
          </cell>
          <cell r="E8536">
            <v>1</v>
          </cell>
          <cell r="F8536">
            <v>907.80197701818179</v>
          </cell>
          <cell r="G8536">
            <v>907.80197701818179</v>
          </cell>
          <cell r="H8536">
            <v>44136</v>
          </cell>
        </row>
        <row r="8537">
          <cell r="B8537" t="str">
            <v>I1937</v>
          </cell>
          <cell r="C8537" t="str">
            <v>Ayudante Electricista</v>
          </cell>
          <cell r="D8537" t="str">
            <v>hs</v>
          </cell>
          <cell r="E8537">
            <v>1</v>
          </cell>
          <cell r="F8537">
            <v>678.74015850389594</v>
          </cell>
          <cell r="G8537">
            <v>678.74015850389594</v>
          </cell>
          <cell r="H8537">
            <v>44136</v>
          </cell>
        </row>
        <row r="8538">
          <cell r="B8538" t="str">
            <v>T1003</v>
          </cell>
          <cell r="C8538" t="str">
            <v>Excavación Manual De Zanjas Y Relleno Hasta 1,50 Mts (Mo) (4Hs/M3)</v>
          </cell>
          <cell r="D8538" t="str">
            <v>m3</v>
          </cell>
          <cell r="E8538">
            <v>0.48</v>
          </cell>
          <cell r="F8538">
            <v>1670.7450055480517</v>
          </cell>
          <cell r="G8538">
            <v>801.95760266306479</v>
          </cell>
          <cell r="H8538">
            <v>44136</v>
          </cell>
        </row>
        <row r="8540">
          <cell r="A8540" t="str">
            <v>T2418</v>
          </cell>
          <cell r="C8540" t="str">
            <v>Cámara De Pase De 60 X 60 / 80 (Mo)</v>
          </cell>
          <cell r="D8540" t="str">
            <v>u</v>
          </cell>
          <cell r="G8540">
            <v>6346.1685420883114</v>
          </cell>
          <cell r="H8540">
            <v>44136</v>
          </cell>
          <cell r="I8540" t="str">
            <v>LAS HERAS</v>
          </cell>
        </row>
        <row r="8541">
          <cell r="B8541" t="str">
            <v>I1936</v>
          </cell>
          <cell r="C8541" t="str">
            <v>Oficial Electricista</v>
          </cell>
          <cell r="D8541" t="str">
            <v>hs</v>
          </cell>
          <cell r="E8541">
            <v>4</v>
          </cell>
          <cell r="F8541">
            <v>907.80197701818179</v>
          </cell>
          <cell r="G8541">
            <v>3631.2079080727272</v>
          </cell>
          <cell r="H8541">
            <v>44136</v>
          </cell>
        </row>
        <row r="8542">
          <cell r="B8542" t="str">
            <v>I1937</v>
          </cell>
          <cell r="C8542" t="str">
            <v>Ayudante Electricista</v>
          </cell>
          <cell r="D8542" t="str">
            <v>hs</v>
          </cell>
          <cell r="E8542">
            <v>4</v>
          </cell>
          <cell r="F8542">
            <v>678.74015850389594</v>
          </cell>
          <cell r="G8542">
            <v>2714.9606340155838</v>
          </cell>
          <cell r="H8542">
            <v>44136</v>
          </cell>
        </row>
        <row r="8544">
          <cell r="A8544" t="str">
            <v>T2419</v>
          </cell>
          <cell r="C8544" t="str">
            <v>Cámara De Pase De 30/40  X 30 / 40 (Mo)</v>
          </cell>
          <cell r="D8544" t="str">
            <v>u</v>
          </cell>
          <cell r="G8544">
            <v>4759.6264065662326</v>
          </cell>
          <cell r="H8544">
            <v>44136</v>
          </cell>
          <cell r="I8544" t="str">
            <v>LAS HERAS</v>
          </cell>
        </row>
        <row r="8545">
          <cell r="B8545" t="str">
            <v>I1936</v>
          </cell>
          <cell r="C8545" t="str">
            <v>Oficial Electricista</v>
          </cell>
          <cell r="D8545" t="str">
            <v>hs</v>
          </cell>
          <cell r="E8545">
            <v>3</v>
          </cell>
          <cell r="F8545">
            <v>907.80197701818179</v>
          </cell>
          <cell r="G8545">
            <v>2723.4059310545454</v>
          </cell>
          <cell r="H8545">
            <v>44136</v>
          </cell>
        </row>
        <row r="8546">
          <cell r="B8546" t="str">
            <v>I1937</v>
          </cell>
          <cell r="C8546" t="str">
            <v>Ayudante Electricista</v>
          </cell>
          <cell r="D8546" t="str">
            <v>hs</v>
          </cell>
          <cell r="E8546">
            <v>3</v>
          </cell>
          <cell r="F8546">
            <v>678.74015850389594</v>
          </cell>
          <cell r="G8546">
            <v>2036.2204755116877</v>
          </cell>
          <cell r="H8546">
            <v>44136</v>
          </cell>
        </row>
        <row r="8548">
          <cell r="A8548" t="str">
            <v>T2420</v>
          </cell>
          <cell r="C8548" t="str">
            <v>Cableado De Circuitos De 6 Mm2 (Mo)</v>
          </cell>
          <cell r="D8548" t="str">
            <v>ml</v>
          </cell>
          <cell r="E8548">
            <v>33</v>
          </cell>
          <cell r="F8548" t="str">
            <v>por día</v>
          </cell>
          <cell r="G8548">
            <v>384.61627527807946</v>
          </cell>
          <cell r="H8548">
            <v>44136</v>
          </cell>
          <cell r="I8548" t="str">
            <v>LAS HERAS</v>
          </cell>
        </row>
        <row r="8549">
          <cell r="B8549" t="str">
            <v>I1936</v>
          </cell>
          <cell r="C8549" t="str">
            <v>Oficial Electricista</v>
          </cell>
          <cell r="D8549" t="str">
            <v>hs</v>
          </cell>
          <cell r="E8549">
            <v>0.24242424242424243</v>
          </cell>
          <cell r="F8549">
            <v>907.80197701818179</v>
          </cell>
          <cell r="G8549">
            <v>220.07320654986225</v>
          </cell>
          <cell r="H8549">
            <v>44136</v>
          </cell>
        </row>
        <row r="8550">
          <cell r="B8550" t="str">
            <v>I1937</v>
          </cell>
          <cell r="C8550" t="str">
            <v>Ayudante Electricista</v>
          </cell>
          <cell r="D8550" t="str">
            <v>hs</v>
          </cell>
          <cell r="E8550">
            <v>0.24242424242424243</v>
          </cell>
          <cell r="F8550">
            <v>678.74015850389594</v>
          </cell>
          <cell r="G8550">
            <v>164.54306872821721</v>
          </cell>
          <cell r="H8550">
            <v>44136</v>
          </cell>
        </row>
        <row r="8552">
          <cell r="A8552" t="str">
            <v>T2421</v>
          </cell>
          <cell r="C8552" t="str">
            <v>Cableado De Circuitos De 2X2,5 Mm2 (Mo)</v>
          </cell>
          <cell r="D8552" t="str">
            <v>ml</v>
          </cell>
          <cell r="E8552">
            <v>34</v>
          </cell>
          <cell r="F8552" t="str">
            <v>por día</v>
          </cell>
          <cell r="G8552">
            <v>373.30403188754769</v>
          </cell>
          <cell r="H8552">
            <v>44136</v>
          </cell>
          <cell r="I8552" t="str">
            <v>LAS HERAS</v>
          </cell>
        </row>
        <row r="8553">
          <cell r="B8553" t="str">
            <v>I1936</v>
          </cell>
          <cell r="C8553" t="str">
            <v>Oficial Electricista</v>
          </cell>
          <cell r="D8553" t="str">
            <v>hs</v>
          </cell>
          <cell r="E8553">
            <v>0.23529411764705882</v>
          </cell>
          <cell r="F8553">
            <v>907.80197701818179</v>
          </cell>
          <cell r="G8553">
            <v>213.60046518074864</v>
          </cell>
          <cell r="H8553">
            <v>44136</v>
          </cell>
        </row>
        <row r="8554">
          <cell r="B8554" t="str">
            <v>I1937</v>
          </cell>
          <cell r="C8554" t="str">
            <v>Ayudante Electricista</v>
          </cell>
          <cell r="D8554" t="str">
            <v>hs</v>
          </cell>
          <cell r="E8554">
            <v>0.23529411764705882</v>
          </cell>
          <cell r="F8554">
            <v>678.74015850389594</v>
          </cell>
          <cell r="G8554">
            <v>159.70356670679905</v>
          </cell>
          <cell r="H8554">
            <v>44136</v>
          </cell>
        </row>
        <row r="8556">
          <cell r="A8556" t="str">
            <v>T2422</v>
          </cell>
          <cell r="C8556" t="str">
            <v>Cableado De Circuitos De 2X4 Mm2 (Mo)</v>
          </cell>
          <cell r="D8556" t="str">
            <v>ml</v>
          </cell>
          <cell r="E8556">
            <v>32</v>
          </cell>
          <cell r="F8556" t="str">
            <v>por día</v>
          </cell>
          <cell r="G8556">
            <v>396.63553388051946</v>
          </cell>
          <cell r="H8556">
            <v>44136</v>
          </cell>
          <cell r="I8556" t="str">
            <v>LAS HERAS</v>
          </cell>
        </row>
        <row r="8557">
          <cell r="B8557" t="str">
            <v>I1936</v>
          </cell>
          <cell r="C8557" t="str">
            <v>Oficial Electricista</v>
          </cell>
          <cell r="D8557" t="str">
            <v>hs</v>
          </cell>
          <cell r="E8557">
            <v>0.25</v>
          </cell>
          <cell r="F8557">
            <v>907.80197701818179</v>
          </cell>
          <cell r="G8557">
            <v>226.95049425454545</v>
          </cell>
          <cell r="H8557">
            <v>44136</v>
          </cell>
        </row>
        <row r="8558">
          <cell r="B8558" t="str">
            <v>I1937</v>
          </cell>
          <cell r="C8558" t="str">
            <v>Ayudante Electricista</v>
          </cell>
          <cell r="D8558" t="str">
            <v>hs</v>
          </cell>
          <cell r="E8558">
            <v>0.25</v>
          </cell>
          <cell r="F8558">
            <v>678.74015850389594</v>
          </cell>
          <cell r="G8558">
            <v>169.68503962597399</v>
          </cell>
          <cell r="H8558">
            <v>44136</v>
          </cell>
        </row>
        <row r="8560">
          <cell r="A8560" t="str">
            <v>T2423</v>
          </cell>
          <cell r="C8560" t="str">
            <v>Cableado De Circuitos De 4X4 Mm2 (Mo)</v>
          </cell>
          <cell r="D8560" t="str">
            <v>ml</v>
          </cell>
          <cell r="E8560">
            <v>30</v>
          </cell>
          <cell r="F8560" t="str">
            <v>por día</v>
          </cell>
          <cell r="G8560">
            <v>423.07790280588739</v>
          </cell>
          <cell r="H8560">
            <v>44136</v>
          </cell>
          <cell r="I8560" t="str">
            <v>LAS HERAS</v>
          </cell>
        </row>
        <row r="8561">
          <cell r="B8561" t="str">
            <v>I1936</v>
          </cell>
          <cell r="C8561" t="str">
            <v>Oficial Electricista</v>
          </cell>
          <cell r="D8561" t="str">
            <v>hs</v>
          </cell>
          <cell r="E8561">
            <v>0.26666666666666666</v>
          </cell>
          <cell r="F8561">
            <v>907.80197701818179</v>
          </cell>
          <cell r="G8561">
            <v>242.08052720484847</v>
          </cell>
          <cell r="H8561">
            <v>44136</v>
          </cell>
        </row>
        <row r="8562">
          <cell r="B8562" t="str">
            <v>I1937</v>
          </cell>
          <cell r="C8562" t="str">
            <v>Ayudante Electricista</v>
          </cell>
          <cell r="D8562" t="str">
            <v>hs</v>
          </cell>
          <cell r="E8562">
            <v>0.26666666666666666</v>
          </cell>
          <cell r="F8562">
            <v>678.74015850389594</v>
          </cell>
          <cell r="G8562">
            <v>180.99737560103893</v>
          </cell>
          <cell r="H8562">
            <v>44136</v>
          </cell>
        </row>
        <row r="8564">
          <cell r="A8564" t="str">
            <v>T2424</v>
          </cell>
          <cell r="C8564" t="str">
            <v>Cableado De Circuitos De 4X6 Mm2 (Mo)</v>
          </cell>
          <cell r="D8564" t="str">
            <v>ml</v>
          </cell>
          <cell r="E8564">
            <v>23</v>
          </cell>
          <cell r="F8564" t="str">
            <v>por día</v>
          </cell>
          <cell r="G8564">
            <v>551.84074279028789</v>
          </cell>
          <cell r="H8564">
            <v>44136</v>
          </cell>
          <cell r="I8564" t="str">
            <v>LAS HERAS</v>
          </cell>
        </row>
        <row r="8565">
          <cell r="B8565" t="str">
            <v>I1936</v>
          </cell>
          <cell r="C8565" t="str">
            <v>Oficial Electricista</v>
          </cell>
          <cell r="D8565" t="str">
            <v>hs</v>
          </cell>
          <cell r="E8565">
            <v>0.34782608695652173</v>
          </cell>
          <cell r="F8565">
            <v>907.80197701818179</v>
          </cell>
          <cell r="G8565">
            <v>315.75720939762846</v>
          </cell>
          <cell r="H8565">
            <v>44136</v>
          </cell>
        </row>
        <row r="8566">
          <cell r="B8566" t="str">
            <v>I1937</v>
          </cell>
          <cell r="C8566" t="str">
            <v>Ayudante Electricista</v>
          </cell>
          <cell r="D8566" t="str">
            <v>hs</v>
          </cell>
          <cell r="E8566">
            <v>0.34782608695652173</v>
          </cell>
          <cell r="F8566">
            <v>678.74015850389594</v>
          </cell>
          <cell r="G8566">
            <v>236.08353339265946</v>
          </cell>
          <cell r="H8566">
            <v>44136</v>
          </cell>
        </row>
        <row r="8568">
          <cell r="A8568" t="str">
            <v>T2425</v>
          </cell>
          <cell r="C8568" t="str">
            <v>Cableado De Circuitos De 4X10 Mm2 (Mo)</v>
          </cell>
          <cell r="D8568" t="str">
            <v>ml</v>
          </cell>
          <cell r="E8568">
            <v>23</v>
          </cell>
          <cell r="F8568" t="str">
            <v>por día</v>
          </cell>
          <cell r="G8568">
            <v>551.84074279028789</v>
          </cell>
          <cell r="H8568">
            <v>44136</v>
          </cell>
          <cell r="I8568" t="str">
            <v>LAS HERAS</v>
          </cell>
        </row>
        <row r="8569">
          <cell r="B8569" t="str">
            <v>I1936</v>
          </cell>
          <cell r="C8569" t="str">
            <v>Oficial Electricista</v>
          </cell>
          <cell r="D8569" t="str">
            <v>hs</v>
          </cell>
          <cell r="E8569">
            <v>0.34782608695652173</v>
          </cell>
          <cell r="F8569">
            <v>907.80197701818179</v>
          </cell>
          <cell r="G8569">
            <v>315.75720939762846</v>
          </cell>
          <cell r="H8569">
            <v>44136</v>
          </cell>
        </row>
        <row r="8570">
          <cell r="B8570" t="str">
            <v>I1937</v>
          </cell>
          <cell r="C8570" t="str">
            <v>Ayudante Electricista</v>
          </cell>
          <cell r="D8570" t="str">
            <v>hs</v>
          </cell>
          <cell r="E8570">
            <v>0.34782608695652173</v>
          </cell>
          <cell r="F8570">
            <v>678.74015850389594</v>
          </cell>
          <cell r="G8570">
            <v>236.08353339265946</v>
          </cell>
          <cell r="H8570">
            <v>44136</v>
          </cell>
        </row>
        <row r="8572">
          <cell r="A8572" t="str">
            <v>T2426</v>
          </cell>
          <cell r="C8572" t="str">
            <v>Colocación De Columna De Alumbrado Con 1 Luminaria H: 6 M (Mo)</v>
          </cell>
          <cell r="D8572" t="str">
            <v>u</v>
          </cell>
          <cell r="G8572">
            <v>8641.7921423792213</v>
          </cell>
          <cell r="H8572">
            <v>44136</v>
          </cell>
          <cell r="I8572" t="str">
            <v>LAS HERAS</v>
          </cell>
        </row>
        <row r="8573">
          <cell r="B8573" t="str">
            <v>I1313</v>
          </cell>
          <cell r="C8573" t="str">
            <v>Camion Con Hidrogrua</v>
          </cell>
          <cell r="D8573" t="str">
            <v>hs</v>
          </cell>
          <cell r="E8573">
            <v>1</v>
          </cell>
          <cell r="F8573">
            <v>2446.7400000000002</v>
          </cell>
          <cell r="G8573">
            <v>2446.7400000000002</v>
          </cell>
          <cell r="H8573">
            <v>44155</v>
          </cell>
        </row>
        <row r="8574">
          <cell r="B8574" t="str">
            <v>I1004</v>
          </cell>
          <cell r="C8574" t="str">
            <v>Oficial</v>
          </cell>
          <cell r="D8574" t="str">
            <v>hs</v>
          </cell>
          <cell r="E8574">
            <v>2</v>
          </cell>
          <cell r="F8574">
            <v>604.80605423376619</v>
          </cell>
          <cell r="G8574">
            <v>1209.6121084675324</v>
          </cell>
          <cell r="H8574">
            <v>44136</v>
          </cell>
        </row>
        <row r="8575">
          <cell r="B8575" t="str">
            <v>I1005</v>
          </cell>
          <cell r="C8575" t="str">
            <v>Ayudante</v>
          </cell>
          <cell r="D8575" t="str">
            <v>hs</v>
          </cell>
          <cell r="E8575">
            <v>2</v>
          </cell>
          <cell r="F8575">
            <v>522.10781423376613</v>
          </cell>
          <cell r="G8575">
            <v>1044.2156284675323</v>
          </cell>
          <cell r="H8575">
            <v>44136</v>
          </cell>
        </row>
        <row r="8576">
          <cell r="B8576" t="str">
            <v>I1311</v>
          </cell>
          <cell r="C8576" t="str">
            <v>Maquinista</v>
          </cell>
          <cell r="D8576" t="str">
            <v>hs</v>
          </cell>
          <cell r="E8576">
            <v>1</v>
          </cell>
          <cell r="F8576">
            <v>768.14013440000008</v>
          </cell>
          <cell r="G8576">
            <v>768.14013440000008</v>
          </cell>
          <cell r="H8576">
            <v>44155</v>
          </cell>
        </row>
        <row r="8577">
          <cell r="B8577" t="str">
            <v>I1936</v>
          </cell>
          <cell r="C8577" t="str">
            <v>Oficial Electricista</v>
          </cell>
          <cell r="D8577" t="str">
            <v>hs</v>
          </cell>
          <cell r="E8577">
            <v>2</v>
          </cell>
          <cell r="F8577">
            <v>907.80197701818179</v>
          </cell>
          <cell r="G8577">
            <v>1815.6039540363636</v>
          </cell>
          <cell r="H8577">
            <v>44136</v>
          </cell>
        </row>
        <row r="8578">
          <cell r="B8578" t="str">
            <v>I1937</v>
          </cell>
          <cell r="C8578" t="str">
            <v>Ayudante Electricista</v>
          </cell>
          <cell r="D8578" t="str">
            <v>hs</v>
          </cell>
          <cell r="E8578">
            <v>2</v>
          </cell>
          <cell r="F8578">
            <v>678.74015850389594</v>
          </cell>
          <cell r="G8578">
            <v>1357.4803170077919</v>
          </cell>
          <cell r="H8578">
            <v>44136</v>
          </cell>
        </row>
        <row r="8580">
          <cell r="A8580" t="str">
            <v>T2427</v>
          </cell>
          <cell r="C8580" t="str">
            <v>Colocación De Columna De Alumbrado Con 2 Luminarias H: 6 M (Mo)</v>
          </cell>
          <cell r="D8580" t="str">
            <v>u</v>
          </cell>
          <cell r="G8580">
            <v>10228.334277901298</v>
          </cell>
          <cell r="H8580">
            <v>44136</v>
          </cell>
          <cell r="I8580" t="str">
            <v>LAS HERAS</v>
          </cell>
        </row>
        <row r="8581">
          <cell r="B8581" t="str">
            <v>I1313</v>
          </cell>
          <cell r="C8581" t="str">
            <v>Camion Con Hidrogrua</v>
          </cell>
          <cell r="D8581" t="str">
            <v>hs</v>
          </cell>
          <cell r="E8581">
            <v>1</v>
          </cell>
          <cell r="F8581">
            <v>2446.7400000000002</v>
          </cell>
          <cell r="G8581">
            <v>2446.7400000000002</v>
          </cell>
          <cell r="H8581">
            <v>44155</v>
          </cell>
        </row>
        <row r="8582">
          <cell r="B8582" t="str">
            <v>I1004</v>
          </cell>
          <cell r="C8582" t="str">
            <v>Oficial</v>
          </cell>
          <cell r="D8582" t="str">
            <v>hs</v>
          </cell>
          <cell r="E8582">
            <v>2</v>
          </cell>
          <cell r="F8582">
            <v>604.80605423376619</v>
          </cell>
          <cell r="G8582">
            <v>1209.6121084675324</v>
          </cell>
          <cell r="H8582">
            <v>44136</v>
          </cell>
        </row>
        <row r="8583">
          <cell r="B8583" t="str">
            <v>I1005</v>
          </cell>
          <cell r="C8583" t="str">
            <v>Ayudante</v>
          </cell>
          <cell r="D8583" t="str">
            <v>hs</v>
          </cell>
          <cell r="E8583">
            <v>2</v>
          </cell>
          <cell r="F8583">
            <v>522.10781423376613</v>
          </cell>
          <cell r="G8583">
            <v>1044.2156284675323</v>
          </cell>
          <cell r="H8583">
            <v>44136</v>
          </cell>
        </row>
        <row r="8584">
          <cell r="B8584" t="str">
            <v>I1311</v>
          </cell>
          <cell r="C8584" t="str">
            <v>Maquinista</v>
          </cell>
          <cell r="D8584" t="str">
            <v>hs</v>
          </cell>
          <cell r="E8584">
            <v>1</v>
          </cell>
          <cell r="F8584">
            <v>768.14013440000008</v>
          </cell>
          <cell r="G8584">
            <v>768.14013440000008</v>
          </cell>
          <cell r="H8584">
            <v>44155</v>
          </cell>
        </row>
        <row r="8585">
          <cell r="B8585" t="str">
            <v>I1936</v>
          </cell>
          <cell r="C8585" t="str">
            <v>Oficial Electricista</v>
          </cell>
          <cell r="D8585" t="str">
            <v>hs</v>
          </cell>
          <cell r="E8585">
            <v>3</v>
          </cell>
          <cell r="F8585">
            <v>907.80197701818179</v>
          </cell>
          <cell r="G8585">
            <v>2723.4059310545454</v>
          </cell>
          <cell r="H8585">
            <v>44136</v>
          </cell>
        </row>
        <row r="8586">
          <cell r="B8586" t="str">
            <v>I1937</v>
          </cell>
          <cell r="C8586" t="str">
            <v>Ayudante Electricista</v>
          </cell>
          <cell r="D8586" t="str">
            <v>hs</v>
          </cell>
          <cell r="E8586">
            <v>3</v>
          </cell>
          <cell r="F8586">
            <v>678.74015850389594</v>
          </cell>
          <cell r="G8586">
            <v>2036.2204755116877</v>
          </cell>
          <cell r="H8586">
            <v>44136</v>
          </cell>
        </row>
        <row r="8588">
          <cell r="A8588" t="str">
            <v>T2428</v>
          </cell>
          <cell r="C8588" t="str">
            <v>Colocación De Equipo Autónomo (Mo)</v>
          </cell>
          <cell r="D8588" t="str">
            <v>u</v>
          </cell>
          <cell r="G8588">
            <v>1190</v>
          </cell>
          <cell r="H8588">
            <v>44108</v>
          </cell>
          <cell r="I8588" t="str">
            <v>LAS HERAS</v>
          </cell>
        </row>
        <row r="8589">
          <cell r="B8589" t="str">
            <v>I2459</v>
          </cell>
          <cell r="C8589" t="str">
            <v>Colocación De Equipo Autónomo De Luminaria 3 Hs</v>
          </cell>
          <cell r="D8589" t="str">
            <v>u</v>
          </cell>
          <cell r="E8589">
            <v>1</v>
          </cell>
          <cell r="F8589">
            <v>1190</v>
          </cell>
          <cell r="G8589">
            <v>1190</v>
          </cell>
          <cell r="H8589">
            <v>44108</v>
          </cell>
        </row>
        <row r="8591">
          <cell r="A8591" t="str">
            <v>T2429</v>
          </cell>
          <cell r="C8591" t="str">
            <v>Cableado Circuito 1 X 16 Mm2 (Mo)</v>
          </cell>
          <cell r="D8591" t="str">
            <v>ml</v>
          </cell>
          <cell r="E8591">
            <v>30</v>
          </cell>
          <cell r="F8591" t="str">
            <v>por día</v>
          </cell>
          <cell r="G8591">
            <v>423.07790280588739</v>
          </cell>
          <cell r="H8591">
            <v>44136</v>
          </cell>
          <cell r="I8591" t="str">
            <v>LAS HERAS</v>
          </cell>
        </row>
        <row r="8592">
          <cell r="B8592" t="str">
            <v>I1936</v>
          </cell>
          <cell r="C8592" t="str">
            <v>Oficial Electricista</v>
          </cell>
          <cell r="D8592" t="str">
            <v>hs</v>
          </cell>
          <cell r="E8592">
            <v>0.26666666666666666</v>
          </cell>
          <cell r="F8592">
            <v>907.80197701818179</v>
          </cell>
          <cell r="G8592">
            <v>242.08052720484847</v>
          </cell>
          <cell r="H8592">
            <v>44136</v>
          </cell>
        </row>
        <row r="8593">
          <cell r="B8593" t="str">
            <v>I1937</v>
          </cell>
          <cell r="C8593" t="str">
            <v>Ayudante Electricista</v>
          </cell>
          <cell r="D8593" t="str">
            <v>hs</v>
          </cell>
          <cell r="E8593">
            <v>0.26666666666666666</v>
          </cell>
          <cell r="F8593">
            <v>678.74015850389594</v>
          </cell>
          <cell r="G8593">
            <v>180.99737560103893</v>
          </cell>
          <cell r="H8593">
            <v>44136</v>
          </cell>
        </row>
        <row r="8595">
          <cell r="A8595" t="str">
            <v>T2430</v>
          </cell>
          <cell r="C8595" t="str">
            <v>Cableado Subterraneo 1 X 35 Mm2 (Mo)</v>
          </cell>
          <cell r="D8595" t="str">
            <v>ml</v>
          </cell>
          <cell r="E8595">
            <v>23</v>
          </cell>
          <cell r="F8595" t="str">
            <v>por día</v>
          </cell>
          <cell r="G8595">
            <v>551.84074279028789</v>
          </cell>
          <cell r="H8595">
            <v>44136</v>
          </cell>
          <cell r="I8595" t="str">
            <v>LAS HERAS</v>
          </cell>
        </row>
        <row r="8596">
          <cell r="B8596" t="str">
            <v>I1936</v>
          </cell>
          <cell r="C8596" t="str">
            <v>Oficial Electricista</v>
          </cell>
          <cell r="D8596" t="str">
            <v>hs</v>
          </cell>
          <cell r="E8596">
            <v>0.34782608695652173</v>
          </cell>
          <cell r="F8596">
            <v>907.80197701818179</v>
          </cell>
          <cell r="G8596">
            <v>315.75720939762846</v>
          </cell>
          <cell r="H8596">
            <v>44136</v>
          </cell>
        </row>
        <row r="8597">
          <cell r="B8597" t="str">
            <v>I1937</v>
          </cell>
          <cell r="C8597" t="str">
            <v>Ayudante Electricista</v>
          </cell>
          <cell r="D8597" t="str">
            <v>hs</v>
          </cell>
          <cell r="E8597">
            <v>0.34782608695652173</v>
          </cell>
          <cell r="F8597">
            <v>678.74015850389594</v>
          </cell>
          <cell r="G8597">
            <v>236.08353339265946</v>
          </cell>
          <cell r="H8597">
            <v>44136</v>
          </cell>
        </row>
        <row r="8599">
          <cell r="A8599" t="str">
            <v>T2431</v>
          </cell>
          <cell r="C8599" t="str">
            <v>Cableado Subterraneo Mayores A 1 X 35 Mm2 (Mo)</v>
          </cell>
          <cell r="D8599" t="str">
            <v>ml</v>
          </cell>
          <cell r="G8599">
            <v>945</v>
          </cell>
          <cell r="H8599">
            <v>44108</v>
          </cell>
          <cell r="I8599" t="str">
            <v>LAS HERAS</v>
          </cell>
        </row>
        <row r="8600">
          <cell r="B8600" t="str">
            <v>I2463</v>
          </cell>
          <cell r="C8600" t="str">
            <v>Colocación De Cables Subterraneos Mayores A 1 X 35 Mm2</v>
          </cell>
          <cell r="D8600" t="str">
            <v>ml</v>
          </cell>
          <cell r="E8600">
            <v>1</v>
          </cell>
          <cell r="F8600">
            <v>945</v>
          </cell>
          <cell r="G8600">
            <v>945</v>
          </cell>
          <cell r="H8600">
            <v>44108</v>
          </cell>
        </row>
        <row r="8602">
          <cell r="A8602" t="str">
            <v>T2432</v>
          </cell>
          <cell r="C8602" t="str">
            <v>Colocación De Central De Incendio (Mo)</v>
          </cell>
          <cell r="D8602" t="str">
            <v>u</v>
          </cell>
          <cell r="G8602">
            <v>25384.674168353245</v>
          </cell>
          <cell r="H8602">
            <v>44136</v>
          </cell>
          <cell r="I8602" t="str">
            <v>LAS HERAS</v>
          </cell>
        </row>
        <row r="8603">
          <cell r="B8603" t="str">
            <v>I1936</v>
          </cell>
          <cell r="C8603" t="str">
            <v>Oficial Electricista</v>
          </cell>
          <cell r="D8603" t="str">
            <v>hs</v>
          </cell>
          <cell r="E8603">
            <v>16</v>
          </cell>
          <cell r="F8603">
            <v>907.80197701818179</v>
          </cell>
          <cell r="G8603">
            <v>14524.831632290909</v>
          </cell>
          <cell r="H8603">
            <v>44136</v>
          </cell>
        </row>
        <row r="8604">
          <cell r="B8604" t="str">
            <v>I1937</v>
          </cell>
          <cell r="C8604" t="str">
            <v>Ayudante Electricista</v>
          </cell>
          <cell r="D8604" t="str">
            <v>hs</v>
          </cell>
          <cell r="E8604">
            <v>16</v>
          </cell>
          <cell r="F8604">
            <v>678.74015850389594</v>
          </cell>
          <cell r="G8604">
            <v>10859.842536062335</v>
          </cell>
          <cell r="H8604">
            <v>44136</v>
          </cell>
        </row>
        <row r="8606">
          <cell r="A8606" t="str">
            <v>T2433</v>
          </cell>
          <cell r="C8606" t="str">
            <v>Cableado De Tomas De Datos (Mo)</v>
          </cell>
          <cell r="D8606" t="str">
            <v>u</v>
          </cell>
          <cell r="G8606">
            <v>2400</v>
          </cell>
          <cell r="H8606">
            <v>44108</v>
          </cell>
          <cell r="I8606" t="str">
            <v>26 INSTALACIÓN ELÉCTRICA</v>
          </cell>
        </row>
        <row r="8607">
          <cell r="B8607" t="str">
            <v>I2418</v>
          </cell>
          <cell r="C8607" t="str">
            <v>Colocación De Tomas De Red Cableado</v>
          </cell>
          <cell r="D8607" t="str">
            <v>u</v>
          </cell>
          <cell r="E8607">
            <v>1</v>
          </cell>
          <cell r="F8607">
            <v>2400</v>
          </cell>
          <cell r="G8607">
            <v>2400</v>
          </cell>
          <cell r="H8607">
            <v>44108</v>
          </cell>
        </row>
        <row r="8609">
          <cell r="A8609" t="str">
            <v>T2434</v>
          </cell>
          <cell r="C8609" t="str">
            <v>Cableado De Tomas De Telefonía (Mo)</v>
          </cell>
          <cell r="D8609" t="str">
            <v>u</v>
          </cell>
          <cell r="G8609">
            <v>1390</v>
          </cell>
          <cell r="H8609">
            <v>44108</v>
          </cell>
          <cell r="I8609" t="str">
            <v>26 INSTALACIÓN ELÉCTRICA</v>
          </cell>
        </row>
        <row r="8610">
          <cell r="B8610" t="str">
            <v>I2462</v>
          </cell>
          <cell r="C8610" t="str">
            <v>Colocación De Toma De  Tv Y/O Telefonía</v>
          </cell>
          <cell r="D8610" t="str">
            <v>u</v>
          </cell>
          <cell r="E8610">
            <v>1</v>
          </cell>
          <cell r="F8610">
            <v>1390</v>
          </cell>
          <cell r="G8610">
            <v>1390</v>
          </cell>
          <cell r="H8610">
            <v>44108</v>
          </cell>
        </row>
        <row r="8612">
          <cell r="A8612" t="str">
            <v>T2435</v>
          </cell>
          <cell r="C8612" t="str">
            <v>Materiales Para New Jersey De 1,40 X 3,03 Elaborada En Obra</v>
          </cell>
          <cell r="D8612" t="str">
            <v>u</v>
          </cell>
          <cell r="G8612">
            <v>14207.092709317174</v>
          </cell>
          <cell r="H8612">
            <v>44110</v>
          </cell>
          <cell r="I8612" t="str">
            <v>05 ESTRUCTURAS RESISTENTES</v>
          </cell>
        </row>
        <row r="8613">
          <cell r="B8613" t="str">
            <v>I1019</v>
          </cell>
          <cell r="C8613" t="str">
            <v>Hormigon Elaborado H30</v>
          </cell>
          <cell r="D8613" t="str">
            <v>m3</v>
          </cell>
          <cell r="E8613">
            <v>1.2</v>
          </cell>
          <cell r="F8613">
            <v>7429.7520661157023</v>
          </cell>
          <cell r="G8613">
            <v>8915.7024793388427</v>
          </cell>
          <cell r="H8613">
            <v>44155</v>
          </cell>
        </row>
        <row r="8614">
          <cell r="B8614" t="str">
            <v>I1037</v>
          </cell>
          <cell r="C8614" t="str">
            <v>Malla 15X15 6Mm. (6X2.15Mts.) Q84</v>
          </cell>
          <cell r="D8614" t="str">
            <v>u</v>
          </cell>
          <cell r="E8614">
            <v>1</v>
          </cell>
          <cell r="F8614">
            <v>2056.4050000000002</v>
          </cell>
          <cell r="G8614">
            <v>2056.4050000000002</v>
          </cell>
          <cell r="H8614">
            <v>44110</v>
          </cell>
          <cell r="I8614" t="str">
            <v>cada viga consume una malla</v>
          </cell>
        </row>
        <row r="8615">
          <cell r="B8615" t="str">
            <v>I1010</v>
          </cell>
          <cell r="C8615" t="str">
            <v>Acero  Adn420 Diam 6 Mm</v>
          </cell>
          <cell r="D8615" t="str">
            <v>ton</v>
          </cell>
          <cell r="E8615">
            <v>5.0000000000000001E-3</v>
          </cell>
          <cell r="F8615">
            <v>216273.90549979807</v>
          </cell>
          <cell r="G8615">
            <v>1081.3695274989905</v>
          </cell>
          <cell r="H8615">
            <v>44155</v>
          </cell>
          <cell r="I8615">
            <v>6</v>
          </cell>
        </row>
        <row r="8616">
          <cell r="B8616" t="str">
            <v>I1014</v>
          </cell>
          <cell r="C8616" t="str">
            <v>Alambre Negro Recocido N 16</v>
          </cell>
          <cell r="D8616" t="str">
            <v>kg</v>
          </cell>
          <cell r="E8616">
            <v>0.05</v>
          </cell>
          <cell r="F8616">
            <v>322.31404958677689</v>
          </cell>
          <cell r="G8616">
            <v>16.115702479338847</v>
          </cell>
          <cell r="H8616">
            <v>44155</v>
          </cell>
          <cell r="I8616">
            <v>10</v>
          </cell>
        </row>
        <row r="8617">
          <cell r="B8617" t="str">
            <v>I2465</v>
          </cell>
          <cell r="C8617" t="str">
            <v>Depreciación De Molde New Jersey 1,40</v>
          </cell>
          <cell r="D8617" t="str">
            <v>u</v>
          </cell>
          <cell r="E8617">
            <v>1</v>
          </cell>
          <cell r="F8617">
            <v>2137.5</v>
          </cell>
          <cell r="G8617">
            <v>2137.5</v>
          </cell>
          <cell r="H8617">
            <v>44155</v>
          </cell>
        </row>
        <row r="8619">
          <cell r="A8619" t="str">
            <v>T2436</v>
          </cell>
          <cell r="C8619" t="str">
            <v>Elaboración, Transporte Y Colocación De New Jersey 1,40 X 3,03</v>
          </cell>
          <cell r="D8619" t="str">
            <v>u</v>
          </cell>
          <cell r="G8619">
            <v>23857.770779677921</v>
          </cell>
          <cell r="H8619">
            <v>44136</v>
          </cell>
          <cell r="I8619" t="str">
            <v>05 ESTRUCTURAS RESISTENTES</v>
          </cell>
        </row>
        <row r="8620">
          <cell r="B8620" t="str">
            <v>I1313</v>
          </cell>
          <cell r="C8620" t="str">
            <v>Camion Con Hidrogrua</v>
          </cell>
          <cell r="D8620" t="str">
            <v>hs</v>
          </cell>
          <cell r="E8620">
            <v>1</v>
          </cell>
          <cell r="F8620">
            <v>2446.7400000000002</v>
          </cell>
          <cell r="G8620">
            <v>2446.7400000000002</v>
          </cell>
          <cell r="H8620">
            <v>44155</v>
          </cell>
        </row>
        <row r="8621">
          <cell r="B8621" t="str">
            <v>I1310</v>
          </cell>
          <cell r="C8621" t="str">
            <v>Bobcat</v>
          </cell>
          <cell r="D8621" t="str">
            <v>hs</v>
          </cell>
          <cell r="E8621">
            <v>1</v>
          </cell>
          <cell r="F8621">
            <v>932.05939199999989</v>
          </cell>
          <cell r="G8621">
            <v>932.05939199999989</v>
          </cell>
          <cell r="H8621">
            <v>44155</v>
          </cell>
        </row>
        <row r="8622">
          <cell r="B8622" t="str">
            <v>I2466</v>
          </cell>
          <cell r="C8622" t="str">
            <v>Skytrack (Alquiler)</v>
          </cell>
          <cell r="D8622" t="str">
            <v>hs</v>
          </cell>
          <cell r="E8622">
            <v>2</v>
          </cell>
          <cell r="F8622">
            <v>4275</v>
          </cell>
          <cell r="G8622">
            <v>8550</v>
          </cell>
          <cell r="H8622">
            <v>44155</v>
          </cell>
        </row>
        <row r="8623">
          <cell r="B8623" t="str">
            <v>I1311</v>
          </cell>
          <cell r="C8623" t="str">
            <v>Maquinista</v>
          </cell>
          <cell r="D8623" t="str">
            <v>hs</v>
          </cell>
          <cell r="E8623">
            <v>4</v>
          </cell>
          <cell r="F8623">
            <v>768.14013440000008</v>
          </cell>
          <cell r="G8623">
            <v>3072.5605376000003</v>
          </cell>
          <cell r="H8623">
            <v>44155</v>
          </cell>
        </row>
        <row r="8624">
          <cell r="B8624" t="str">
            <v>I1016</v>
          </cell>
          <cell r="C8624" t="str">
            <v>Oficial Especializado</v>
          </cell>
          <cell r="D8624" t="str">
            <v>hs</v>
          </cell>
          <cell r="E8624">
            <v>3</v>
          </cell>
          <cell r="F8624">
            <v>698.30921309090911</v>
          </cell>
          <cell r="G8624">
            <v>2094.9276392727274</v>
          </cell>
          <cell r="H8624">
            <v>44136</v>
          </cell>
        </row>
        <row r="8625">
          <cell r="B8625" t="str">
            <v>I1004</v>
          </cell>
          <cell r="C8625" t="str">
            <v>Oficial</v>
          </cell>
          <cell r="D8625" t="str">
            <v>hs</v>
          </cell>
          <cell r="E8625">
            <v>6</v>
          </cell>
          <cell r="F8625">
            <v>604.80605423376619</v>
          </cell>
          <cell r="G8625">
            <v>3628.8363254025971</v>
          </cell>
          <cell r="H8625">
            <v>44136</v>
          </cell>
        </row>
        <row r="8626">
          <cell r="B8626" t="str">
            <v>I1005</v>
          </cell>
          <cell r="C8626" t="str">
            <v>Ayudante</v>
          </cell>
          <cell r="D8626" t="str">
            <v>hs</v>
          </cell>
          <cell r="E8626">
            <v>6</v>
          </cell>
          <cell r="F8626">
            <v>522.10781423376613</v>
          </cell>
          <cell r="G8626">
            <v>3132.646885402597</v>
          </cell>
          <cell r="H8626">
            <v>44136</v>
          </cell>
        </row>
        <row r="8628">
          <cell r="A8628" t="str">
            <v>T2437</v>
          </cell>
          <cell r="C8628" t="str">
            <v>Viga New Jersey De 1,40 X 3,03 Elaborada En Obra Y Colocada</v>
          </cell>
          <cell r="D8628" t="str">
            <v>u</v>
          </cell>
          <cell r="G8628">
            <v>38064.863488995092</v>
          </cell>
          <cell r="H8628">
            <v>44110</v>
          </cell>
          <cell r="I8628" t="str">
            <v>05 ESTRUCTURAS RESISTENTES</v>
          </cell>
        </row>
        <row r="8629">
          <cell r="B8629" t="str">
            <v>T2435</v>
          </cell>
          <cell r="C8629" t="str">
            <v>Materiales Para New Jersey De 1,40 X 3,03 Elaborada En Obra</v>
          </cell>
          <cell r="D8629" t="str">
            <v>u</v>
          </cell>
          <cell r="E8629">
            <v>1</v>
          </cell>
          <cell r="F8629">
            <v>14207.092709317174</v>
          </cell>
          <cell r="G8629">
            <v>14207.092709317174</v>
          </cell>
          <cell r="H8629">
            <v>44110</v>
          </cell>
          <cell r="I8629">
            <v>12688.287829665031</v>
          </cell>
        </row>
        <row r="8630">
          <cell r="B8630" t="str">
            <v>T2436</v>
          </cell>
          <cell r="C8630" t="str">
            <v>Elaboración, Transporte Y Colocación De New Jersey 1,40 X 3,03</v>
          </cell>
          <cell r="D8630" t="str">
            <v>u</v>
          </cell>
          <cell r="E8630">
            <v>1</v>
          </cell>
          <cell r="F8630">
            <v>23857.770779677921</v>
          </cell>
          <cell r="G8630">
            <v>23857.770779677921</v>
          </cell>
          <cell r="H8630">
            <v>44136</v>
          </cell>
        </row>
        <row r="8632">
          <cell r="A8632" t="str">
            <v>T2438</v>
          </cell>
          <cell r="C8632" t="str">
            <v>Piso De Piedra Partida</v>
          </cell>
          <cell r="D8632" t="str">
            <v>m2</v>
          </cell>
          <cell r="G8632">
            <v>1548.2447421959855</v>
          </cell>
          <cell r="H8632">
            <v>44136</v>
          </cell>
          <cell r="I8632" t="str">
            <v>11 PISOS</v>
          </cell>
        </row>
        <row r="8633">
          <cell r="B8633" t="str">
            <v>I1068</v>
          </cell>
          <cell r="C8633" t="str">
            <v>Piedra Partida X M3</v>
          </cell>
          <cell r="D8633" t="str">
            <v>m3</v>
          </cell>
          <cell r="E8633">
            <v>7.0000000000000007E-2</v>
          </cell>
          <cell r="F8633">
            <v>3471.0743801652893</v>
          </cell>
          <cell r="G8633">
            <v>242.97520661157029</v>
          </cell>
          <cell r="H8633">
            <v>44155</v>
          </cell>
        </row>
        <row r="8634">
          <cell r="B8634" t="str">
            <v>I1005</v>
          </cell>
          <cell r="C8634" t="str">
            <v>Ayudante</v>
          </cell>
          <cell r="D8634" t="str">
            <v>hs</v>
          </cell>
          <cell r="E8634">
            <v>2.5</v>
          </cell>
          <cell r="F8634">
            <v>522.10781423376613</v>
          </cell>
          <cell r="G8634">
            <v>1305.2695355844153</v>
          </cell>
          <cell r="H8634">
            <v>44136</v>
          </cell>
        </row>
        <row r="8636">
          <cell r="A8636" t="str">
            <v>T2439</v>
          </cell>
          <cell r="C8636" t="str">
            <v>Colocación De Pavimento Intertrabado (Mo)</v>
          </cell>
          <cell r="D8636" t="str">
            <v>m2</v>
          </cell>
          <cell r="E8636">
            <v>9</v>
          </cell>
          <cell r="G8636">
            <v>1001.7012164155842</v>
          </cell>
          <cell r="H8636">
            <v>44136</v>
          </cell>
          <cell r="I8636" t="str">
            <v>11 PISOS</v>
          </cell>
        </row>
        <row r="8637">
          <cell r="B8637" t="str">
            <v>I1004</v>
          </cell>
          <cell r="C8637" t="str">
            <v>Oficial</v>
          </cell>
          <cell r="D8637" t="str">
            <v>hs</v>
          </cell>
          <cell r="E8637">
            <v>0.88888888888888884</v>
          </cell>
          <cell r="F8637">
            <v>604.80605423376619</v>
          </cell>
          <cell r="G8637">
            <v>537.60538154112544</v>
          </cell>
          <cell r="H8637">
            <v>44136</v>
          </cell>
          <cell r="I8637" t="str">
            <v>ejecuta 9 m2 en 8 hs</v>
          </cell>
        </row>
        <row r="8638">
          <cell r="B8638" t="str">
            <v>I1005</v>
          </cell>
          <cell r="C8638" t="str">
            <v>Ayudante</v>
          </cell>
          <cell r="D8638" t="str">
            <v>hs</v>
          </cell>
          <cell r="E8638">
            <v>0.88888888888888884</v>
          </cell>
          <cell r="F8638">
            <v>522.10781423376613</v>
          </cell>
          <cell r="G8638">
            <v>464.09583487445877</v>
          </cell>
          <cell r="H8638">
            <v>44136</v>
          </cell>
        </row>
        <row r="8640">
          <cell r="A8640" t="str">
            <v>T2440</v>
          </cell>
          <cell r="C8640" t="str">
            <v>Pavimento De Bloques De Hormigón Intertrabado</v>
          </cell>
          <cell r="D8640" t="str">
            <v>m2</v>
          </cell>
          <cell r="E8640">
            <v>9</v>
          </cell>
          <cell r="G8640">
            <v>2262.1970841841794</v>
          </cell>
          <cell r="H8640">
            <v>44130</v>
          </cell>
          <cell r="I8640" t="str">
            <v>11 PISOS</v>
          </cell>
        </row>
        <row r="8641">
          <cell r="B8641" t="str">
            <v>I2470</v>
          </cell>
          <cell r="C8641" t="str">
            <v>Adoquines De Hormigón Intertrabado</v>
          </cell>
          <cell r="D8641" t="str">
            <v>m2</v>
          </cell>
          <cell r="E8641">
            <v>1.02</v>
          </cell>
          <cell r="F8641">
            <v>1103.3057851239669</v>
          </cell>
          <cell r="G8641">
            <v>1125.3719008264463</v>
          </cell>
          <cell r="H8641">
            <v>44136</v>
          </cell>
        </row>
        <row r="8642">
          <cell r="B8642" t="str">
            <v>I1002</v>
          </cell>
          <cell r="C8642" t="str">
            <v>Arena X M3 A Granel</v>
          </cell>
          <cell r="D8642" t="str">
            <v>m3</v>
          </cell>
          <cell r="E8642">
            <v>0.05</v>
          </cell>
          <cell r="F8642">
            <v>1611.5702479338843</v>
          </cell>
          <cell r="G8642">
            <v>80.578512396694222</v>
          </cell>
          <cell r="H8642">
            <v>44130</v>
          </cell>
        </row>
        <row r="8643">
          <cell r="B8643" t="str">
            <v>I1001</v>
          </cell>
          <cell r="C8643" t="str">
            <v>Cemento Portland X 50 Kg</v>
          </cell>
          <cell r="D8643" t="str">
            <v>kg</v>
          </cell>
          <cell r="E8643">
            <v>5</v>
          </cell>
          <cell r="F8643">
            <v>10.90909090909091</v>
          </cell>
          <cell r="G8643">
            <v>54.545454545454547</v>
          </cell>
          <cell r="H8643">
            <v>44155</v>
          </cell>
        </row>
        <row r="8644">
          <cell r="B8644" t="str">
            <v>T2439</v>
          </cell>
          <cell r="C8644" t="str">
            <v>Colocación De Pavimento Intertrabado (Mo)</v>
          </cell>
          <cell r="D8644" t="str">
            <v>m2</v>
          </cell>
          <cell r="E8644">
            <v>1</v>
          </cell>
          <cell r="F8644">
            <v>1001.7012164155842</v>
          </cell>
          <cell r="G8644">
            <v>1001.7012164155842</v>
          </cell>
          <cell r="H8644">
            <v>44136</v>
          </cell>
        </row>
        <row r="8646">
          <cell r="A8646" t="str">
            <v>T2441</v>
          </cell>
          <cell r="C8646" t="str">
            <v>Desmonte De Laberinto</v>
          </cell>
          <cell r="D8646" t="str">
            <v>gl</v>
          </cell>
          <cell r="G8646">
            <v>4507.6554738701288</v>
          </cell>
          <cell r="H8646">
            <v>44136</v>
          </cell>
          <cell r="I8646" t="str">
            <v>01 DEMOLICIONES</v>
          </cell>
        </row>
        <row r="8647">
          <cell r="B8647" t="str">
            <v>I1004</v>
          </cell>
          <cell r="C8647" t="str">
            <v>Oficial</v>
          </cell>
          <cell r="D8647" t="str">
            <v>hs</v>
          </cell>
          <cell r="E8647">
            <v>4</v>
          </cell>
          <cell r="F8647">
            <v>604.80605423376619</v>
          </cell>
          <cell r="G8647">
            <v>2419.2242169350648</v>
          </cell>
          <cell r="H8647">
            <v>44136</v>
          </cell>
          <cell r="I8647" t="str">
            <v>ejecuta  gl en 8 hs</v>
          </cell>
        </row>
        <row r="8648">
          <cell r="B8648" t="str">
            <v>I1005</v>
          </cell>
          <cell r="C8648" t="str">
            <v>Ayudante</v>
          </cell>
          <cell r="D8648" t="str">
            <v>hs</v>
          </cell>
          <cell r="E8648">
            <v>4</v>
          </cell>
          <cell r="F8648">
            <v>522.10781423376613</v>
          </cell>
          <cell r="G8648">
            <v>2088.4312569350645</v>
          </cell>
          <cell r="H8648">
            <v>44136</v>
          </cell>
        </row>
        <row r="8650">
          <cell r="A8650" t="str">
            <v>T2442</v>
          </cell>
          <cell r="C8650" t="str">
            <v xml:space="preserve">Tanque De Acero Inoxidable De 3000 Litros </v>
          </cell>
          <cell r="D8650" t="str">
            <v>u</v>
          </cell>
          <cell r="G8650">
            <v>97238.451443608035</v>
          </cell>
          <cell r="H8650">
            <v>44136</v>
          </cell>
          <cell r="I8650" t="str">
            <v>23 INSTALACIÓN SANITARIA</v>
          </cell>
        </row>
        <row r="8651">
          <cell r="B8651" t="str">
            <v>I1004</v>
          </cell>
          <cell r="C8651" t="str">
            <v>Oficial</v>
          </cell>
          <cell r="D8651" t="str">
            <v>hs</v>
          </cell>
          <cell r="E8651">
            <v>8</v>
          </cell>
          <cell r="F8651">
            <v>604.80605423376619</v>
          </cell>
          <cell r="G8651">
            <v>4838.4484338701295</v>
          </cell>
          <cell r="H8651">
            <v>44136</v>
          </cell>
          <cell r="I8651" t="str">
            <v>ejecuta  u en 8 hs</v>
          </cell>
        </row>
        <row r="8652">
          <cell r="B8652" t="str">
            <v>I1005</v>
          </cell>
          <cell r="C8652" t="str">
            <v>Ayudante</v>
          </cell>
          <cell r="D8652" t="str">
            <v>hs</v>
          </cell>
          <cell r="E8652">
            <v>8</v>
          </cell>
          <cell r="F8652">
            <v>522.10781423376613</v>
          </cell>
          <cell r="G8652">
            <v>4176.8625138701291</v>
          </cell>
          <cell r="H8652">
            <v>44136</v>
          </cell>
        </row>
        <row r="8653">
          <cell r="B8653" t="str">
            <v>I2471</v>
          </cell>
          <cell r="C8653" t="str">
            <v>Tanque Acero Inoxidable 3000 Litros Vertical</v>
          </cell>
          <cell r="D8653" t="str">
            <v>u</v>
          </cell>
          <cell r="E8653">
            <v>1</v>
          </cell>
          <cell r="F8653">
            <v>88223.140495867774</v>
          </cell>
          <cell r="G8653">
            <v>88223.140495867774</v>
          </cell>
          <cell r="H8653">
            <v>44155</v>
          </cell>
        </row>
        <row r="8655">
          <cell r="A8655" t="str">
            <v>T2443</v>
          </cell>
          <cell r="C8655" t="str">
            <v xml:space="preserve">Tanque De Acero Inoxidable De 1000 Litros </v>
          </cell>
          <cell r="D8655" t="str">
            <v>u</v>
          </cell>
          <cell r="G8655">
            <v>24800.434914682406</v>
          </cell>
          <cell r="H8655">
            <v>44136</v>
          </cell>
          <cell r="I8655" t="str">
            <v>23 INSTALACIÓN SANITARIA</v>
          </cell>
        </row>
        <row r="8656">
          <cell r="B8656" t="str">
            <v>I1004</v>
          </cell>
          <cell r="C8656" t="str">
            <v>Oficial</v>
          </cell>
          <cell r="D8656" t="str">
            <v>hs</v>
          </cell>
          <cell r="E8656">
            <v>8</v>
          </cell>
          <cell r="F8656">
            <v>604.80605423376619</v>
          </cell>
          <cell r="G8656">
            <v>4838.4484338701295</v>
          </cell>
          <cell r="H8656">
            <v>44136</v>
          </cell>
          <cell r="I8656" t="str">
            <v>ejecuta  u en 8 hs</v>
          </cell>
        </row>
        <row r="8657">
          <cell r="B8657" t="str">
            <v>I1005</v>
          </cell>
          <cell r="C8657" t="str">
            <v>Ayudante</v>
          </cell>
          <cell r="D8657" t="str">
            <v>hs</v>
          </cell>
          <cell r="E8657">
            <v>8</v>
          </cell>
          <cell r="F8657">
            <v>522.10781423376613</v>
          </cell>
          <cell r="G8657">
            <v>4176.8625138701291</v>
          </cell>
          <cell r="H8657">
            <v>44136</v>
          </cell>
        </row>
        <row r="8658">
          <cell r="B8658" t="str">
            <v>I2472</v>
          </cell>
          <cell r="C8658" t="str">
            <v>Tanque Acero Inoxidable 1000 Litros Vertical</v>
          </cell>
          <cell r="D8658" t="str">
            <v>u</v>
          </cell>
          <cell r="E8658">
            <v>1</v>
          </cell>
          <cell r="F8658">
            <v>15785.123966942148</v>
          </cell>
          <cell r="G8658">
            <v>15785.123966942148</v>
          </cell>
          <cell r="H8658">
            <v>44155</v>
          </cell>
        </row>
        <row r="8660">
          <cell r="A8660" t="str">
            <v>T2444</v>
          </cell>
          <cell r="C8660" t="str">
            <v>Valvula De Descarga Automática De Inodoro</v>
          </cell>
          <cell r="D8660" t="str">
            <v>u</v>
          </cell>
          <cell r="G8660">
            <v>17950.521951811097</v>
          </cell>
          <cell r="H8660">
            <v>44136</v>
          </cell>
          <cell r="I8660" t="str">
            <v>23 INSTALACIÓN SANITARIA</v>
          </cell>
        </row>
        <row r="8661">
          <cell r="B8661" t="str">
            <v>I1004</v>
          </cell>
          <cell r="C8661" t="str">
            <v>Oficial</v>
          </cell>
          <cell r="D8661" t="str">
            <v>hs</v>
          </cell>
          <cell r="E8661">
            <v>2</v>
          </cell>
          <cell r="F8661">
            <v>604.80605423376619</v>
          </cell>
          <cell r="G8661">
            <v>1209.6121084675324</v>
          </cell>
          <cell r="H8661">
            <v>44136</v>
          </cell>
        </row>
        <row r="8662">
          <cell r="B8662" t="str">
            <v>I1005</v>
          </cell>
          <cell r="C8662" t="str">
            <v>Ayudante</v>
          </cell>
          <cell r="D8662" t="str">
            <v>hs</v>
          </cell>
          <cell r="E8662">
            <v>2</v>
          </cell>
          <cell r="F8662">
            <v>522.10781423376613</v>
          </cell>
          <cell r="G8662">
            <v>1044.2156284675323</v>
          </cell>
          <cell r="H8662">
            <v>44136</v>
          </cell>
        </row>
        <row r="8663">
          <cell r="B8663" t="str">
            <v>I2473</v>
          </cell>
          <cell r="C8663" t="str">
            <v>Válvula Descarga Automática De Inodoro</v>
          </cell>
          <cell r="D8663" t="str">
            <v>u</v>
          </cell>
          <cell r="E8663">
            <v>1</v>
          </cell>
          <cell r="F8663">
            <v>10786.776859504133</v>
          </cell>
          <cell r="G8663">
            <v>10786.776859504133</v>
          </cell>
          <cell r="H8663">
            <v>44136</v>
          </cell>
        </row>
        <row r="8664">
          <cell r="B8664" t="str">
            <v>I2474</v>
          </cell>
          <cell r="C8664" t="str">
            <v>Tapa Para Válvula De Descarga Automática De Inodoro</v>
          </cell>
          <cell r="D8664" t="str">
            <v>u</v>
          </cell>
          <cell r="E8664">
            <v>1</v>
          </cell>
          <cell r="F8664">
            <v>4909.9173553719011</v>
          </cell>
          <cell r="G8664">
            <v>4909.9173553719011</v>
          </cell>
          <cell r="H8664">
            <v>44155</v>
          </cell>
        </row>
        <row r="8666">
          <cell r="A8666" t="str">
            <v>T2445</v>
          </cell>
          <cell r="C8666" t="str">
            <v>Caño De Pvc 25 Mm Para Instalacion Eléctrica, Embutido, Incluida Apertura De Canaleta Caño Y Colocación</v>
          </cell>
          <cell r="D8666" t="str">
            <v>ml</v>
          </cell>
          <cell r="G8666">
            <v>606.65729586273119</v>
          </cell>
          <cell r="H8666">
            <v>44136</v>
          </cell>
          <cell r="I8666" t="str">
            <v>26 INSTALACIÓN ELÉCTRICA</v>
          </cell>
        </row>
        <row r="8667">
          <cell r="B8667" t="str">
            <v>T2390</v>
          </cell>
          <cell r="C8667" t="str">
            <v>Colocación De Cañería Metálica Eléctrica Embutida 3/4" A 1" (Mo)</v>
          </cell>
          <cell r="D8667" t="str">
            <v>ml</v>
          </cell>
          <cell r="E8667">
            <v>1</v>
          </cell>
          <cell r="F8667">
            <v>528.84737850735928</v>
          </cell>
          <cell r="G8667">
            <v>528.84737850735928</v>
          </cell>
          <cell r="H8667">
            <v>44136</v>
          </cell>
        </row>
        <row r="8668">
          <cell r="B8668" t="str">
            <v>I2475</v>
          </cell>
          <cell r="C8668" t="str">
            <v>Caño De Electricidad Pvc 25 Mm X 3 Mts</v>
          </cell>
          <cell r="D8668" t="str">
            <v>u</v>
          </cell>
          <cell r="E8668">
            <v>0.35</v>
          </cell>
          <cell r="F8668">
            <v>222.31404958677686</v>
          </cell>
          <cell r="G8668">
            <v>77.809917355371894</v>
          </cell>
          <cell r="H8668">
            <v>44136</v>
          </cell>
        </row>
        <row r="8670">
          <cell r="A8670" t="str">
            <v>T2446</v>
          </cell>
          <cell r="C8670" t="str">
            <v>Caño De Pvc 50 Mm Para Instalacion Eléctrica, Embutido, Incluida Apertura De Canaleta Caño Y Colocación</v>
          </cell>
          <cell r="D8670" t="str">
            <v>ml</v>
          </cell>
          <cell r="G8670">
            <v>927.29498048931919</v>
          </cell>
          <cell r="H8670">
            <v>44136</v>
          </cell>
          <cell r="I8670" t="str">
            <v>26 INSTALACIÓN ELÉCTRICA</v>
          </cell>
        </row>
        <row r="8671">
          <cell r="B8671" t="str">
            <v>T2390</v>
          </cell>
          <cell r="C8671" t="str">
            <v>Colocación De Cañería Metálica Eléctrica Embutida 3/4" A 1" (Mo)</v>
          </cell>
          <cell r="D8671" t="str">
            <v>ml</v>
          </cell>
          <cell r="E8671">
            <v>1.3</v>
          </cell>
          <cell r="F8671">
            <v>528.84737850735928</v>
          </cell>
          <cell r="G8671">
            <v>687.50159205956709</v>
          </cell>
          <cell r="H8671">
            <v>44136</v>
          </cell>
          <cell r="I8671" t="str">
            <v>30% MAS</v>
          </cell>
        </row>
        <row r="8672">
          <cell r="B8672" t="str">
            <v>I2476</v>
          </cell>
          <cell r="C8672" t="str">
            <v>Caño De Electricidad Pvc 50 Mm X 3 Mts</v>
          </cell>
          <cell r="D8672" t="str">
            <v>u</v>
          </cell>
          <cell r="E8672">
            <v>0.35</v>
          </cell>
          <cell r="F8672">
            <v>685.12396694214874</v>
          </cell>
          <cell r="G8672">
            <v>239.79338842975204</v>
          </cell>
          <cell r="H8672">
            <v>44136</v>
          </cell>
        </row>
        <row r="8674">
          <cell r="A8674" t="str">
            <v>T2447</v>
          </cell>
          <cell r="C8674" t="str">
            <v>Caño De Pvc 63 Mm Para Instalacion Eléctrica, Embutido, Incluida Apertura De Canaleta Caño Y Colocación</v>
          </cell>
          <cell r="D8674" t="str">
            <v>ml</v>
          </cell>
          <cell r="G8674">
            <v>1372.1740958576938</v>
          </cell>
          <cell r="H8674">
            <v>44136</v>
          </cell>
          <cell r="I8674" t="str">
            <v>26 INSTALACIÓN ELÉCTRICA</v>
          </cell>
        </row>
        <row r="8675">
          <cell r="B8675" t="str">
            <v>T2390</v>
          </cell>
          <cell r="C8675" t="str">
            <v>Colocación De Cañería Metálica Eléctrica Embutida 3/4" A 1" (Mo)</v>
          </cell>
          <cell r="D8675" t="str">
            <v>ml</v>
          </cell>
          <cell r="E8675">
            <v>2</v>
          </cell>
          <cell r="F8675">
            <v>528.84737850735928</v>
          </cell>
          <cell r="G8675">
            <v>1057.6947570147186</v>
          </cell>
          <cell r="H8675">
            <v>44136</v>
          </cell>
        </row>
        <row r="8676">
          <cell r="B8676" t="str">
            <v>I1136</v>
          </cell>
          <cell r="C8676" t="str">
            <v>Cano Pvc 63X4 Mts (3,2) Aprob.Cloacal Iram</v>
          </cell>
          <cell r="D8676" t="str">
            <v>u</v>
          </cell>
          <cell r="E8676">
            <v>0.28000000000000003</v>
          </cell>
          <cell r="F8676">
            <v>1123.1404958677685</v>
          </cell>
          <cell r="G8676">
            <v>314.47933884297521</v>
          </cell>
          <cell r="H8676">
            <v>44155</v>
          </cell>
        </row>
        <row r="8678">
          <cell r="A8678" t="str">
            <v>T2448</v>
          </cell>
          <cell r="C8678" t="str">
            <v xml:space="preserve">Circuitos Para Sistema De Cctv - Ftp Awg24 Cat. 6 </v>
          </cell>
          <cell r="D8678" t="str">
            <v>ml</v>
          </cell>
          <cell r="G8678">
            <v>579.49357430587281</v>
          </cell>
          <cell r="H8678">
            <v>44136</v>
          </cell>
          <cell r="I8678" t="str">
            <v>26 INSTALACIÓN ELÉCTRICA</v>
          </cell>
        </row>
        <row r="8679">
          <cell r="B8679" t="str">
            <v>T2312</v>
          </cell>
          <cell r="C8679" t="str">
            <v>Cable Twisteado 2Xawg16 (Mo)</v>
          </cell>
          <cell r="D8679" t="str">
            <v>ml</v>
          </cell>
          <cell r="E8679">
            <v>1</v>
          </cell>
          <cell r="F8679">
            <v>362.63820240504634</v>
          </cell>
          <cell r="G8679">
            <v>362.63820240504634</v>
          </cell>
          <cell r="H8679">
            <v>44136</v>
          </cell>
          <cell r="I8679">
            <v>0.62578468249526409</v>
          </cell>
        </row>
        <row r="8680">
          <cell r="B8680" t="str">
            <v>I2477</v>
          </cell>
          <cell r="C8680" t="str">
            <v>Cable Awg 24</v>
          </cell>
          <cell r="D8680" t="str">
            <v>ml</v>
          </cell>
          <cell r="E8680">
            <v>1.05</v>
          </cell>
          <cell r="F8680">
            <v>206.52892561983472</v>
          </cell>
          <cell r="G8680">
            <v>216.85537190082647</v>
          </cell>
          <cell r="H8680">
            <v>44136</v>
          </cell>
        </row>
        <row r="8682">
          <cell r="A8682" t="str">
            <v>T2449</v>
          </cell>
          <cell r="C8682" t="str">
            <v xml:space="preserve">Losa De Hormigon Armado </v>
          </cell>
          <cell r="D8682" t="str">
            <v>m2</v>
          </cell>
          <cell r="G8682">
            <v>6124.5270958119636</v>
          </cell>
          <cell r="H8682">
            <v>44110</v>
          </cell>
          <cell r="I8682" t="str">
            <v>05 ESTRUCTURAS RESISTENTES</v>
          </cell>
        </row>
        <row r="8683">
          <cell r="B8683" t="str">
            <v>T1041</v>
          </cell>
          <cell r="C8683" t="str">
            <v>Losas Macizas H30 Fe 50 Kg/M3</v>
          </cell>
          <cell r="D8683" t="str">
            <v>m3</v>
          </cell>
          <cell r="E8683">
            <v>0.12</v>
          </cell>
          <cell r="F8683">
            <v>51037.725798433028</v>
          </cell>
          <cell r="G8683">
            <v>6124.5270958119636</v>
          </cell>
          <cell r="H8683">
            <v>44110</v>
          </cell>
          <cell r="I8683">
            <v>1</v>
          </cell>
        </row>
        <row r="8685">
          <cell r="A8685" t="str">
            <v>T2450</v>
          </cell>
          <cell r="C8685" t="str">
            <v>Mesada De Acero Inoxidable Por M2</v>
          </cell>
          <cell r="D8685" t="str">
            <v>m2</v>
          </cell>
          <cell r="G8685">
            <v>6887.0523415977959</v>
          </cell>
          <cell r="H8685">
            <v>44155</v>
          </cell>
          <cell r="I8685" t="str">
            <v>31 AMOBLAMIENTO</v>
          </cell>
        </row>
        <row r="8686">
          <cell r="B8686" t="str">
            <v>I1805</v>
          </cell>
          <cell r="C8686" t="str">
            <v>Mesada De Acero Inoxidable 1,20 M</v>
          </cell>
          <cell r="D8686" t="str">
            <v>u</v>
          </cell>
          <cell r="E8686">
            <v>1.3888888888888888</v>
          </cell>
          <cell r="F8686">
            <v>4958.6776859504134</v>
          </cell>
          <cell r="G8686">
            <v>6887.0523415977959</v>
          </cell>
          <cell r="H8686">
            <v>44155</v>
          </cell>
          <cell r="I8686">
            <v>0.72</v>
          </cell>
        </row>
        <row r="8688">
          <cell r="A8688" t="str">
            <v>T2451</v>
          </cell>
          <cell r="C8688" t="str">
            <v>Pennisetum Rupelli (4 Litros)</v>
          </cell>
          <cell r="D8688" t="str">
            <v>u</v>
          </cell>
          <cell r="G8688">
            <v>533.80798579456905</v>
          </cell>
          <cell r="H8688">
            <v>44136</v>
          </cell>
          <cell r="I8688" t="str">
            <v>49 ESPACIOS VERDES</v>
          </cell>
        </row>
        <row r="8689">
          <cell r="B8689" t="str">
            <v>I2479</v>
          </cell>
          <cell r="C8689" t="str">
            <v>Pennisetum Rupelli (4 Litros)</v>
          </cell>
          <cell r="D8689" t="str">
            <v>u</v>
          </cell>
          <cell r="E8689">
            <v>1</v>
          </cell>
          <cell r="F8689">
            <v>231.40495867768595</v>
          </cell>
          <cell r="G8689">
            <v>231.40495867768595</v>
          </cell>
          <cell r="H8689">
            <v>44136</v>
          </cell>
        </row>
        <row r="8690">
          <cell r="B8690" t="str">
            <v>I1004</v>
          </cell>
          <cell r="C8690" t="str">
            <v>Oficial</v>
          </cell>
          <cell r="D8690" t="str">
            <v>hs</v>
          </cell>
          <cell r="E8690">
            <v>0.5</v>
          </cell>
          <cell r="F8690">
            <v>604.80605423376619</v>
          </cell>
          <cell r="G8690">
            <v>302.4030271168831</v>
          </cell>
          <cell r="H8690">
            <v>44136</v>
          </cell>
        </row>
        <row r="8692">
          <cell r="A8692" t="str">
            <v>T2452</v>
          </cell>
          <cell r="C8692" t="str">
            <v>Verbena Bonariensis (3 Litros)</v>
          </cell>
          <cell r="D8692" t="str">
            <v>u</v>
          </cell>
          <cell r="G8692">
            <v>533.80798579456905</v>
          </cell>
          <cell r="H8692">
            <v>44136</v>
          </cell>
          <cell r="I8692" t="str">
            <v>49 ESPACIOS VERDES</v>
          </cell>
        </row>
        <row r="8693">
          <cell r="B8693" t="str">
            <v>I2480</v>
          </cell>
          <cell r="C8693" t="str">
            <v>Verbena Bonariensis (3 Litros)</v>
          </cell>
          <cell r="D8693" t="str">
            <v>u</v>
          </cell>
          <cell r="E8693">
            <v>1</v>
          </cell>
          <cell r="F8693">
            <v>231.40495867768595</v>
          </cell>
          <cell r="G8693">
            <v>231.40495867768595</v>
          </cell>
          <cell r="H8693">
            <v>44136</v>
          </cell>
        </row>
        <row r="8694">
          <cell r="B8694" t="str">
            <v>I1004</v>
          </cell>
          <cell r="C8694" t="str">
            <v>Oficial</v>
          </cell>
          <cell r="D8694" t="str">
            <v>hs</v>
          </cell>
          <cell r="E8694">
            <v>0.5</v>
          </cell>
          <cell r="F8694">
            <v>604.80605423376619</v>
          </cell>
          <cell r="G8694">
            <v>302.4030271168831</v>
          </cell>
          <cell r="H8694">
            <v>44136</v>
          </cell>
        </row>
        <row r="8696">
          <cell r="A8696" t="str">
            <v>T2453</v>
          </cell>
          <cell r="C8696" t="str">
            <v>Stipa Tenuissima (3 Litros)</v>
          </cell>
          <cell r="D8696" t="str">
            <v>u</v>
          </cell>
          <cell r="G8696">
            <v>509.01459736481695</v>
          </cell>
          <cell r="H8696">
            <v>44136</v>
          </cell>
          <cell r="I8696" t="str">
            <v>49 ESPACIOS VERDES</v>
          </cell>
        </row>
        <row r="8697">
          <cell r="B8697" t="str">
            <v>I2481</v>
          </cell>
          <cell r="C8697" t="str">
            <v>Stipa Tenuissima (3 Litros)</v>
          </cell>
          <cell r="D8697" t="str">
            <v>u</v>
          </cell>
          <cell r="E8697">
            <v>1</v>
          </cell>
          <cell r="F8697">
            <v>206.61157024793388</v>
          </cell>
          <cell r="G8697">
            <v>206.61157024793388</v>
          </cell>
          <cell r="H8697">
            <v>44136</v>
          </cell>
        </row>
        <row r="8698">
          <cell r="B8698" t="str">
            <v>I1004</v>
          </cell>
          <cell r="C8698" t="str">
            <v>Oficial</v>
          </cell>
          <cell r="D8698" t="str">
            <v>hs</v>
          </cell>
          <cell r="E8698">
            <v>0.5</v>
          </cell>
          <cell r="F8698">
            <v>604.80605423376619</v>
          </cell>
          <cell r="G8698">
            <v>302.4030271168831</v>
          </cell>
          <cell r="H8698">
            <v>44136</v>
          </cell>
        </row>
        <row r="8700">
          <cell r="A8700" t="str">
            <v>T2454</v>
          </cell>
          <cell r="C8700" t="str">
            <v>Salvia Guaranitica (3 Litros)</v>
          </cell>
          <cell r="D8700" t="str">
            <v>u</v>
          </cell>
          <cell r="G8700">
            <v>542.07244860448645</v>
          </cell>
          <cell r="H8700">
            <v>44136</v>
          </cell>
          <cell r="I8700" t="str">
            <v>49 ESPACIOS VERDES</v>
          </cell>
        </row>
        <row r="8701">
          <cell r="B8701" t="str">
            <v>I2482</v>
          </cell>
          <cell r="C8701" t="str">
            <v>Salvia Guaranitica (3 Litros)</v>
          </cell>
          <cell r="D8701" t="str">
            <v>u</v>
          </cell>
          <cell r="E8701">
            <v>1</v>
          </cell>
          <cell r="F8701">
            <v>239.6694214876033</v>
          </cell>
          <cell r="G8701">
            <v>239.6694214876033</v>
          </cell>
          <cell r="H8701">
            <v>44136</v>
          </cell>
        </row>
        <row r="8702">
          <cell r="B8702" t="str">
            <v>I1004</v>
          </cell>
          <cell r="C8702" t="str">
            <v>Oficial</v>
          </cell>
          <cell r="D8702" t="str">
            <v>hs</v>
          </cell>
          <cell r="E8702">
            <v>0.5</v>
          </cell>
          <cell r="F8702">
            <v>604.80605423376619</v>
          </cell>
          <cell r="G8702">
            <v>302.4030271168831</v>
          </cell>
          <cell r="H8702">
            <v>44136</v>
          </cell>
        </row>
        <row r="8704">
          <cell r="A8704" t="str">
            <v>T2455</v>
          </cell>
          <cell r="C8704" t="str">
            <v>Agapanthus (3 Litros)</v>
          </cell>
          <cell r="D8704" t="str">
            <v>u</v>
          </cell>
          <cell r="G8704">
            <v>575.13029984415584</v>
          </cell>
          <cell r="H8704">
            <v>44136</v>
          </cell>
          <cell r="I8704" t="str">
            <v>49 ESPACIOS VERDES</v>
          </cell>
        </row>
        <row r="8705">
          <cell r="B8705" t="str">
            <v>I2483</v>
          </cell>
          <cell r="C8705" t="str">
            <v>Agapanthus (3 Litros)</v>
          </cell>
          <cell r="D8705" t="str">
            <v>u</v>
          </cell>
          <cell r="E8705">
            <v>1</v>
          </cell>
          <cell r="F8705">
            <v>272.72727272727275</v>
          </cell>
          <cell r="G8705">
            <v>272.72727272727275</v>
          </cell>
          <cell r="H8705">
            <v>44136</v>
          </cell>
        </row>
        <row r="8706">
          <cell r="B8706" t="str">
            <v>I1004</v>
          </cell>
          <cell r="C8706" t="str">
            <v>Oficial</v>
          </cell>
          <cell r="D8706" t="str">
            <v>hs</v>
          </cell>
          <cell r="E8706">
            <v>0.5</v>
          </cell>
          <cell r="F8706">
            <v>604.80605423376619</v>
          </cell>
          <cell r="G8706">
            <v>302.4030271168831</v>
          </cell>
          <cell r="H8706">
            <v>44136</v>
          </cell>
        </row>
        <row r="8708">
          <cell r="A8708" t="str">
            <v>T2456</v>
          </cell>
          <cell r="C8708" t="str">
            <v>Euryops (3 Litros)</v>
          </cell>
          <cell r="D8708" t="str">
            <v>u</v>
          </cell>
          <cell r="G8708">
            <v>596.61790314994096</v>
          </cell>
          <cell r="H8708">
            <v>44136</v>
          </cell>
          <cell r="I8708" t="str">
            <v>49 ESPACIOS VERDES</v>
          </cell>
        </row>
        <row r="8709">
          <cell r="B8709" t="str">
            <v>I2484</v>
          </cell>
          <cell r="C8709" t="str">
            <v>Euryops (3 Litros)</v>
          </cell>
          <cell r="D8709" t="str">
            <v>u</v>
          </cell>
          <cell r="E8709">
            <v>1</v>
          </cell>
          <cell r="F8709">
            <v>294.21487603305786</v>
          </cell>
          <cell r="G8709">
            <v>294.21487603305786</v>
          </cell>
          <cell r="H8709">
            <v>44136</v>
          </cell>
        </row>
        <row r="8710">
          <cell r="B8710" t="str">
            <v>I1004</v>
          </cell>
          <cell r="C8710" t="str">
            <v>Oficial</v>
          </cell>
          <cell r="D8710" t="str">
            <v>hs</v>
          </cell>
          <cell r="E8710">
            <v>0.5</v>
          </cell>
          <cell r="F8710">
            <v>604.80605423376619</v>
          </cell>
          <cell r="G8710">
            <v>302.4030271168831</v>
          </cell>
          <cell r="H8710">
            <v>44136</v>
          </cell>
        </row>
        <row r="8712">
          <cell r="A8712" t="str">
            <v>T2457</v>
          </cell>
          <cell r="C8712" t="str">
            <v>Fraxinus Americana</v>
          </cell>
          <cell r="D8712" t="str">
            <v>u</v>
          </cell>
          <cell r="G8712">
            <v>1087.5269940590319</v>
          </cell>
          <cell r="H8712">
            <v>44136</v>
          </cell>
          <cell r="I8712" t="str">
            <v>49 ESPACIOS VERDES</v>
          </cell>
        </row>
        <row r="8713">
          <cell r="B8713" t="str">
            <v>I2485</v>
          </cell>
          <cell r="C8713" t="str">
            <v>Fraxinus Americana</v>
          </cell>
          <cell r="D8713" t="str">
            <v>u</v>
          </cell>
          <cell r="E8713">
            <v>1</v>
          </cell>
          <cell r="F8713">
            <v>785.12396694214874</v>
          </cell>
          <cell r="G8713">
            <v>785.12396694214874</v>
          </cell>
          <cell r="H8713">
            <v>44136</v>
          </cell>
        </row>
        <row r="8714">
          <cell r="B8714" t="str">
            <v>I1004</v>
          </cell>
          <cell r="C8714" t="str">
            <v>Oficial</v>
          </cell>
          <cell r="D8714" t="str">
            <v>hs</v>
          </cell>
          <cell r="E8714">
            <v>0.5</v>
          </cell>
          <cell r="F8714">
            <v>604.80605423376619</v>
          </cell>
          <cell r="G8714">
            <v>302.4030271168831</v>
          </cell>
          <cell r="H8714">
            <v>44136</v>
          </cell>
        </row>
        <row r="8716">
          <cell r="A8716" t="str">
            <v>T2458</v>
          </cell>
          <cell r="C8716" t="str">
            <v xml:space="preserve">Liquidámbar </v>
          </cell>
          <cell r="D8716" t="str">
            <v>u</v>
          </cell>
          <cell r="G8716">
            <v>3194.9650105879577</v>
          </cell>
          <cell r="H8716">
            <v>44136</v>
          </cell>
          <cell r="I8716" t="str">
            <v>49 ESPACIOS VERDES</v>
          </cell>
        </row>
        <row r="8717">
          <cell r="B8717" t="str">
            <v>I2486</v>
          </cell>
          <cell r="C8717" t="str">
            <v xml:space="preserve">Liquidámbar </v>
          </cell>
          <cell r="D8717" t="str">
            <v>u</v>
          </cell>
          <cell r="E8717">
            <v>1</v>
          </cell>
          <cell r="F8717">
            <v>2892.5619834710747</v>
          </cell>
          <cell r="G8717">
            <v>2892.5619834710747</v>
          </cell>
          <cell r="H8717">
            <v>44136</v>
          </cell>
        </row>
        <row r="8718">
          <cell r="B8718" t="str">
            <v>I1004</v>
          </cell>
          <cell r="C8718" t="str">
            <v>Oficial</v>
          </cell>
          <cell r="D8718" t="str">
            <v>hs</v>
          </cell>
          <cell r="E8718">
            <v>0.5</v>
          </cell>
          <cell r="F8718">
            <v>604.80605423376619</v>
          </cell>
          <cell r="G8718">
            <v>302.4030271168831</v>
          </cell>
          <cell r="H8718">
            <v>44136</v>
          </cell>
        </row>
        <row r="8720">
          <cell r="A8720" t="str">
            <v>T2459</v>
          </cell>
          <cell r="C8720" t="str">
            <v xml:space="preserve">Jacarandá </v>
          </cell>
          <cell r="D8720" t="str">
            <v>u</v>
          </cell>
          <cell r="G8720">
            <v>1707.3617048028336</v>
          </cell>
          <cell r="H8720">
            <v>44136</v>
          </cell>
          <cell r="I8720" t="str">
            <v>49 ESPACIOS VERDES</v>
          </cell>
        </row>
        <row r="8721">
          <cell r="B8721" t="str">
            <v>I2487</v>
          </cell>
          <cell r="C8721" t="str">
            <v xml:space="preserve">Jacarandá </v>
          </cell>
          <cell r="D8721" t="str">
            <v>u</v>
          </cell>
          <cell r="E8721">
            <v>1</v>
          </cell>
          <cell r="F8721">
            <v>1404.9586776859505</v>
          </cell>
          <cell r="G8721">
            <v>1404.9586776859505</v>
          </cell>
          <cell r="H8721">
            <v>44136</v>
          </cell>
        </row>
        <row r="8722">
          <cell r="B8722" t="str">
            <v>I1004</v>
          </cell>
          <cell r="C8722" t="str">
            <v>Oficial</v>
          </cell>
          <cell r="D8722" t="str">
            <v>hs</v>
          </cell>
          <cell r="E8722">
            <v>0.5</v>
          </cell>
          <cell r="F8722">
            <v>604.80605423376619</v>
          </cell>
          <cell r="G8722">
            <v>302.4030271168831</v>
          </cell>
          <cell r="H8722">
            <v>44136</v>
          </cell>
        </row>
        <row r="8724">
          <cell r="A8724" t="str">
            <v>T2460</v>
          </cell>
          <cell r="C8724" t="str">
            <v xml:space="preserve">Columnas Y Vigas Perfil Doble T </v>
          </cell>
          <cell r="D8724" t="str">
            <v>ml</v>
          </cell>
          <cell r="G8724">
            <v>5164.4881618764266</v>
          </cell>
          <cell r="H8724">
            <v>44136</v>
          </cell>
          <cell r="I8724" t="str">
            <v>05 ESTRUCTURAS RESISTENTES</v>
          </cell>
        </row>
        <row r="8725">
          <cell r="B8725" t="str">
            <v>I1004</v>
          </cell>
          <cell r="C8725" t="str">
            <v>Oficial</v>
          </cell>
          <cell r="D8725" t="str">
            <v>hs</v>
          </cell>
          <cell r="E8725">
            <v>3</v>
          </cell>
          <cell r="F8725">
            <v>604.80605423376619</v>
          </cell>
          <cell r="G8725">
            <v>1814.4181627012986</v>
          </cell>
          <cell r="H8725">
            <v>44136</v>
          </cell>
        </row>
        <row r="8726">
          <cell r="B8726" t="str">
            <v>I1005</v>
          </cell>
          <cell r="C8726" t="str">
            <v>Ayudante</v>
          </cell>
          <cell r="D8726" t="str">
            <v>hs</v>
          </cell>
          <cell r="E8726">
            <v>3</v>
          </cell>
          <cell r="F8726">
            <v>522.10781423376613</v>
          </cell>
          <cell r="G8726">
            <v>1566.3234427012985</v>
          </cell>
          <cell r="H8726">
            <v>44136</v>
          </cell>
        </row>
        <row r="8727">
          <cell r="B8727" t="str">
            <v>I2071</v>
          </cell>
          <cell r="C8727" t="str">
            <v>Ipn 100 X 12 Mts</v>
          </cell>
          <cell r="D8727" t="str">
            <v>ml</v>
          </cell>
          <cell r="E8727">
            <v>1</v>
          </cell>
          <cell r="F8727">
            <v>1783.7465564738293</v>
          </cell>
          <cell r="G8727">
            <v>1783.7465564738293</v>
          </cell>
          <cell r="H8727">
            <v>44155</v>
          </cell>
        </row>
        <row r="8729">
          <cell r="A8729" t="str">
            <v>T2461</v>
          </cell>
          <cell r="C8729" t="str">
            <v xml:space="preserve">Correas De Caño Galvanizado 50 X 25 Mm </v>
          </cell>
          <cell r="D8729" t="str">
            <v>ml</v>
          </cell>
          <cell r="G8729">
            <v>2335.5498660621802</v>
          </cell>
          <cell r="H8729">
            <v>44136</v>
          </cell>
          <cell r="I8729" t="str">
            <v>05 ESTRUCTURAS RESISTENTES</v>
          </cell>
        </row>
        <row r="8730">
          <cell r="B8730" t="str">
            <v>I1004</v>
          </cell>
          <cell r="C8730" t="str">
            <v>Oficial</v>
          </cell>
          <cell r="D8730" t="str">
            <v>hs</v>
          </cell>
          <cell r="E8730">
            <v>1.5</v>
          </cell>
          <cell r="F8730">
            <v>604.80605423376619</v>
          </cell>
          <cell r="G8730">
            <v>907.20908135064929</v>
          </cell>
          <cell r="H8730">
            <v>44136</v>
          </cell>
        </row>
        <row r="8731">
          <cell r="B8731" t="str">
            <v>I1005</v>
          </cell>
          <cell r="C8731" t="str">
            <v>Ayudante</v>
          </cell>
          <cell r="D8731" t="str">
            <v>hs</v>
          </cell>
          <cell r="E8731">
            <v>1.5</v>
          </cell>
          <cell r="F8731">
            <v>522.10781423376613</v>
          </cell>
          <cell r="G8731">
            <v>783.16172135064926</v>
          </cell>
          <cell r="H8731">
            <v>44136</v>
          </cell>
        </row>
        <row r="8732">
          <cell r="B8732" t="str">
            <v>I2488</v>
          </cell>
          <cell r="C8732" t="str">
            <v xml:space="preserve">Correas De Caño Galvanizado 50 X 25 Mm </v>
          </cell>
          <cell r="D8732" t="str">
            <v>ml</v>
          </cell>
          <cell r="E8732">
            <v>1</v>
          </cell>
          <cell r="F8732">
            <v>645.17906336088151</v>
          </cell>
          <cell r="G8732">
            <v>645.17906336088151</v>
          </cell>
          <cell r="H8732">
            <v>44155</v>
          </cell>
        </row>
        <row r="8734">
          <cell r="A8734" t="str">
            <v>T2462</v>
          </cell>
          <cell r="C8734" t="str">
            <v>Cenefa De Caño Galvanizado 180 X 100 Mm</v>
          </cell>
          <cell r="D8734" t="str">
            <v>ml</v>
          </cell>
          <cell r="G8734">
            <v>6666.057677726878</v>
          </cell>
          <cell r="H8734">
            <v>44136</v>
          </cell>
          <cell r="I8734" t="str">
            <v>05 ESTRUCTURAS RESISTENTES</v>
          </cell>
        </row>
        <row r="8735">
          <cell r="B8735" t="str">
            <v>I1004</v>
          </cell>
          <cell r="C8735" t="str">
            <v>Oficial</v>
          </cell>
          <cell r="D8735" t="str">
            <v>hs</v>
          </cell>
          <cell r="E8735">
            <v>4</v>
          </cell>
          <cell r="F8735">
            <v>604.80605423376619</v>
          </cell>
          <cell r="G8735">
            <v>2419.2242169350648</v>
          </cell>
          <cell r="H8735">
            <v>44136</v>
          </cell>
        </row>
        <row r="8736">
          <cell r="B8736" t="str">
            <v>I1005</v>
          </cell>
          <cell r="C8736" t="str">
            <v>Ayudante</v>
          </cell>
          <cell r="D8736" t="str">
            <v>hs</v>
          </cell>
          <cell r="E8736">
            <v>4</v>
          </cell>
          <cell r="F8736">
            <v>522.10781423376613</v>
          </cell>
          <cell r="G8736">
            <v>2088.4312569350645</v>
          </cell>
          <cell r="H8736">
            <v>44136</v>
          </cell>
        </row>
        <row r="8737">
          <cell r="B8737" t="str">
            <v>I2489</v>
          </cell>
          <cell r="C8737" t="str">
            <v>Cenefa De Caño Galvanizado 180 X 100 Mm</v>
          </cell>
          <cell r="D8737" t="str">
            <v>ml</v>
          </cell>
          <cell r="E8737">
            <v>1</v>
          </cell>
          <cell r="F8737">
            <v>2158.4022038567491</v>
          </cell>
          <cell r="G8737">
            <v>2158.4022038567491</v>
          </cell>
          <cell r="H8737">
            <v>44136</v>
          </cell>
        </row>
        <row r="8739">
          <cell r="A8739" t="str">
            <v>T2463</v>
          </cell>
          <cell r="C8739" t="str">
            <v xml:space="preserve">Acople Rápido 3/4 </v>
          </cell>
          <cell r="D8739" t="str">
            <v>u</v>
          </cell>
          <cell r="G8739">
            <v>762.57285633813456</v>
          </cell>
          <cell r="H8739">
            <v>44136</v>
          </cell>
          <cell r="I8739" t="str">
            <v>23.1 AGUA FRIA Y CALIENTE</v>
          </cell>
        </row>
        <row r="8740">
          <cell r="B8740" t="str">
            <v>I1004</v>
          </cell>
          <cell r="C8740" t="str">
            <v>Oficial</v>
          </cell>
          <cell r="D8740" t="str">
            <v>hs</v>
          </cell>
          <cell r="E8740">
            <v>0.2</v>
          </cell>
          <cell r="F8740">
            <v>604.80605423376619</v>
          </cell>
          <cell r="G8740">
            <v>120.96121084675325</v>
          </cell>
          <cell r="H8740">
            <v>44136</v>
          </cell>
        </row>
        <row r="8741">
          <cell r="B8741" t="str">
            <v>I1005</v>
          </cell>
          <cell r="C8741" t="str">
            <v>Ayudante</v>
          </cell>
          <cell r="D8741" t="str">
            <v>hs</v>
          </cell>
          <cell r="E8741">
            <v>0.2</v>
          </cell>
          <cell r="F8741">
            <v>522.10781423376613</v>
          </cell>
          <cell r="G8741">
            <v>104.42156284675323</v>
          </cell>
          <cell r="H8741">
            <v>44136</v>
          </cell>
        </row>
        <row r="8742">
          <cell r="B8742" t="str">
            <v>I2490</v>
          </cell>
          <cell r="C8742" t="str">
            <v xml:space="preserve">Acople Rápido 3/4 </v>
          </cell>
          <cell r="D8742" t="str">
            <v>uni.</v>
          </cell>
          <cell r="E8742">
            <v>1</v>
          </cell>
          <cell r="F8742">
            <v>537.19008264462809</v>
          </cell>
          <cell r="G8742">
            <v>537.19008264462809</v>
          </cell>
          <cell r="H8742">
            <v>44136</v>
          </cell>
        </row>
        <row r="8744">
          <cell r="A8744" t="str">
            <v>T2464</v>
          </cell>
          <cell r="C8744" t="str">
            <v>Estaca Para Válvula De Acople Rápido</v>
          </cell>
          <cell r="D8744" t="str">
            <v>u</v>
          </cell>
          <cell r="G8744">
            <v>1270.8373191480518</v>
          </cell>
          <cell r="H8744">
            <v>44136</v>
          </cell>
          <cell r="I8744" t="str">
            <v>23.1 AGUA FRIA Y CALIENTE</v>
          </cell>
        </row>
        <row r="8745">
          <cell r="B8745" t="str">
            <v>I1004</v>
          </cell>
          <cell r="C8745" t="str">
            <v>Oficial</v>
          </cell>
          <cell r="D8745" t="str">
            <v>hs</v>
          </cell>
          <cell r="E8745">
            <v>0.2</v>
          </cell>
          <cell r="F8745">
            <v>604.80605423376619</v>
          </cell>
          <cell r="G8745">
            <v>120.96121084675325</v>
          </cell>
          <cell r="H8745">
            <v>44136</v>
          </cell>
        </row>
        <row r="8746">
          <cell r="B8746" t="str">
            <v>I1005</v>
          </cell>
          <cell r="C8746" t="str">
            <v>Ayudante</v>
          </cell>
          <cell r="D8746" t="str">
            <v>hs</v>
          </cell>
          <cell r="E8746">
            <v>0.2</v>
          </cell>
          <cell r="F8746">
            <v>522.10781423376613</v>
          </cell>
          <cell r="G8746">
            <v>104.42156284675323</v>
          </cell>
          <cell r="H8746">
            <v>44136</v>
          </cell>
        </row>
        <row r="8747">
          <cell r="B8747" t="str">
            <v>I2491</v>
          </cell>
          <cell r="C8747" t="str">
            <v>Estaca Para Válvula De Acople Rápido</v>
          </cell>
          <cell r="D8747" t="str">
            <v>uni.</v>
          </cell>
          <cell r="E8747">
            <v>1</v>
          </cell>
          <cell r="F8747">
            <v>1045.4545454545455</v>
          </cell>
          <cell r="G8747">
            <v>1045.4545454545455</v>
          </cell>
          <cell r="H8747">
            <v>44136</v>
          </cell>
        </row>
        <row r="8749">
          <cell r="A8749" t="str">
            <v>T2465</v>
          </cell>
          <cell r="C8749" t="str">
            <v>Manguera 3/4 Para Acople Rápido (60M)</v>
          </cell>
          <cell r="D8749" t="str">
            <v>u</v>
          </cell>
          <cell r="G8749">
            <v>1878.2670712141676</v>
          </cell>
          <cell r="H8749">
            <v>44136</v>
          </cell>
          <cell r="I8749" t="str">
            <v>23.1 AGUA FRIA Y CALIENTE</v>
          </cell>
        </row>
        <row r="8750">
          <cell r="B8750" t="str">
            <v>I1004</v>
          </cell>
          <cell r="C8750" t="str">
            <v>Oficial</v>
          </cell>
          <cell r="D8750" t="str">
            <v>hs</v>
          </cell>
          <cell r="E8750">
            <v>0.2</v>
          </cell>
          <cell r="F8750">
            <v>604.80605423376619</v>
          </cell>
          <cell r="G8750">
            <v>120.96121084675325</v>
          </cell>
          <cell r="H8750">
            <v>44136</v>
          </cell>
        </row>
        <row r="8751">
          <cell r="B8751" t="str">
            <v>I1005</v>
          </cell>
          <cell r="C8751" t="str">
            <v>Ayudante</v>
          </cell>
          <cell r="D8751" t="str">
            <v>hs</v>
          </cell>
          <cell r="E8751">
            <v>0.2</v>
          </cell>
          <cell r="F8751">
            <v>522.10781423376613</v>
          </cell>
          <cell r="G8751">
            <v>104.42156284675323</v>
          </cell>
          <cell r="H8751">
            <v>44136</v>
          </cell>
        </row>
        <row r="8752">
          <cell r="B8752" t="str">
            <v>I2492</v>
          </cell>
          <cell r="C8752" t="str">
            <v>Manguera 3/4 Para Acople Rápido (60M)</v>
          </cell>
          <cell r="D8752" t="str">
            <v>uni.</v>
          </cell>
          <cell r="E8752">
            <v>1</v>
          </cell>
          <cell r="F8752">
            <v>1652.8842975206612</v>
          </cell>
          <cell r="G8752">
            <v>1652.8842975206612</v>
          </cell>
          <cell r="H8752">
            <v>44155</v>
          </cell>
        </row>
        <row r="8754">
          <cell r="A8754" t="str">
            <v>T2466</v>
          </cell>
          <cell r="C8754" t="str">
            <v>Bomba 3Hp</v>
          </cell>
          <cell r="D8754" t="str">
            <v>u</v>
          </cell>
          <cell r="G8754">
            <v>85874.815079971668</v>
          </cell>
          <cell r="H8754">
            <v>44136</v>
          </cell>
          <cell r="I8754" t="str">
            <v>23.1 AGUA FRIA Y CALIENTE</v>
          </cell>
        </row>
        <row r="8755">
          <cell r="B8755" t="str">
            <v>I1004</v>
          </cell>
          <cell r="C8755" t="str">
            <v>Oficial</v>
          </cell>
          <cell r="D8755" t="str">
            <v>hs</v>
          </cell>
          <cell r="E8755">
            <v>8</v>
          </cell>
          <cell r="F8755">
            <v>604.80605423376619</v>
          </cell>
          <cell r="G8755">
            <v>4838.4484338701295</v>
          </cell>
          <cell r="H8755">
            <v>44136</v>
          </cell>
        </row>
        <row r="8756">
          <cell r="B8756" t="str">
            <v>I1005</v>
          </cell>
          <cell r="C8756" t="str">
            <v>Ayudante</v>
          </cell>
          <cell r="D8756" t="str">
            <v>hs</v>
          </cell>
          <cell r="E8756">
            <v>8</v>
          </cell>
          <cell r="F8756">
            <v>522.10781423376613</v>
          </cell>
          <cell r="G8756">
            <v>4176.8625138701291</v>
          </cell>
          <cell r="H8756">
            <v>44136</v>
          </cell>
        </row>
        <row r="8757">
          <cell r="B8757" t="str">
            <v>I2493</v>
          </cell>
          <cell r="C8757" t="str">
            <v>Bomba 3Hp</v>
          </cell>
          <cell r="D8757" t="str">
            <v>uni.</v>
          </cell>
          <cell r="E8757">
            <v>1</v>
          </cell>
          <cell r="F8757">
            <v>76859.504132231406</v>
          </cell>
          <cell r="G8757">
            <v>76859.504132231406</v>
          </cell>
          <cell r="H8757">
            <v>44136</v>
          </cell>
        </row>
        <row r="8759">
          <cell r="A8759" t="str">
            <v>T2467</v>
          </cell>
          <cell r="C8759" t="str">
            <v>Losa De Hormigón Armado Completa (Incluye Contrapiso,  Membrana, Aislaciones Y Carpeta De Terminación)</v>
          </cell>
          <cell r="D8759" t="str">
            <v>m2</v>
          </cell>
          <cell r="G8759">
            <v>13724.218918312894</v>
          </cell>
          <cell r="H8759">
            <v>44110</v>
          </cell>
          <cell r="I8759" t="str">
            <v>16 CUBIERTAS</v>
          </cell>
        </row>
        <row r="8760">
          <cell r="B8760" t="str">
            <v>T2449</v>
          </cell>
          <cell r="C8760" t="str">
            <v xml:space="preserve">Losa De Hormigon Armado </v>
          </cell>
          <cell r="D8760" t="str">
            <v>m2</v>
          </cell>
          <cell r="E8760">
            <v>1</v>
          </cell>
          <cell r="F8760">
            <v>6124.5270958119636</v>
          </cell>
          <cell r="G8760">
            <v>6124.5270958119636</v>
          </cell>
          <cell r="H8760">
            <v>44110</v>
          </cell>
        </row>
        <row r="8761">
          <cell r="B8761" t="str">
            <v>T1428</v>
          </cell>
          <cell r="C8761" t="str">
            <v>Cubierta Plana. (Barrera De Vapor, Contrapiso,  Carpeta Y Membrana Con Aluminio)</v>
          </cell>
          <cell r="D8761" t="str">
            <v>m2</v>
          </cell>
          <cell r="E8761">
            <v>1</v>
          </cell>
          <cell r="F8761">
            <v>7599.6918225009304</v>
          </cell>
          <cell r="G8761">
            <v>7599.6918225009304</v>
          </cell>
          <cell r="H8761">
            <v>44110</v>
          </cell>
        </row>
        <row r="8763">
          <cell r="A8763" t="str">
            <v>T2468</v>
          </cell>
          <cell r="C8763" t="str">
            <v>Caño Rectangular De Chapa Doblada 100 X 20 Mm Parasoles</v>
          </cell>
          <cell r="D8763" t="str">
            <v>ml</v>
          </cell>
          <cell r="G8763">
            <v>2300.6440580181029</v>
          </cell>
          <cell r="H8763">
            <v>44136</v>
          </cell>
          <cell r="I8763" t="str">
            <v>05 ESTRUCTURAS RESISTENTES</v>
          </cell>
        </row>
        <row r="8764">
          <cell r="B8764" t="str">
            <v>I1004</v>
          </cell>
          <cell r="C8764" t="str">
            <v>Oficial</v>
          </cell>
          <cell r="D8764" t="str">
            <v>hs</v>
          </cell>
          <cell r="E8764">
            <v>3</v>
          </cell>
          <cell r="F8764">
            <v>604.80605423376619</v>
          </cell>
          <cell r="G8764">
            <v>1814.4181627012986</v>
          </cell>
          <cell r="H8764">
            <v>44136</v>
          </cell>
        </row>
        <row r="8765">
          <cell r="B8765" t="str">
            <v>I2494</v>
          </cell>
          <cell r="C8765" t="str">
            <v>Caño Rectangular De Chapa Doblada 100 X 20 Mm Parasoles</v>
          </cell>
          <cell r="D8765" t="str">
            <v>ml</v>
          </cell>
          <cell r="E8765">
            <v>1</v>
          </cell>
          <cell r="F8765">
            <v>486.22589531680444</v>
          </cell>
          <cell r="G8765">
            <v>486.22589531680444</v>
          </cell>
          <cell r="H8765">
            <v>44136</v>
          </cell>
        </row>
        <row r="8767">
          <cell r="A8767" t="str">
            <v>T2469</v>
          </cell>
          <cell r="C8767" t="str">
            <v>Lana De Vidrio</v>
          </cell>
          <cell r="D8767" t="str">
            <v>m2</v>
          </cell>
          <cell r="G8767">
            <v>433.5844547764047</v>
          </cell>
          <cell r="H8767">
            <v>44136</v>
          </cell>
          <cell r="I8767" t="str">
            <v>16 CUBIERTAS</v>
          </cell>
        </row>
        <row r="8768">
          <cell r="B8768" t="str">
            <v>I1004</v>
          </cell>
          <cell r="C8768" t="str">
            <v>Oficial</v>
          </cell>
          <cell r="D8768" t="str">
            <v>hs</v>
          </cell>
          <cell r="E8768">
            <v>0.3</v>
          </cell>
          <cell r="F8768">
            <v>604.80605423376619</v>
          </cell>
          <cell r="G8768">
            <v>181.44181627012986</v>
          </cell>
          <cell r="H8768">
            <v>44136</v>
          </cell>
        </row>
        <row r="8769">
          <cell r="B8769" t="str">
            <v>I2495</v>
          </cell>
          <cell r="C8769" t="str">
            <v>Lana De Vidrio</v>
          </cell>
          <cell r="D8769" t="str">
            <v>m2</v>
          </cell>
          <cell r="E8769">
            <v>1</v>
          </cell>
          <cell r="F8769">
            <v>252.14263850627484</v>
          </cell>
          <cell r="G8769">
            <v>252.14263850627484</v>
          </cell>
          <cell r="H8769">
            <v>44136</v>
          </cell>
        </row>
        <row r="8771">
          <cell r="A8771" t="str">
            <v>T2470</v>
          </cell>
          <cell r="C8771" t="str">
            <v>Placa Osb</v>
          </cell>
          <cell r="D8771" t="str">
            <v>m2</v>
          </cell>
          <cell r="G8771">
            <v>593.12695793023272</v>
          </cell>
          <cell r="H8771">
            <v>44136</v>
          </cell>
          <cell r="I8771" t="str">
            <v>16 CUBIERTAS</v>
          </cell>
        </row>
        <row r="8772">
          <cell r="B8772" t="str">
            <v>I1004</v>
          </cell>
          <cell r="C8772" t="str">
            <v>Oficial</v>
          </cell>
          <cell r="D8772" t="str">
            <v>hs</v>
          </cell>
          <cell r="E8772">
            <v>0.5</v>
          </cell>
          <cell r="F8772">
            <v>604.80605423376619</v>
          </cell>
          <cell r="G8772">
            <v>302.4030271168831</v>
          </cell>
          <cell r="H8772">
            <v>44136</v>
          </cell>
        </row>
        <row r="8773">
          <cell r="B8773" t="str">
            <v>I2496</v>
          </cell>
          <cell r="C8773" t="str">
            <v>Placa Osb</v>
          </cell>
          <cell r="D8773" t="str">
            <v>m2</v>
          </cell>
          <cell r="E8773">
            <v>1</v>
          </cell>
          <cell r="F8773">
            <v>290.72393081334963</v>
          </cell>
          <cell r="G8773">
            <v>290.72393081334963</v>
          </cell>
          <cell r="H8773">
            <v>44136</v>
          </cell>
        </row>
        <row r="8775">
          <cell r="A8775" t="str">
            <v>T2471</v>
          </cell>
          <cell r="C8775" t="str">
            <v>Placa Eps</v>
          </cell>
          <cell r="D8775" t="str">
            <v>m2</v>
          </cell>
          <cell r="G8775">
            <v>409.84104364580872</v>
          </cell>
          <cell r="H8775">
            <v>44136</v>
          </cell>
          <cell r="I8775" t="str">
            <v>16 CUBIERTAS</v>
          </cell>
        </row>
        <row r="8776">
          <cell r="B8776" t="str">
            <v>I1004</v>
          </cell>
          <cell r="C8776" t="str">
            <v>Oficial</v>
          </cell>
          <cell r="D8776" t="str">
            <v>hs</v>
          </cell>
          <cell r="E8776">
            <v>0.5</v>
          </cell>
          <cell r="F8776">
            <v>604.80605423376619</v>
          </cell>
          <cell r="G8776">
            <v>302.4030271168831</v>
          </cell>
          <cell r="H8776">
            <v>44136</v>
          </cell>
        </row>
        <row r="8777">
          <cell r="B8777" t="str">
            <v>I2497</v>
          </cell>
          <cell r="C8777" t="str">
            <v>Placa Eps</v>
          </cell>
          <cell r="D8777" t="str">
            <v>m2</v>
          </cell>
          <cell r="E8777">
            <v>1</v>
          </cell>
          <cell r="F8777">
            <v>107.43801652892563</v>
          </cell>
          <cell r="G8777">
            <v>107.43801652892563</v>
          </cell>
          <cell r="H8777">
            <v>44136</v>
          </cell>
        </row>
        <row r="8779">
          <cell r="A8779" t="str">
            <v>T2472</v>
          </cell>
          <cell r="C8779" t="str">
            <v>Malla De Fibra De Vidrio</v>
          </cell>
          <cell r="D8779" t="str">
            <v>m2</v>
          </cell>
          <cell r="G8779">
            <v>137.34010955560802</v>
          </cell>
          <cell r="H8779">
            <v>44136</v>
          </cell>
          <cell r="I8779" t="str">
            <v>16 CUBIERTAS</v>
          </cell>
        </row>
        <row r="8780">
          <cell r="B8780" t="str">
            <v>I1004</v>
          </cell>
          <cell r="C8780" t="str">
            <v>Oficial</v>
          </cell>
          <cell r="D8780" t="str">
            <v>hs</v>
          </cell>
          <cell r="E8780">
            <v>0.1</v>
          </cell>
          <cell r="F8780">
            <v>604.80605423376619</v>
          </cell>
          <cell r="G8780">
            <v>60.480605423376623</v>
          </cell>
          <cell r="H8780">
            <v>44136</v>
          </cell>
        </row>
        <row r="8781">
          <cell r="B8781" t="str">
            <v>I2498</v>
          </cell>
          <cell r="C8781" t="str">
            <v>Malla De Fibra De Vidrio</v>
          </cell>
          <cell r="D8781" t="str">
            <v>m2</v>
          </cell>
          <cell r="E8781">
            <v>1</v>
          </cell>
          <cell r="F8781">
            <v>76.859504132231407</v>
          </cell>
          <cell r="G8781">
            <v>76.859504132231407</v>
          </cell>
          <cell r="H8781">
            <v>44155</v>
          </cell>
        </row>
        <row r="8783">
          <cell r="A8783" t="str">
            <v>T2473</v>
          </cell>
          <cell r="C8783" t="str">
            <v>Caño Galvanizado 30 X 15 Mm Con Pintura Epoxi Color Madera</v>
          </cell>
          <cell r="D8783" t="str">
            <v>ml</v>
          </cell>
          <cell r="G8783">
            <v>1192.8840124801259</v>
          </cell>
          <cell r="H8783">
            <v>44136</v>
          </cell>
          <cell r="I8783" t="str">
            <v>05 ESTRUCTURAS RESISTENTES</v>
          </cell>
        </row>
        <row r="8784">
          <cell r="B8784" t="str">
            <v>I1004</v>
          </cell>
          <cell r="C8784" t="str">
            <v>Oficial</v>
          </cell>
          <cell r="D8784" t="str">
            <v>hs</v>
          </cell>
          <cell r="E8784">
            <v>1.5</v>
          </cell>
          <cell r="F8784">
            <v>604.80605423376619</v>
          </cell>
          <cell r="G8784">
            <v>907.20908135064929</v>
          </cell>
          <cell r="H8784">
            <v>44136</v>
          </cell>
        </row>
        <row r="8785">
          <cell r="B8785" t="str">
            <v>I2499</v>
          </cell>
          <cell r="C8785" t="str">
            <v>Caño Galvanizado 30 X 15 Mm Con Pintura Epoxi Color Madera</v>
          </cell>
          <cell r="D8785" t="str">
            <v>ml</v>
          </cell>
          <cell r="E8785">
            <v>1</v>
          </cell>
          <cell r="F8785">
            <v>285.67493112947659</v>
          </cell>
          <cell r="G8785">
            <v>285.67493112947659</v>
          </cell>
          <cell r="H8785">
            <v>44155</v>
          </cell>
        </row>
        <row r="8787">
          <cell r="A8787" t="str">
            <v>T2474</v>
          </cell>
          <cell r="C8787" t="str">
            <v>Caño Galvanizado 50 X 25 Mm Con Pintura Epoxi Color Madera</v>
          </cell>
          <cell r="D8787" t="str">
            <v>ml</v>
          </cell>
          <cell r="G8787">
            <v>1854.791171828414</v>
          </cell>
          <cell r="H8787">
            <v>44136</v>
          </cell>
          <cell r="I8787" t="str">
            <v>05 ESTRUCTURAS RESISTENTES</v>
          </cell>
        </row>
        <row r="8788">
          <cell r="B8788" t="str">
            <v>I1004</v>
          </cell>
          <cell r="C8788" t="str">
            <v>Oficial</v>
          </cell>
          <cell r="D8788" t="str">
            <v>hs</v>
          </cell>
          <cell r="E8788">
            <v>2</v>
          </cell>
          <cell r="F8788">
            <v>604.80605423376619</v>
          </cell>
          <cell r="G8788">
            <v>1209.6121084675324</v>
          </cell>
          <cell r="H8788">
            <v>44136</v>
          </cell>
        </row>
        <row r="8789">
          <cell r="B8789" t="str">
            <v>I2500</v>
          </cell>
          <cell r="C8789" t="str">
            <v>Caño Galvanizado 50 X 25 Mm Con Pintura Epoxi Color Madera</v>
          </cell>
          <cell r="D8789" t="str">
            <v>ml</v>
          </cell>
          <cell r="E8789">
            <v>1</v>
          </cell>
          <cell r="F8789">
            <v>645.17906336088151</v>
          </cell>
          <cell r="G8789">
            <v>645.17906336088151</v>
          </cell>
          <cell r="H8789">
            <v>44155</v>
          </cell>
        </row>
        <row r="8791">
          <cell r="A8791" t="str">
            <v>T2475</v>
          </cell>
          <cell r="C8791" t="str">
            <v>Sistema De Detección Y Alarma Contra Incendios</v>
          </cell>
          <cell r="D8791" t="str">
            <v>u</v>
          </cell>
          <cell r="G8791">
            <v>149344.42322285715</v>
          </cell>
          <cell r="H8791">
            <v>44136</v>
          </cell>
          <cell r="I8791" t="str">
            <v>24 INSTALACIÓN CONTRA INCENDIO</v>
          </cell>
        </row>
        <row r="8792">
          <cell r="B8792" t="str">
            <v>I1004</v>
          </cell>
          <cell r="C8792" t="str">
            <v>Oficial</v>
          </cell>
          <cell r="D8792" t="str">
            <v>hs</v>
          </cell>
          <cell r="E8792">
            <v>160</v>
          </cell>
          <cell r="F8792">
            <v>604.80605423376619</v>
          </cell>
          <cell r="G8792">
            <v>96768.96867740259</v>
          </cell>
          <cell r="H8792">
            <v>44136</v>
          </cell>
          <cell r="I8792" t="str">
            <v>Estimación dado que no hay dato</v>
          </cell>
        </row>
        <row r="8793">
          <cell r="B8793" t="str">
            <v>I2024</v>
          </cell>
          <cell r="C8793" t="str">
            <v>Central De Incendio De 2 Zonas Y 60 Puntos</v>
          </cell>
          <cell r="D8793" t="str">
            <v>u</v>
          </cell>
          <cell r="E8793">
            <v>1</v>
          </cell>
          <cell r="F8793">
            <v>52575.454545454551</v>
          </cell>
          <cell r="G8793">
            <v>52575.454545454551</v>
          </cell>
          <cell r="H8793">
            <v>44155</v>
          </cell>
        </row>
        <row r="8795">
          <cell r="A8795" t="str">
            <v>T2476</v>
          </cell>
          <cell r="C8795" t="str">
            <v xml:space="preserve">Señalización Reglamentaria En Bocas De Incendio Y Bocas De Impulsión - Incluye Demarcación Vial Y En Vereda S/ Normativa </v>
          </cell>
          <cell r="D8795" t="str">
            <v>u</v>
          </cell>
          <cell r="G8795">
            <v>46296.121084675324</v>
          </cell>
          <cell r="H8795">
            <v>44136</v>
          </cell>
          <cell r="I8795" t="str">
            <v>24 INSTALACIÓN CONTRA INCENDIO</v>
          </cell>
        </row>
        <row r="8796">
          <cell r="B8796" t="str">
            <v>I1004</v>
          </cell>
          <cell r="C8796" t="str">
            <v>Oficial</v>
          </cell>
          <cell r="D8796" t="str">
            <v>hs</v>
          </cell>
          <cell r="E8796">
            <v>20</v>
          </cell>
          <cell r="F8796">
            <v>604.80605423376619</v>
          </cell>
          <cell r="G8796">
            <v>12096.121084675324</v>
          </cell>
          <cell r="H8796">
            <v>44136</v>
          </cell>
          <cell r="I8796" t="str">
            <v>Estimación dado que no hay dato</v>
          </cell>
        </row>
        <row r="8797">
          <cell r="B8797" t="str">
            <v>I2501</v>
          </cell>
          <cell r="C8797" t="str">
            <v xml:space="preserve">Materiales Señalización Reglamentaria En Bocas De Incendio Y Bocas De Impulsión - Incluye Demarcación Vial Y En Vereda S/ Normativa </v>
          </cell>
          <cell r="D8797" t="str">
            <v>gl</v>
          </cell>
          <cell r="E8797">
            <v>1</v>
          </cell>
          <cell r="F8797">
            <v>34200</v>
          </cell>
          <cell r="G8797">
            <v>34200</v>
          </cell>
          <cell r="H8797">
            <v>44136</v>
          </cell>
        </row>
        <row r="8799">
          <cell r="A8799" t="str">
            <v>T2477</v>
          </cell>
          <cell r="C8799" t="str">
            <v>Id 2X25A 30Ma Schneider</v>
          </cell>
          <cell r="D8799" t="str">
            <v>u</v>
          </cell>
          <cell r="G8799">
            <v>2949.3388429752067</v>
          </cell>
          <cell r="H8799">
            <v>44108</v>
          </cell>
          <cell r="I8799" t="str">
            <v>26 INSTALACIÓN ELÉCTRICA</v>
          </cell>
        </row>
        <row r="8800">
          <cell r="B8800" t="str">
            <v>I2436</v>
          </cell>
          <cell r="C8800" t="str">
            <v>Colocación De Interruptor Diferencial Bipolar</v>
          </cell>
          <cell r="D8800" t="str">
            <v>u</v>
          </cell>
          <cell r="E8800">
            <v>1</v>
          </cell>
          <cell r="F8800">
            <v>470</v>
          </cell>
          <cell r="G8800">
            <v>470</v>
          </cell>
          <cell r="H8800">
            <v>44108</v>
          </cell>
          <cell r="I8800" t="str">
            <v>Estimación dado que no hay dato</v>
          </cell>
        </row>
        <row r="8801">
          <cell r="B8801" t="str">
            <v>I1995</v>
          </cell>
          <cell r="C8801" t="str">
            <v>Id 2X25A 30Ma Schneider</v>
          </cell>
          <cell r="D8801" t="str">
            <v>u</v>
          </cell>
          <cell r="E8801">
            <v>1</v>
          </cell>
          <cell r="F8801">
            <v>2479.3388429752067</v>
          </cell>
          <cell r="G8801">
            <v>2479.3388429752067</v>
          </cell>
          <cell r="H8801">
            <v>44136</v>
          </cell>
        </row>
        <row r="8803">
          <cell r="A8803" t="str">
            <v>T2478</v>
          </cell>
          <cell r="C8803" t="str">
            <v>Id 2X25A 30Ma Super Inmunizado (Si) Schneider</v>
          </cell>
          <cell r="D8803" t="str">
            <v>u</v>
          </cell>
          <cell r="G8803">
            <v>5428.6776859504134</v>
          </cell>
          <cell r="H8803">
            <v>44108</v>
          </cell>
          <cell r="I8803" t="str">
            <v>26 INSTALACIÓN ELÉCTRICA</v>
          </cell>
        </row>
        <row r="8804">
          <cell r="B8804" t="str">
            <v>I2436</v>
          </cell>
          <cell r="C8804" t="str">
            <v>Colocación De Interruptor Diferencial Bipolar</v>
          </cell>
          <cell r="D8804" t="str">
            <v>u</v>
          </cell>
          <cell r="E8804">
            <v>1</v>
          </cell>
          <cell r="F8804">
            <v>470</v>
          </cell>
          <cell r="G8804">
            <v>470</v>
          </cell>
          <cell r="H8804">
            <v>44108</v>
          </cell>
          <cell r="I8804" t="str">
            <v>Estimación dado que no hay dato</v>
          </cell>
        </row>
        <row r="8805">
          <cell r="B8805" t="str">
            <v>I1996</v>
          </cell>
          <cell r="C8805" t="str">
            <v>Id 2X25A 30Ma Super Inmunizado (Si) Schneider</v>
          </cell>
          <cell r="D8805" t="str">
            <v>u</v>
          </cell>
          <cell r="E8805">
            <v>1</v>
          </cell>
          <cell r="F8805">
            <v>4958.6776859504134</v>
          </cell>
          <cell r="G8805">
            <v>4958.6776859504134</v>
          </cell>
          <cell r="H8805">
            <v>44136</v>
          </cell>
        </row>
        <row r="8807">
          <cell r="A8807" t="str">
            <v>T2479</v>
          </cell>
          <cell r="C8807" t="str">
            <v>Id 2X16A 30Ma Schneider</v>
          </cell>
          <cell r="D8807" t="str">
            <v>u</v>
          </cell>
          <cell r="G8807">
            <v>1314.6280991735539</v>
          </cell>
          <cell r="H8807">
            <v>44108</v>
          </cell>
          <cell r="I8807" t="str">
            <v>26 INSTALACIÓN ELÉCTRICA</v>
          </cell>
        </row>
        <row r="8808">
          <cell r="B8808" t="str">
            <v>I2436</v>
          </cell>
          <cell r="C8808" t="str">
            <v>Colocación De Interruptor Diferencial Bipolar</v>
          </cell>
          <cell r="D8808" t="str">
            <v>u</v>
          </cell>
          <cell r="E8808">
            <v>1</v>
          </cell>
          <cell r="F8808">
            <v>470</v>
          </cell>
          <cell r="G8808">
            <v>470</v>
          </cell>
          <cell r="H8808">
            <v>44108</v>
          </cell>
          <cell r="I8808" t="str">
            <v>Estimación dado que no hay dato</v>
          </cell>
        </row>
        <row r="8809">
          <cell r="B8809" t="str">
            <v>I2502</v>
          </cell>
          <cell r="C8809" t="str">
            <v>Id 2X16A 30Ma Schneider</v>
          </cell>
          <cell r="D8809" t="str">
            <v>u</v>
          </cell>
          <cell r="E8809">
            <v>1</v>
          </cell>
          <cell r="F8809">
            <v>844.62809917355378</v>
          </cell>
          <cell r="G8809">
            <v>844.62809917355378</v>
          </cell>
          <cell r="H8809">
            <v>44136</v>
          </cell>
        </row>
        <row r="8811">
          <cell r="A8811" t="str">
            <v>T2480</v>
          </cell>
          <cell r="C8811" t="str">
            <v>Id 2X32A 30Ma Schneider</v>
          </cell>
          <cell r="D8811" t="str">
            <v>u</v>
          </cell>
          <cell r="G8811">
            <v>1589.0082644628098</v>
          </cell>
          <cell r="H8811">
            <v>44108</v>
          </cell>
          <cell r="I8811" t="str">
            <v>26 INSTALACIÓN ELÉCTRICA</v>
          </cell>
        </row>
        <row r="8812">
          <cell r="B8812" t="str">
            <v>I2436</v>
          </cell>
          <cell r="C8812" t="str">
            <v>Colocación De Interruptor Diferencial Bipolar</v>
          </cell>
          <cell r="D8812" t="str">
            <v>u</v>
          </cell>
          <cell r="E8812">
            <v>1</v>
          </cell>
          <cell r="F8812">
            <v>470</v>
          </cell>
          <cell r="G8812">
            <v>470</v>
          </cell>
          <cell r="H8812">
            <v>44108</v>
          </cell>
          <cell r="I8812" t="str">
            <v>Estimación dado que no hay dato</v>
          </cell>
        </row>
        <row r="8813">
          <cell r="B8813" t="str">
            <v>I2503</v>
          </cell>
          <cell r="C8813" t="str">
            <v>Id 2X32A 30Ma Schneider</v>
          </cell>
          <cell r="D8813" t="str">
            <v>u</v>
          </cell>
          <cell r="E8813">
            <v>1</v>
          </cell>
          <cell r="F8813">
            <v>1119.0082644628098</v>
          </cell>
          <cell r="G8813">
            <v>1119.0082644628098</v>
          </cell>
          <cell r="H8813">
            <v>44136</v>
          </cell>
        </row>
        <row r="8815">
          <cell r="A8815" t="str">
            <v>T2481</v>
          </cell>
          <cell r="C8815" t="str">
            <v>Id 2X32A 30Ma Super Inmunizado (Si) Schneider</v>
          </cell>
          <cell r="D8815" t="str">
            <v>u</v>
          </cell>
          <cell r="G8815">
            <v>6255.1239669421493</v>
          </cell>
          <cell r="H8815">
            <v>44108</v>
          </cell>
          <cell r="I8815" t="str">
            <v>26 INSTALACIÓN ELÉCTRICA</v>
          </cell>
        </row>
        <row r="8816">
          <cell r="B8816" t="str">
            <v>I2436</v>
          </cell>
          <cell r="C8816" t="str">
            <v>Colocación De Interruptor Diferencial Bipolar</v>
          </cell>
          <cell r="D8816" t="str">
            <v>u</v>
          </cell>
          <cell r="E8816">
            <v>1</v>
          </cell>
          <cell r="F8816">
            <v>470</v>
          </cell>
          <cell r="G8816">
            <v>470</v>
          </cell>
          <cell r="H8816">
            <v>44108</v>
          </cell>
          <cell r="I8816" t="str">
            <v>Estimación dado que no hay dato</v>
          </cell>
        </row>
        <row r="8817">
          <cell r="B8817" t="str">
            <v>I2504</v>
          </cell>
          <cell r="C8817" t="str">
            <v>Id 2X32A Super Inmunizado (Si) 30Ma Schneider</v>
          </cell>
          <cell r="D8817" t="str">
            <v>u</v>
          </cell>
          <cell r="E8817">
            <v>1</v>
          </cell>
          <cell r="F8817">
            <v>5785.1239669421493</v>
          </cell>
          <cell r="G8817">
            <v>5785.1239669421493</v>
          </cell>
          <cell r="H8817">
            <v>44136</v>
          </cell>
        </row>
        <row r="8819">
          <cell r="A8819" t="str">
            <v>T2482</v>
          </cell>
          <cell r="C8819" t="str">
            <v>Id 4X16A 30Ma</v>
          </cell>
          <cell r="D8819" t="str">
            <v>u</v>
          </cell>
          <cell r="G8819">
            <v>2612.4793388429753</v>
          </cell>
          <cell r="H8819">
            <v>44108</v>
          </cell>
          <cell r="I8819" t="str">
            <v>26 INSTALACIÓN ELÉCTRICA</v>
          </cell>
        </row>
        <row r="8820">
          <cell r="B8820" t="str">
            <v>I2437</v>
          </cell>
          <cell r="C8820" t="str">
            <v>Colocación De Interruptor Diferencia Tetrapolar</v>
          </cell>
          <cell r="D8820" t="str">
            <v>u</v>
          </cell>
          <cell r="E8820">
            <v>1</v>
          </cell>
          <cell r="F8820">
            <v>610</v>
          </cell>
          <cell r="G8820">
            <v>610</v>
          </cell>
          <cell r="H8820">
            <v>44108</v>
          </cell>
          <cell r="I8820" t="str">
            <v>Estimación dado que no hay dato</v>
          </cell>
        </row>
        <row r="8821">
          <cell r="B8821" t="str">
            <v>I2505</v>
          </cell>
          <cell r="C8821" t="str">
            <v>Id 4X16A 30Ma Schneider</v>
          </cell>
          <cell r="D8821" t="str">
            <v>u</v>
          </cell>
          <cell r="E8821">
            <v>1</v>
          </cell>
          <cell r="F8821">
            <v>2002.4793388429753</v>
          </cell>
          <cell r="G8821">
            <v>2002.4793388429753</v>
          </cell>
          <cell r="H8821">
            <v>44136</v>
          </cell>
        </row>
        <row r="8823">
          <cell r="A8823" t="str">
            <v>T2483</v>
          </cell>
          <cell r="C8823" t="str">
            <v>Id 4X25A 30Ma</v>
          </cell>
          <cell r="D8823" t="str">
            <v>u</v>
          </cell>
          <cell r="G8823">
            <v>2612.4793388429753</v>
          </cell>
          <cell r="H8823">
            <v>44108</v>
          </cell>
          <cell r="I8823" t="str">
            <v>26 INSTALACIÓN ELÉCTRICA</v>
          </cell>
        </row>
        <row r="8824">
          <cell r="B8824" t="str">
            <v>I2437</v>
          </cell>
          <cell r="C8824" t="str">
            <v>Colocación De Interruptor Diferencia Tetrapolar</v>
          </cell>
          <cell r="D8824" t="str">
            <v>u</v>
          </cell>
          <cell r="E8824">
            <v>1</v>
          </cell>
          <cell r="F8824">
            <v>610</v>
          </cell>
          <cell r="G8824">
            <v>610</v>
          </cell>
          <cell r="H8824">
            <v>44108</v>
          </cell>
          <cell r="I8824" t="str">
            <v>Estimación dado que no hay dato</v>
          </cell>
        </row>
        <row r="8825">
          <cell r="B8825" t="str">
            <v>I2506</v>
          </cell>
          <cell r="C8825" t="str">
            <v>Id 4X25A 30Ma Schneider</v>
          </cell>
          <cell r="D8825" t="str">
            <v>u</v>
          </cell>
          <cell r="E8825">
            <v>1</v>
          </cell>
          <cell r="F8825">
            <v>2002.4793388429753</v>
          </cell>
          <cell r="G8825">
            <v>2002.4793388429753</v>
          </cell>
          <cell r="H8825">
            <v>44136</v>
          </cell>
        </row>
        <row r="8827">
          <cell r="A8827" t="str">
            <v>T2484</v>
          </cell>
          <cell r="C8827" t="str">
            <v>Id 4X32A 30Ma</v>
          </cell>
          <cell r="D8827" t="str">
            <v>u</v>
          </cell>
          <cell r="G8827">
            <v>3141.404958677686</v>
          </cell>
          <cell r="H8827">
            <v>44108</v>
          </cell>
          <cell r="I8827" t="str">
            <v>26 INSTALACIÓN ELÉCTRICA</v>
          </cell>
        </row>
        <row r="8828">
          <cell r="B8828" t="str">
            <v>I2437</v>
          </cell>
          <cell r="C8828" t="str">
            <v>Colocación De Interruptor Diferencia Tetrapolar</v>
          </cell>
          <cell r="D8828" t="str">
            <v>u</v>
          </cell>
          <cell r="E8828">
            <v>1</v>
          </cell>
          <cell r="F8828">
            <v>610</v>
          </cell>
          <cell r="G8828">
            <v>610</v>
          </cell>
          <cell r="H8828">
            <v>44108</v>
          </cell>
          <cell r="I8828" t="str">
            <v>Estimación dado que no hay dato</v>
          </cell>
        </row>
        <row r="8829">
          <cell r="B8829" t="str">
            <v>I2507</v>
          </cell>
          <cell r="C8829" t="str">
            <v>Id 4X32A 30Ma Schneider</v>
          </cell>
          <cell r="D8829" t="str">
            <v>u</v>
          </cell>
          <cell r="E8829">
            <v>1</v>
          </cell>
          <cell r="F8829">
            <v>2531.404958677686</v>
          </cell>
          <cell r="G8829">
            <v>2531.404958677686</v>
          </cell>
          <cell r="H8829">
            <v>44136</v>
          </cell>
        </row>
        <row r="8831">
          <cell r="A8831" t="str">
            <v>T2485</v>
          </cell>
          <cell r="C8831" t="str">
            <v>Id 4X40A 30Ma</v>
          </cell>
          <cell r="D8831" t="str">
            <v>u</v>
          </cell>
          <cell r="G8831">
            <v>4519.9173553719011</v>
          </cell>
          <cell r="H8831">
            <v>44108</v>
          </cell>
          <cell r="I8831" t="str">
            <v>26 INSTALACIÓN ELÉCTRICA</v>
          </cell>
        </row>
        <row r="8832">
          <cell r="B8832" t="str">
            <v>I2437</v>
          </cell>
          <cell r="C8832" t="str">
            <v>Colocación De Interruptor Diferencia Tetrapolar</v>
          </cell>
          <cell r="D8832" t="str">
            <v>u</v>
          </cell>
          <cell r="E8832">
            <v>1</v>
          </cell>
          <cell r="F8832">
            <v>610</v>
          </cell>
          <cell r="G8832">
            <v>610</v>
          </cell>
          <cell r="H8832">
            <v>44108</v>
          </cell>
          <cell r="I8832" t="str">
            <v>Estimación dado que no hay dato</v>
          </cell>
        </row>
        <row r="8833">
          <cell r="B8833" t="str">
            <v>I2508</v>
          </cell>
          <cell r="C8833" t="str">
            <v>Id 4X40A 30Ma Schneider</v>
          </cell>
          <cell r="D8833" t="str">
            <v>u</v>
          </cell>
          <cell r="E8833">
            <v>1</v>
          </cell>
          <cell r="F8833">
            <v>3909.9173553719011</v>
          </cell>
          <cell r="G8833">
            <v>3909.9173553719011</v>
          </cell>
          <cell r="H8833">
            <v>44136</v>
          </cell>
        </row>
        <row r="8835">
          <cell r="A8835" t="str">
            <v>T2486</v>
          </cell>
          <cell r="C8835" t="str">
            <v>Id 4X40A 30Ma Super Inmunizado (Si) Schneider</v>
          </cell>
          <cell r="D8835" t="str">
            <v>u</v>
          </cell>
          <cell r="G8835">
            <v>20038.92561983471</v>
          </cell>
          <cell r="H8835">
            <v>44108</v>
          </cell>
          <cell r="I8835" t="str">
            <v>26 INSTALACIÓN ELÉCTRICA</v>
          </cell>
        </row>
        <row r="8836">
          <cell r="B8836" t="str">
            <v>I2437</v>
          </cell>
          <cell r="C8836" t="str">
            <v>Colocación De Interruptor Diferencia Tetrapolar</v>
          </cell>
          <cell r="D8836" t="str">
            <v>u</v>
          </cell>
          <cell r="E8836">
            <v>1</v>
          </cell>
          <cell r="F8836">
            <v>610</v>
          </cell>
          <cell r="G8836">
            <v>610</v>
          </cell>
          <cell r="H8836">
            <v>44108</v>
          </cell>
          <cell r="I8836" t="str">
            <v>Estimación dado que no hay dato</v>
          </cell>
        </row>
        <row r="8837">
          <cell r="B8837" t="str">
            <v>I2509</v>
          </cell>
          <cell r="C8837" t="str">
            <v>Id 4X40A 30Ma - Si Schneider</v>
          </cell>
          <cell r="D8837" t="str">
            <v>u</v>
          </cell>
          <cell r="E8837">
            <v>1</v>
          </cell>
          <cell r="F8837">
            <v>19428.92561983471</v>
          </cell>
          <cell r="G8837">
            <v>19428.92561983471</v>
          </cell>
          <cell r="H8837">
            <v>44155</v>
          </cell>
        </row>
        <row r="8839">
          <cell r="A8839" t="str">
            <v>T2487</v>
          </cell>
          <cell r="C8839" t="str">
            <v>Id 4X63A 30Ma</v>
          </cell>
          <cell r="D8839" t="str">
            <v>u</v>
          </cell>
          <cell r="G8839">
            <v>7127.3553719008269</v>
          </cell>
          <cell r="H8839">
            <v>44108</v>
          </cell>
          <cell r="I8839" t="str">
            <v>26 INSTALACIÓN ELÉCTRICA</v>
          </cell>
        </row>
        <row r="8840">
          <cell r="B8840" t="str">
            <v>I2437</v>
          </cell>
          <cell r="C8840" t="str">
            <v>Colocación De Interruptor Diferencia Tetrapolar</v>
          </cell>
          <cell r="D8840" t="str">
            <v>u</v>
          </cell>
          <cell r="E8840">
            <v>1</v>
          </cell>
          <cell r="F8840">
            <v>610</v>
          </cell>
          <cell r="G8840">
            <v>610</v>
          </cell>
          <cell r="H8840">
            <v>44108</v>
          </cell>
          <cell r="I8840" t="str">
            <v>Estimación dado que no hay dato</v>
          </cell>
        </row>
        <row r="8841">
          <cell r="B8841" t="str">
            <v>I2510</v>
          </cell>
          <cell r="C8841" t="str">
            <v>Id 4X63A 30Ma Schneider</v>
          </cell>
          <cell r="D8841" t="str">
            <v>u</v>
          </cell>
          <cell r="E8841">
            <v>1</v>
          </cell>
          <cell r="F8841">
            <v>6517.3553719008269</v>
          </cell>
          <cell r="G8841">
            <v>6517.3553719008269</v>
          </cell>
          <cell r="H8841">
            <v>44136</v>
          </cell>
        </row>
        <row r="8843">
          <cell r="A8843" t="str">
            <v>T2488</v>
          </cell>
          <cell r="C8843" t="str">
            <v>Tmm 4X16A 3Ka</v>
          </cell>
          <cell r="D8843" t="str">
            <v>u</v>
          </cell>
          <cell r="G8843">
            <v>1986.7768595041323</v>
          </cell>
          <cell r="H8843">
            <v>44108</v>
          </cell>
          <cell r="I8843" t="str">
            <v>26 INSTALACIÓN ELÉCTRICA</v>
          </cell>
        </row>
        <row r="8844">
          <cell r="B8844" t="str">
            <v>I2435</v>
          </cell>
          <cell r="C8844" t="str">
            <v>Colocación De Interruptor Termomagnético Tetrapolar</v>
          </cell>
          <cell r="D8844" t="str">
            <v>u</v>
          </cell>
          <cell r="E8844">
            <v>1</v>
          </cell>
          <cell r="F8844">
            <v>500</v>
          </cell>
          <cell r="G8844">
            <v>500</v>
          </cell>
          <cell r="H8844">
            <v>44108</v>
          </cell>
          <cell r="I8844" t="str">
            <v>Estimación dado que no hay dato</v>
          </cell>
        </row>
        <row r="8845">
          <cell r="B8845" t="str">
            <v>I2182</v>
          </cell>
          <cell r="C8845" t="str">
            <v>Tmm 4X16A 10Ka Schneider</v>
          </cell>
          <cell r="D8845" t="str">
            <v>u</v>
          </cell>
          <cell r="E8845">
            <v>1</v>
          </cell>
          <cell r="F8845">
            <v>1486.7768595041323</v>
          </cell>
          <cell r="G8845">
            <v>1486.7768595041323</v>
          </cell>
          <cell r="H8845">
            <v>44136</v>
          </cell>
        </row>
        <row r="8847">
          <cell r="A8847" t="str">
            <v>T2489</v>
          </cell>
          <cell r="C8847" t="str">
            <v>Tmm 4X25A 3Ka</v>
          </cell>
          <cell r="D8847" t="str">
            <v>u</v>
          </cell>
          <cell r="G8847">
            <v>2502.4793388429753</v>
          </cell>
          <cell r="H8847">
            <v>44108</v>
          </cell>
          <cell r="I8847" t="str">
            <v>26 INSTALACIÓN ELÉCTRICA</v>
          </cell>
        </row>
        <row r="8848">
          <cell r="B8848" t="str">
            <v>I2435</v>
          </cell>
          <cell r="C8848" t="str">
            <v>Colocación De Interruptor Termomagnético Tetrapolar</v>
          </cell>
          <cell r="D8848" t="str">
            <v>u</v>
          </cell>
          <cell r="E8848">
            <v>1</v>
          </cell>
          <cell r="F8848">
            <v>500</v>
          </cell>
          <cell r="G8848">
            <v>500</v>
          </cell>
          <cell r="H8848">
            <v>44108</v>
          </cell>
          <cell r="I8848" t="str">
            <v>Estimación dado que no hay dato</v>
          </cell>
        </row>
        <row r="8849">
          <cell r="B8849" t="str">
            <v>I2511</v>
          </cell>
          <cell r="C8849" t="str">
            <v>Tmm 4X25A 10Ka Schneider</v>
          </cell>
          <cell r="D8849" t="str">
            <v>u</v>
          </cell>
          <cell r="E8849">
            <v>1</v>
          </cell>
          <cell r="F8849">
            <v>2002.4793388429753</v>
          </cell>
          <cell r="G8849">
            <v>2002.4793388429753</v>
          </cell>
          <cell r="H8849">
            <v>44136</v>
          </cell>
        </row>
        <row r="8851">
          <cell r="A8851" t="str">
            <v>T2490</v>
          </cell>
          <cell r="C8851" t="str">
            <v>Tmm 4X32A 3Ka</v>
          </cell>
          <cell r="D8851" t="str">
            <v>u</v>
          </cell>
          <cell r="G8851">
            <v>5706.6115702479337</v>
          </cell>
          <cell r="H8851">
            <v>44108</v>
          </cell>
          <cell r="I8851" t="str">
            <v>26 INSTALACIÓN ELÉCTRICA</v>
          </cell>
        </row>
        <row r="8852">
          <cell r="B8852" t="str">
            <v>I2435</v>
          </cell>
          <cell r="C8852" t="str">
            <v>Colocación De Interruptor Termomagnético Tetrapolar</v>
          </cell>
          <cell r="D8852" t="str">
            <v>u</v>
          </cell>
          <cell r="E8852">
            <v>1</v>
          </cell>
          <cell r="F8852">
            <v>500</v>
          </cell>
          <cell r="G8852">
            <v>500</v>
          </cell>
          <cell r="H8852">
            <v>44108</v>
          </cell>
          <cell r="I8852" t="str">
            <v>Estimación dado que no hay dato</v>
          </cell>
        </row>
        <row r="8853">
          <cell r="B8853" t="str">
            <v>I1979</v>
          </cell>
          <cell r="C8853" t="str">
            <v>Tmm 4X32A 10Ka Schneider</v>
          </cell>
          <cell r="D8853" t="str">
            <v>u</v>
          </cell>
          <cell r="E8853">
            <v>1</v>
          </cell>
          <cell r="F8853">
            <v>5206.6115702479337</v>
          </cell>
          <cell r="G8853">
            <v>5206.6115702479337</v>
          </cell>
          <cell r="H8853">
            <v>44155</v>
          </cell>
        </row>
        <row r="8855">
          <cell r="A8855" t="str">
            <v>T2491</v>
          </cell>
          <cell r="C8855" t="str">
            <v>Tmm 4X40A 10Ka</v>
          </cell>
          <cell r="D8855" t="str">
            <v>u</v>
          </cell>
          <cell r="G8855">
            <v>5706.6115702479337</v>
          </cell>
          <cell r="H8855">
            <v>44108</v>
          </cell>
          <cell r="I8855" t="str">
            <v>26 INSTALACIÓN ELÉCTRICA</v>
          </cell>
        </row>
        <row r="8856">
          <cell r="B8856" t="str">
            <v>I2435</v>
          </cell>
          <cell r="C8856" t="str">
            <v>Colocación De Interruptor Termomagnético Tetrapolar</v>
          </cell>
          <cell r="D8856" t="str">
            <v>u</v>
          </cell>
          <cell r="E8856">
            <v>1</v>
          </cell>
          <cell r="F8856">
            <v>500</v>
          </cell>
          <cell r="G8856">
            <v>500</v>
          </cell>
          <cell r="H8856">
            <v>44108</v>
          </cell>
          <cell r="I8856" t="str">
            <v>Estimación dado que no hay dato</v>
          </cell>
        </row>
        <row r="8857">
          <cell r="B8857" t="str">
            <v>I2512</v>
          </cell>
          <cell r="C8857" t="str">
            <v>Tmm 4X40A 10Ka Schneider</v>
          </cell>
          <cell r="D8857" t="str">
            <v>u</v>
          </cell>
          <cell r="E8857">
            <v>1</v>
          </cell>
          <cell r="F8857">
            <v>5206.6115702479337</v>
          </cell>
          <cell r="G8857">
            <v>5206.6115702479337</v>
          </cell>
          <cell r="H8857">
            <v>44155</v>
          </cell>
        </row>
        <row r="8859">
          <cell r="A8859" t="str">
            <v>T2492</v>
          </cell>
          <cell r="C8859" t="str">
            <v>Tmm 4X40A 6Ka</v>
          </cell>
          <cell r="D8859" t="str">
            <v>u</v>
          </cell>
          <cell r="G8859">
            <v>4409.9173553719011</v>
          </cell>
          <cell r="H8859">
            <v>44108</v>
          </cell>
          <cell r="I8859" t="str">
            <v>26 INSTALACIÓN ELÉCTRICA</v>
          </cell>
        </row>
        <row r="8860">
          <cell r="B8860" t="str">
            <v>I2435</v>
          </cell>
          <cell r="C8860" t="str">
            <v>Colocación De Interruptor Termomagnético Tetrapolar</v>
          </cell>
          <cell r="D8860" t="str">
            <v>u</v>
          </cell>
          <cell r="E8860">
            <v>1</v>
          </cell>
          <cell r="F8860">
            <v>500</v>
          </cell>
          <cell r="G8860">
            <v>500</v>
          </cell>
          <cell r="H8860">
            <v>44108</v>
          </cell>
          <cell r="I8860" t="str">
            <v>Estimación dado que no hay dato</v>
          </cell>
        </row>
        <row r="8861">
          <cell r="B8861" t="str">
            <v>I2513</v>
          </cell>
          <cell r="C8861" t="str">
            <v>Tmm 4X40A 6Ka Schneider</v>
          </cell>
          <cell r="D8861" t="str">
            <v>u</v>
          </cell>
          <cell r="E8861">
            <v>1</v>
          </cell>
          <cell r="F8861">
            <v>3909.9173553719011</v>
          </cell>
          <cell r="G8861">
            <v>3909.9173553719011</v>
          </cell>
          <cell r="H8861">
            <v>44136</v>
          </cell>
        </row>
        <row r="8863">
          <cell r="A8863" t="str">
            <v>T2493</v>
          </cell>
          <cell r="C8863" t="str">
            <v>Tmm 4X63A 6Ka</v>
          </cell>
          <cell r="D8863" t="str">
            <v>u</v>
          </cell>
          <cell r="G8863">
            <v>7018.181818181818</v>
          </cell>
          <cell r="H8863">
            <v>44108</v>
          </cell>
          <cell r="I8863" t="str">
            <v>26 INSTALACIÓN ELÉCTRICA</v>
          </cell>
        </row>
        <row r="8864">
          <cell r="B8864" t="str">
            <v>I2435</v>
          </cell>
          <cell r="C8864" t="str">
            <v>Colocación De Interruptor Termomagnético Tetrapolar</v>
          </cell>
          <cell r="D8864" t="str">
            <v>u</v>
          </cell>
          <cell r="E8864">
            <v>1</v>
          </cell>
          <cell r="F8864">
            <v>500</v>
          </cell>
          <cell r="G8864">
            <v>500</v>
          </cell>
          <cell r="H8864">
            <v>44108</v>
          </cell>
          <cell r="I8864" t="str">
            <v>Estimación dado que no hay dato</v>
          </cell>
        </row>
        <row r="8865">
          <cell r="B8865" t="str">
            <v>I2514</v>
          </cell>
          <cell r="C8865" t="str">
            <v>Tmm 4X63A 6Ka Schneider</v>
          </cell>
          <cell r="D8865" t="str">
            <v>u</v>
          </cell>
          <cell r="E8865">
            <v>1</v>
          </cell>
          <cell r="F8865">
            <v>6518.181818181818</v>
          </cell>
          <cell r="G8865">
            <v>6518.181818181818</v>
          </cell>
          <cell r="H8865">
            <v>44136</v>
          </cell>
        </row>
        <row r="8867">
          <cell r="A8867" t="str">
            <v>T2495</v>
          </cell>
          <cell r="C8867" t="str">
            <v>Contactor Auxiliar Na Y Nc 2X20A - 5Tt5 8000</v>
          </cell>
          <cell r="D8867" t="str">
            <v>u</v>
          </cell>
          <cell r="G8867">
            <v>2326.1157024793392</v>
          </cell>
          <cell r="H8867">
            <v>44108</v>
          </cell>
          <cell r="I8867" t="str">
            <v>26 INSTALACIÓN ELÉCTRICA</v>
          </cell>
        </row>
        <row r="8868">
          <cell r="B8868" t="str">
            <v>I2434</v>
          </cell>
          <cell r="C8868" t="str">
            <v>Colocación De Interruptor Termomagnético Bipolar</v>
          </cell>
          <cell r="D8868" t="str">
            <v>u</v>
          </cell>
          <cell r="E8868">
            <v>1</v>
          </cell>
          <cell r="F8868">
            <v>360</v>
          </cell>
          <cell r="G8868">
            <v>360</v>
          </cell>
          <cell r="H8868">
            <v>44108</v>
          </cell>
          <cell r="I8868" t="str">
            <v>Estimación dado que no hay dato</v>
          </cell>
        </row>
        <row r="8869">
          <cell r="B8869" t="str">
            <v>I2516</v>
          </cell>
          <cell r="C8869" t="str">
            <v>Contactor Auxiliar Na Y Nc 2X20A - 5Tt5 8000</v>
          </cell>
          <cell r="D8869" t="str">
            <v>u</v>
          </cell>
          <cell r="E8869">
            <v>1</v>
          </cell>
          <cell r="F8869">
            <v>1966.115702479339</v>
          </cell>
          <cell r="G8869">
            <v>1966.115702479339</v>
          </cell>
          <cell r="H8869">
            <v>44155</v>
          </cell>
        </row>
        <row r="8871">
          <cell r="A8871" t="str">
            <v>T2496</v>
          </cell>
          <cell r="C8871" t="str">
            <v>Contactor Auxiliar Na Y Nc 3X16A</v>
          </cell>
          <cell r="D8871" t="str">
            <v>u</v>
          </cell>
          <cell r="G8871">
            <v>3362.5619834710742</v>
          </cell>
          <cell r="H8871">
            <v>44108</v>
          </cell>
          <cell r="I8871" t="str">
            <v>26 INSTALACIÓN ELÉCTRICA</v>
          </cell>
        </row>
        <row r="8872">
          <cell r="B8872" t="str">
            <v>I2434</v>
          </cell>
          <cell r="C8872" t="str">
            <v>Colocación De Interruptor Termomagnético Bipolar</v>
          </cell>
          <cell r="D8872" t="str">
            <v>u</v>
          </cell>
          <cell r="E8872">
            <v>1</v>
          </cell>
          <cell r="F8872">
            <v>360</v>
          </cell>
          <cell r="G8872">
            <v>360</v>
          </cell>
          <cell r="H8872">
            <v>44108</v>
          </cell>
          <cell r="I8872" t="str">
            <v>Estimación dado que no hay dato</v>
          </cell>
        </row>
        <row r="8873">
          <cell r="B8873" t="str">
            <v>I2517</v>
          </cell>
          <cell r="C8873" t="str">
            <v>Contactor Auxiliar Na Y Nc 3X16A</v>
          </cell>
          <cell r="D8873" t="str">
            <v>u</v>
          </cell>
          <cell r="E8873">
            <v>1</v>
          </cell>
          <cell r="F8873">
            <v>3002.5619834710742</v>
          </cell>
          <cell r="G8873">
            <v>3002.5619834710742</v>
          </cell>
          <cell r="H8873">
            <v>44155</v>
          </cell>
        </row>
        <row r="8875">
          <cell r="A8875" t="str">
            <v>T2497</v>
          </cell>
          <cell r="C8875" t="str">
            <v>Bornes P/Riel Din 2.5Mm + Riel Din (Adif)</v>
          </cell>
          <cell r="D8875" t="str">
            <v>u</v>
          </cell>
          <cell r="G8875">
            <v>425.28925619834712</v>
          </cell>
          <cell r="H8875">
            <v>44108</v>
          </cell>
          <cell r="I8875" t="str">
            <v>26 INSTALACIÓN ELÉCTRICA</v>
          </cell>
        </row>
        <row r="8876">
          <cell r="B8876" t="str">
            <v>I2434</v>
          </cell>
          <cell r="C8876" t="str">
            <v>Colocación De Interruptor Termomagnético Bipolar</v>
          </cell>
          <cell r="D8876" t="str">
            <v>u</v>
          </cell>
          <cell r="E8876">
            <v>1</v>
          </cell>
          <cell r="F8876">
            <v>360</v>
          </cell>
          <cell r="G8876">
            <v>360</v>
          </cell>
          <cell r="H8876">
            <v>44108</v>
          </cell>
          <cell r="I8876">
            <v>0.84648270501360279</v>
          </cell>
        </row>
        <row r="8877">
          <cell r="B8877" t="str">
            <v>I1998</v>
          </cell>
          <cell r="C8877" t="str">
            <v>Bornes P/Riel Din 2.5Mm + Riel Din (Adif)</v>
          </cell>
          <cell r="D8877" t="str">
            <v>u</v>
          </cell>
          <cell r="E8877">
            <v>1</v>
          </cell>
          <cell r="F8877">
            <v>65.289256198347104</v>
          </cell>
          <cell r="G8877">
            <v>65.289256198347104</v>
          </cell>
          <cell r="H8877">
            <v>44136</v>
          </cell>
        </row>
        <row r="8879">
          <cell r="A8879" t="str">
            <v>T2498</v>
          </cell>
          <cell r="C8879" t="str">
            <v>Bornes P/Riel Din 4 Mm + Riel Din (Adif)</v>
          </cell>
          <cell r="D8879" t="str">
            <v>u</v>
          </cell>
          <cell r="G8879">
            <v>421.90082644628097</v>
          </cell>
          <cell r="H8879">
            <v>44108</v>
          </cell>
          <cell r="I8879" t="str">
            <v>26 INSTALACIÓN ELÉCTRICA</v>
          </cell>
        </row>
        <row r="8880">
          <cell r="B8880" t="str">
            <v>I2434</v>
          </cell>
          <cell r="C8880" t="str">
            <v>Colocación De Interruptor Termomagnético Bipolar</v>
          </cell>
          <cell r="D8880" t="str">
            <v>u</v>
          </cell>
          <cell r="E8880">
            <v>1</v>
          </cell>
          <cell r="F8880">
            <v>360</v>
          </cell>
          <cell r="G8880">
            <v>360</v>
          </cell>
          <cell r="H8880">
            <v>44108</v>
          </cell>
          <cell r="I8880">
            <v>0.85328109696376109</v>
          </cell>
        </row>
        <row r="8881">
          <cell r="B8881" t="str">
            <v>I2519</v>
          </cell>
          <cell r="C8881" t="str">
            <v>Bornes P/Riel Din 4 Mm + Riel Din (Adif)</v>
          </cell>
          <cell r="D8881" t="str">
            <v>u</v>
          </cell>
          <cell r="E8881">
            <v>1</v>
          </cell>
          <cell r="F8881">
            <v>61.900826446280995</v>
          </cell>
          <cell r="G8881">
            <v>61.900826446280995</v>
          </cell>
          <cell r="H8881">
            <v>44155</v>
          </cell>
        </row>
        <row r="8883">
          <cell r="A8883" t="str">
            <v>T2499</v>
          </cell>
          <cell r="C8883" t="str">
            <v>Bornes P/Riel Din 6 Mm + Riel Din (Adif)</v>
          </cell>
          <cell r="D8883" t="str">
            <v>u</v>
          </cell>
          <cell r="G8883">
            <v>453.14049586776861</v>
          </cell>
          <cell r="H8883">
            <v>44108</v>
          </cell>
          <cell r="I8883" t="str">
            <v>26 INSTALACIÓN ELÉCTRICA</v>
          </cell>
        </row>
        <row r="8884">
          <cell r="B8884" t="str">
            <v>I2434</v>
          </cell>
          <cell r="C8884" t="str">
            <v>Colocación De Interruptor Termomagnético Bipolar</v>
          </cell>
          <cell r="D8884" t="str">
            <v>u</v>
          </cell>
          <cell r="E8884">
            <v>1</v>
          </cell>
          <cell r="F8884">
            <v>360</v>
          </cell>
          <cell r="G8884">
            <v>360</v>
          </cell>
          <cell r="H8884">
            <v>44108</v>
          </cell>
          <cell r="I8884">
            <v>0.79445559000547139</v>
          </cell>
        </row>
        <row r="8885">
          <cell r="B8885" t="str">
            <v>I2520</v>
          </cell>
          <cell r="C8885" t="str">
            <v>Bornes P/Riel Din 6 Mm + Riel Din (Adif)</v>
          </cell>
          <cell r="D8885" t="str">
            <v>u</v>
          </cell>
          <cell r="E8885">
            <v>1</v>
          </cell>
          <cell r="F8885">
            <v>93.140495867768593</v>
          </cell>
          <cell r="G8885">
            <v>93.140495867768593</v>
          </cell>
          <cell r="H8885">
            <v>44155</v>
          </cell>
        </row>
        <row r="8887">
          <cell r="A8887" t="str">
            <v>T2500</v>
          </cell>
          <cell r="C8887" t="str">
            <v>Seccionador Bajo Carga 2X25 A</v>
          </cell>
          <cell r="D8887" t="str">
            <v>u</v>
          </cell>
          <cell r="G8887">
            <v>693.88429752066122</v>
          </cell>
          <cell r="H8887">
            <v>44108</v>
          </cell>
          <cell r="I8887" t="str">
            <v>26 INSTALACIÓN ELÉCTRICA</v>
          </cell>
        </row>
        <row r="8888">
          <cell r="B8888" t="str">
            <v>I2434</v>
          </cell>
          <cell r="C8888" t="str">
            <v>Colocación De Interruptor Termomagnético Bipolar</v>
          </cell>
          <cell r="D8888" t="str">
            <v>u</v>
          </cell>
          <cell r="E8888">
            <v>1</v>
          </cell>
          <cell r="F8888">
            <v>360</v>
          </cell>
          <cell r="G8888">
            <v>360</v>
          </cell>
          <cell r="H8888">
            <v>44108</v>
          </cell>
          <cell r="I8888">
            <v>0.51881848499285366</v>
          </cell>
        </row>
        <row r="8889">
          <cell r="B8889" t="str">
            <v>I2521</v>
          </cell>
          <cell r="C8889" t="str">
            <v>Seccionador Bajo Carga 2X25 A</v>
          </cell>
          <cell r="D8889" t="str">
            <v>u</v>
          </cell>
          <cell r="E8889">
            <v>1</v>
          </cell>
          <cell r="F8889">
            <v>333.88429752066116</v>
          </cell>
          <cell r="G8889">
            <v>333.88429752066116</v>
          </cell>
          <cell r="H8889">
            <v>44136</v>
          </cell>
        </row>
        <row r="8891">
          <cell r="A8891" t="str">
            <v>T2501</v>
          </cell>
          <cell r="C8891" t="str">
            <v>Seccionador Bajo Carga 3X40 A</v>
          </cell>
          <cell r="D8891" t="str">
            <v>u</v>
          </cell>
          <cell r="G8891">
            <v>4964.8760330578516</v>
          </cell>
          <cell r="H8891">
            <v>44108</v>
          </cell>
          <cell r="I8891" t="str">
            <v>26 INSTALACIÓN ELÉCTRICA</v>
          </cell>
        </row>
        <row r="8892">
          <cell r="B8892" t="str">
            <v>I2435</v>
          </cell>
          <cell r="C8892" t="str">
            <v>Colocación De Interruptor Termomagnético Tetrapolar</v>
          </cell>
          <cell r="D8892" t="str">
            <v>u</v>
          </cell>
          <cell r="E8892">
            <v>1</v>
          </cell>
          <cell r="F8892">
            <v>500</v>
          </cell>
          <cell r="G8892">
            <v>500</v>
          </cell>
          <cell r="H8892">
            <v>44108</v>
          </cell>
          <cell r="I8892">
            <v>0.10070744902205575</v>
          </cell>
        </row>
        <row r="8893">
          <cell r="B8893" t="str">
            <v>I2522</v>
          </cell>
          <cell r="C8893" t="str">
            <v>Seccionador Bajo Carga 3X40 A</v>
          </cell>
          <cell r="D8893" t="str">
            <v>u</v>
          </cell>
          <cell r="E8893">
            <v>1</v>
          </cell>
          <cell r="F8893">
            <v>4464.8760330578516</v>
          </cell>
          <cell r="G8893">
            <v>4464.8760330578516</v>
          </cell>
          <cell r="H8893">
            <v>44136</v>
          </cell>
        </row>
        <row r="8895">
          <cell r="A8895" t="str">
            <v>T2502</v>
          </cell>
          <cell r="C8895" t="str">
            <v>Seccionador Bajo Carga 4X40 A</v>
          </cell>
          <cell r="D8895" t="str">
            <v>u</v>
          </cell>
          <cell r="G8895">
            <v>5857.8512396694214</v>
          </cell>
          <cell r="H8895">
            <v>44108</v>
          </cell>
          <cell r="I8895" t="str">
            <v>26 INSTALACIÓN ELÉCTRICA</v>
          </cell>
        </row>
        <row r="8896">
          <cell r="B8896" t="str">
            <v>I2435</v>
          </cell>
          <cell r="C8896" t="str">
            <v>Colocación De Interruptor Termomagnético Tetrapolar</v>
          </cell>
          <cell r="D8896" t="str">
            <v>u</v>
          </cell>
          <cell r="E8896">
            <v>1</v>
          </cell>
          <cell r="F8896">
            <v>500</v>
          </cell>
          <cell r="G8896">
            <v>500</v>
          </cell>
          <cell r="H8896">
            <v>44108</v>
          </cell>
          <cell r="I8896">
            <v>8.5355530474040639E-2</v>
          </cell>
        </row>
        <row r="8897">
          <cell r="B8897" t="str">
            <v>I2523</v>
          </cell>
          <cell r="C8897" t="str">
            <v>Seccionador Bajo Carga 4X40 A</v>
          </cell>
          <cell r="D8897" t="str">
            <v>u</v>
          </cell>
          <cell r="E8897">
            <v>1</v>
          </cell>
          <cell r="F8897">
            <v>5357.8512396694214</v>
          </cell>
          <cell r="G8897">
            <v>5357.8512396694214</v>
          </cell>
          <cell r="H8897">
            <v>44136</v>
          </cell>
        </row>
        <row r="8899">
          <cell r="A8899" t="str">
            <v>T2503</v>
          </cell>
          <cell r="C8899" t="str">
            <v>Seccionador Bajo Carga 4X80 A</v>
          </cell>
          <cell r="D8899" t="str">
            <v>u</v>
          </cell>
          <cell r="G8899">
            <v>9705.7851239669417</v>
          </cell>
          <cell r="H8899">
            <v>44108</v>
          </cell>
          <cell r="I8899" t="str">
            <v>26 INSTALACIÓN ELÉCTRICA</v>
          </cell>
        </row>
        <row r="8900">
          <cell r="B8900" t="str">
            <v>I2435</v>
          </cell>
          <cell r="C8900" t="str">
            <v>Colocación De Interruptor Termomagnético Tetrapolar</v>
          </cell>
          <cell r="D8900" t="str">
            <v>u</v>
          </cell>
          <cell r="E8900">
            <v>1</v>
          </cell>
          <cell r="F8900">
            <v>500</v>
          </cell>
          <cell r="G8900">
            <v>500</v>
          </cell>
          <cell r="H8900">
            <v>44108</v>
          </cell>
          <cell r="I8900">
            <v>5.1515667574931881E-2</v>
          </cell>
        </row>
        <row r="8901">
          <cell r="B8901" t="str">
            <v>I2524</v>
          </cell>
          <cell r="C8901" t="str">
            <v>Seccionador Bajo Carga 4X80 A</v>
          </cell>
          <cell r="D8901" t="str">
            <v>u</v>
          </cell>
          <cell r="E8901">
            <v>1</v>
          </cell>
          <cell r="F8901">
            <v>9205.7851239669417</v>
          </cell>
          <cell r="G8901">
            <v>9205.7851239669417</v>
          </cell>
          <cell r="H8901">
            <v>44155</v>
          </cell>
        </row>
        <row r="8903">
          <cell r="A8903" t="str">
            <v>T2504</v>
          </cell>
          <cell r="C8903" t="str">
            <v>Bornes P/Riel Din 16 Mm + Riel Din (Adif)</v>
          </cell>
          <cell r="D8903" t="str">
            <v>u</v>
          </cell>
          <cell r="G8903">
            <v>536.39669421487611</v>
          </cell>
          <cell r="H8903">
            <v>44108</v>
          </cell>
          <cell r="I8903" t="str">
            <v>26 INSTALACIÓN ELÉCTRICA</v>
          </cell>
        </row>
        <row r="8904">
          <cell r="B8904" t="str">
            <v>I2434</v>
          </cell>
          <cell r="C8904" t="str">
            <v>Colocación De Interruptor Termomagnético Bipolar</v>
          </cell>
          <cell r="D8904" t="str">
            <v>u</v>
          </cell>
          <cell r="E8904">
            <v>1</v>
          </cell>
          <cell r="F8904">
            <v>360</v>
          </cell>
          <cell r="G8904">
            <v>360</v>
          </cell>
          <cell r="H8904">
            <v>44108</v>
          </cell>
          <cell r="I8904">
            <v>0.67114507580426463</v>
          </cell>
        </row>
        <row r="8905">
          <cell r="B8905" t="str">
            <v>I2525</v>
          </cell>
          <cell r="C8905" t="str">
            <v>Bornes P/Riel Din 16 Mm + Riel Din (Adif)</v>
          </cell>
          <cell r="D8905" t="str">
            <v>u</v>
          </cell>
          <cell r="E8905">
            <v>1</v>
          </cell>
          <cell r="F8905">
            <v>176.39669421487605</v>
          </cell>
          <cell r="G8905">
            <v>176.39669421487605</v>
          </cell>
          <cell r="H8905">
            <v>44155</v>
          </cell>
        </row>
        <row r="8907">
          <cell r="A8907" t="str">
            <v>T2505</v>
          </cell>
          <cell r="C8907" t="str">
            <v xml:space="preserve">Fotocélula </v>
          </cell>
          <cell r="D8907" t="str">
            <v>u</v>
          </cell>
          <cell r="G8907">
            <v>1112.6446280991736</v>
          </cell>
          <cell r="H8907">
            <v>44108</v>
          </cell>
          <cell r="I8907" t="str">
            <v>26 INSTALACIÓN ELÉCTRICA</v>
          </cell>
        </row>
        <row r="8908">
          <cell r="B8908" t="str">
            <v>I2429</v>
          </cell>
          <cell r="C8908" t="str">
            <v>Colocación Artefacto De Iluminación Interior</v>
          </cell>
          <cell r="D8908" t="str">
            <v>u</v>
          </cell>
          <cell r="E8908">
            <v>1</v>
          </cell>
          <cell r="F8908">
            <v>770</v>
          </cell>
          <cell r="G8908">
            <v>770</v>
          </cell>
          <cell r="H8908">
            <v>44108</v>
          </cell>
          <cell r="I8908">
            <v>0.69204486370051255</v>
          </cell>
        </row>
        <row r="8909">
          <cell r="B8909" t="str">
            <v>I1289</v>
          </cell>
          <cell r="C8909" t="str">
            <v>Fotocélula</v>
          </cell>
          <cell r="D8909" t="str">
            <v>u</v>
          </cell>
          <cell r="E8909">
            <v>1</v>
          </cell>
          <cell r="F8909">
            <v>342.64462809917359</v>
          </cell>
          <cell r="G8909">
            <v>342.64462809917359</v>
          </cell>
          <cell r="H8909">
            <v>44136</v>
          </cell>
        </row>
        <row r="8911">
          <cell r="A8911" t="str">
            <v>T2506</v>
          </cell>
          <cell r="C8911" t="str">
            <v>Llave Selectora De 3 Posiciones</v>
          </cell>
          <cell r="D8911" t="str">
            <v>u</v>
          </cell>
          <cell r="G8911">
            <v>1837.6859504132233</v>
          </cell>
          <cell r="H8911">
            <v>44108</v>
          </cell>
          <cell r="I8911" t="str">
            <v>26 INSTALACIÓN ELÉCTRICA</v>
          </cell>
        </row>
        <row r="8912">
          <cell r="B8912" t="str">
            <v>I2434</v>
          </cell>
          <cell r="C8912" t="str">
            <v>Colocación De Interruptor Termomagnético Bipolar</v>
          </cell>
          <cell r="D8912" t="str">
            <v>u</v>
          </cell>
          <cell r="E8912">
            <v>1</v>
          </cell>
          <cell r="F8912">
            <v>360</v>
          </cell>
          <cell r="G8912">
            <v>360</v>
          </cell>
          <cell r="H8912">
            <v>44108</v>
          </cell>
          <cell r="I8912">
            <v>0.19589854290339986</v>
          </cell>
        </row>
        <row r="8913">
          <cell r="B8913" t="str">
            <v>I2526</v>
          </cell>
          <cell r="C8913" t="str">
            <v>Llave Selectora De 3 Posiciones</v>
          </cell>
          <cell r="D8913" t="str">
            <v>u</v>
          </cell>
          <cell r="E8913">
            <v>1</v>
          </cell>
          <cell r="F8913">
            <v>1477.6859504132233</v>
          </cell>
          <cell r="G8913">
            <v>1477.6859504132233</v>
          </cell>
          <cell r="H8913">
            <v>44136</v>
          </cell>
        </row>
        <row r="8915">
          <cell r="A8915" t="str">
            <v>T2507</v>
          </cell>
          <cell r="C8915" t="str">
            <v>Gabinete  Metálico Ip55 - 450X450X300</v>
          </cell>
          <cell r="D8915" t="str">
            <v>u</v>
          </cell>
          <cell r="G8915">
            <v>11414.04958677686</v>
          </cell>
          <cell r="H8915">
            <v>44108</v>
          </cell>
          <cell r="I8915" t="str">
            <v>26 INSTALACIÓN ELÉCTRICA</v>
          </cell>
        </row>
        <row r="8916">
          <cell r="B8916" t="str">
            <v>I2434</v>
          </cell>
          <cell r="C8916" t="str">
            <v>Colocación De Interruptor Termomagnético Bipolar</v>
          </cell>
          <cell r="D8916" t="str">
            <v>u</v>
          </cell>
          <cell r="E8916">
            <v>5</v>
          </cell>
          <cell r="F8916">
            <v>360</v>
          </cell>
          <cell r="G8916">
            <v>1800</v>
          </cell>
          <cell r="H8916">
            <v>44108</v>
          </cell>
          <cell r="I8916">
            <v>0.15770038375208167</v>
          </cell>
        </row>
        <row r="8917">
          <cell r="B8917" t="str">
            <v>I2527</v>
          </cell>
          <cell r="C8917" t="str">
            <v>Gabinete  Metálico Ip55 - 450X450X300</v>
          </cell>
          <cell r="D8917" t="str">
            <v>u</v>
          </cell>
          <cell r="E8917">
            <v>1</v>
          </cell>
          <cell r="F8917">
            <v>9614.0495867768605</v>
          </cell>
          <cell r="G8917">
            <v>9614.0495867768605</v>
          </cell>
          <cell r="H8917">
            <v>44136</v>
          </cell>
        </row>
        <row r="8919">
          <cell r="A8919" t="str">
            <v>T2508</v>
          </cell>
          <cell r="C8919" t="str">
            <v>Gabinete 1200X850X400 Mm Ip 65</v>
          </cell>
          <cell r="D8919" t="str">
            <v>u</v>
          </cell>
          <cell r="G8919">
            <v>92125.619834710742</v>
          </cell>
          <cell r="H8919">
            <v>44108</v>
          </cell>
          <cell r="I8919" t="str">
            <v>26 INSTALACIÓN ELÉCTRICA</v>
          </cell>
        </row>
        <row r="8920">
          <cell r="B8920" t="str">
            <v>I2434</v>
          </cell>
          <cell r="C8920" t="str">
            <v>Colocación De Interruptor Termomagnético Bipolar</v>
          </cell>
          <cell r="D8920" t="str">
            <v>u</v>
          </cell>
          <cell r="E8920">
            <v>20</v>
          </cell>
          <cell r="F8920">
            <v>360</v>
          </cell>
          <cell r="G8920">
            <v>7200</v>
          </cell>
          <cell r="H8920">
            <v>44108</v>
          </cell>
          <cell r="I8920">
            <v>7.8154155303573988E-2</v>
          </cell>
        </row>
        <row r="8921">
          <cell r="B8921" t="str">
            <v>I2528</v>
          </cell>
          <cell r="C8921" t="str">
            <v>Gabinete 1200X850X400 Mm Ip 65</v>
          </cell>
          <cell r="D8921" t="str">
            <v>u</v>
          </cell>
          <cell r="E8921">
            <v>1</v>
          </cell>
          <cell r="F8921">
            <v>84925.619834710742</v>
          </cell>
          <cell r="G8921">
            <v>84925.619834710742</v>
          </cell>
          <cell r="H8921">
            <v>44136</v>
          </cell>
        </row>
        <row r="8923">
          <cell r="A8923" t="str">
            <v>T2509</v>
          </cell>
          <cell r="C8923" t="str">
            <v>Gabinete 1200X900X300Mm Ip55 - C/ Contratapa</v>
          </cell>
          <cell r="D8923" t="str">
            <v>u</v>
          </cell>
          <cell r="G8923">
            <v>47848.925619834714</v>
          </cell>
          <cell r="H8923">
            <v>44108</v>
          </cell>
          <cell r="I8923" t="str">
            <v>26 INSTALACIÓN ELÉCTRICA</v>
          </cell>
        </row>
        <row r="8924">
          <cell r="B8924" t="str">
            <v>I2434</v>
          </cell>
          <cell r="C8924" t="str">
            <v>Colocación De Interruptor Termomagnético Bipolar</v>
          </cell>
          <cell r="D8924" t="str">
            <v>u</v>
          </cell>
          <cell r="E8924">
            <v>22</v>
          </cell>
          <cell r="F8924">
            <v>360</v>
          </cell>
          <cell r="G8924">
            <v>7920</v>
          </cell>
          <cell r="H8924">
            <v>44108</v>
          </cell>
          <cell r="I8924">
            <v>0.16552095783561208</v>
          </cell>
        </row>
        <row r="8925">
          <cell r="B8925" t="str">
            <v>I2529</v>
          </cell>
          <cell r="C8925" t="str">
            <v>Gabinete 1200X900X300Mm Ip55 - C/ Contratapa</v>
          </cell>
          <cell r="D8925" t="str">
            <v>u</v>
          </cell>
          <cell r="E8925">
            <v>1</v>
          </cell>
          <cell r="F8925">
            <v>39928.925619834714</v>
          </cell>
          <cell r="G8925">
            <v>39928.925619834714</v>
          </cell>
          <cell r="H8925">
            <v>44136</v>
          </cell>
        </row>
        <row r="8927">
          <cell r="A8927" t="str">
            <v>T2510</v>
          </cell>
          <cell r="C8927" t="str">
            <v>Gabinete 300X300X225Mm Ip55 - C/ Contratapa</v>
          </cell>
          <cell r="D8927" t="str">
            <v>u</v>
          </cell>
          <cell r="G8927">
            <v>9076</v>
          </cell>
          <cell r="H8927">
            <v>44108</v>
          </cell>
          <cell r="I8927" t="str">
            <v>26 INSTALACIÓN ELÉCTRICA</v>
          </cell>
        </row>
        <row r="8928">
          <cell r="B8928" t="str">
            <v>I2434</v>
          </cell>
          <cell r="C8928" t="str">
            <v>Colocación De Interruptor Termomagnético Bipolar</v>
          </cell>
          <cell r="D8928" t="str">
            <v>u</v>
          </cell>
          <cell r="E8928">
            <v>7</v>
          </cell>
          <cell r="F8928">
            <v>360</v>
          </cell>
          <cell r="G8928">
            <v>2520</v>
          </cell>
          <cell r="H8928">
            <v>44108</v>
          </cell>
          <cell r="I8928">
            <v>0.27765535478184222</v>
          </cell>
        </row>
        <row r="8929">
          <cell r="B8929" t="str">
            <v>I2530</v>
          </cell>
          <cell r="C8929" t="str">
            <v>Gabinete 300X300X225Mm Ip55 - C/ Contratapa</v>
          </cell>
          <cell r="D8929" t="str">
            <v>u</v>
          </cell>
          <cell r="E8929">
            <v>1</v>
          </cell>
          <cell r="F8929">
            <v>6556</v>
          </cell>
          <cell r="G8929">
            <v>6556</v>
          </cell>
          <cell r="H8929">
            <v>44136</v>
          </cell>
        </row>
        <row r="8931">
          <cell r="A8931" t="str">
            <v>T2511</v>
          </cell>
          <cell r="C8931" t="str">
            <v>Gabinete 600X450X200Mm Ip55 - C/ Contratapa</v>
          </cell>
          <cell r="D8931" t="str">
            <v>u</v>
          </cell>
          <cell r="G8931">
            <v>14519.173553719009</v>
          </cell>
          <cell r="H8931">
            <v>44108</v>
          </cell>
          <cell r="I8931" t="str">
            <v>26 INSTALACIÓN ELÉCTRICA</v>
          </cell>
        </row>
        <row r="8932">
          <cell r="B8932" t="str">
            <v>I2434</v>
          </cell>
          <cell r="C8932" t="str">
            <v>Colocación De Interruptor Termomagnético Bipolar</v>
          </cell>
          <cell r="D8932" t="str">
            <v>u</v>
          </cell>
          <cell r="E8932">
            <v>12</v>
          </cell>
          <cell r="F8932">
            <v>360</v>
          </cell>
          <cell r="G8932">
            <v>4320</v>
          </cell>
          <cell r="H8932">
            <v>44108</v>
          </cell>
          <cell r="I8932">
            <v>0.29753759633883947</v>
          </cell>
        </row>
        <row r="8933">
          <cell r="B8933" t="str">
            <v>I2531</v>
          </cell>
          <cell r="C8933" t="str">
            <v>Gabinete 600X450X200Mm Ip55 - C/ Contratapa</v>
          </cell>
          <cell r="D8933" t="str">
            <v>u</v>
          </cell>
          <cell r="E8933">
            <v>1</v>
          </cell>
          <cell r="F8933">
            <v>10199.173553719009</v>
          </cell>
          <cell r="G8933">
            <v>10199.173553719009</v>
          </cell>
          <cell r="H8933">
            <v>44136</v>
          </cell>
        </row>
        <row r="8935">
          <cell r="A8935" t="str">
            <v>T2512</v>
          </cell>
          <cell r="C8935" t="str">
            <v>Gabinete 600X450X225Mm Ip55 - C/ Contratapa</v>
          </cell>
          <cell r="D8935" t="str">
            <v>u</v>
          </cell>
          <cell r="G8935">
            <v>14519.173553719009</v>
          </cell>
          <cell r="H8935">
            <v>44108</v>
          </cell>
          <cell r="I8935" t="str">
            <v>26 INSTALACIÓN ELÉCTRICA</v>
          </cell>
        </row>
        <row r="8936">
          <cell r="B8936" t="str">
            <v>I2434</v>
          </cell>
          <cell r="C8936" t="str">
            <v>Colocación De Interruptor Termomagnético Bipolar</v>
          </cell>
          <cell r="D8936" t="str">
            <v>u</v>
          </cell>
          <cell r="E8936">
            <v>12</v>
          </cell>
          <cell r="F8936">
            <v>360</v>
          </cell>
          <cell r="G8936">
            <v>4320</v>
          </cell>
          <cell r="H8936">
            <v>44108</v>
          </cell>
          <cell r="I8936">
            <v>0.29753759633883947</v>
          </cell>
        </row>
        <row r="8937">
          <cell r="B8937" t="str">
            <v>I2532</v>
          </cell>
          <cell r="C8937" t="str">
            <v>Gabinete 600X450X225Mm Ip55 - C/ Contratapa</v>
          </cell>
          <cell r="D8937" t="str">
            <v>u</v>
          </cell>
          <cell r="E8937">
            <v>1</v>
          </cell>
          <cell r="F8937">
            <v>10199.173553719009</v>
          </cell>
          <cell r="G8937">
            <v>10199.173553719009</v>
          </cell>
          <cell r="H8937">
            <v>44136</v>
          </cell>
        </row>
        <row r="8939">
          <cell r="A8939" t="str">
            <v>T2513</v>
          </cell>
          <cell r="C8939" t="str">
            <v>Cámara De Pase 400X400 Mm</v>
          </cell>
          <cell r="D8939" t="str">
            <v>u</v>
          </cell>
          <cell r="G8939">
            <v>9944.1586512094455</v>
          </cell>
          <cell r="H8939">
            <v>44136</v>
          </cell>
          <cell r="I8939" t="str">
            <v>26 INSTALACIÓN ELÉCTRICA</v>
          </cell>
        </row>
        <row r="8940">
          <cell r="B8940" t="str">
            <v>I2538</v>
          </cell>
          <cell r="C8940" t="str">
            <v>Cámara De Pase 400X400 Mm</v>
          </cell>
          <cell r="D8940" t="str">
            <v>u</v>
          </cell>
          <cell r="E8940">
            <v>1</v>
          </cell>
          <cell r="F8940">
            <v>6771.0743801652898</v>
          </cell>
          <cell r="G8940">
            <v>6771.0743801652898</v>
          </cell>
          <cell r="H8940">
            <v>44136</v>
          </cell>
        </row>
        <row r="8941">
          <cell r="B8941" t="str">
            <v>I1936</v>
          </cell>
          <cell r="C8941" t="str">
            <v>Oficial Electricista</v>
          </cell>
          <cell r="D8941" t="str">
            <v>hs</v>
          </cell>
          <cell r="E8941">
            <v>2</v>
          </cell>
          <cell r="F8941">
            <v>907.80197701818179</v>
          </cell>
          <cell r="G8941">
            <v>1815.6039540363636</v>
          </cell>
          <cell r="H8941">
            <v>44136</v>
          </cell>
        </row>
        <row r="8942">
          <cell r="B8942" t="str">
            <v>I1937</v>
          </cell>
          <cell r="C8942" t="str">
            <v>Ayudante Electricista</v>
          </cell>
          <cell r="D8942" t="str">
            <v>hs</v>
          </cell>
          <cell r="E8942">
            <v>2</v>
          </cell>
          <cell r="F8942">
            <v>678.74015850389594</v>
          </cell>
          <cell r="G8942">
            <v>1357.4803170077919</v>
          </cell>
          <cell r="H8942">
            <v>44136</v>
          </cell>
        </row>
        <row r="8944">
          <cell r="A8944" t="str">
            <v>T2514</v>
          </cell>
          <cell r="C8944" t="str">
            <v>Cámara De Pase 600X600Mm</v>
          </cell>
          <cell r="D8944" t="str">
            <v>u</v>
          </cell>
          <cell r="G8944">
            <v>15057.264429714287</v>
          </cell>
          <cell r="H8944">
            <v>44136</v>
          </cell>
          <cell r="I8944" t="str">
            <v>26 INSTALACIÓN ELÉCTRICA</v>
          </cell>
        </row>
        <row r="8945">
          <cell r="B8945" t="str">
            <v>I2539</v>
          </cell>
          <cell r="C8945" t="str">
            <v>Cámara De Pase 600X600Mm</v>
          </cell>
          <cell r="D8945" t="str">
            <v>u</v>
          </cell>
          <cell r="E8945">
            <v>1</v>
          </cell>
          <cell r="F8945">
            <v>11090.909090909092</v>
          </cell>
          <cell r="G8945">
            <v>11090.909090909092</v>
          </cell>
          <cell r="H8945">
            <v>44136</v>
          </cell>
        </row>
        <row r="8946">
          <cell r="B8946" t="str">
            <v>I1936</v>
          </cell>
          <cell r="C8946" t="str">
            <v>Oficial Electricista</v>
          </cell>
          <cell r="D8946" t="str">
            <v>hs</v>
          </cell>
          <cell r="E8946">
            <v>2.5</v>
          </cell>
          <cell r="F8946">
            <v>907.80197701818179</v>
          </cell>
          <cell r="G8946">
            <v>2269.5049425454545</v>
          </cell>
          <cell r="H8946">
            <v>44136</v>
          </cell>
        </row>
        <row r="8947">
          <cell r="B8947" t="str">
            <v>I1937</v>
          </cell>
          <cell r="C8947" t="str">
            <v>Ayudante Electricista</v>
          </cell>
          <cell r="D8947" t="str">
            <v>hs</v>
          </cell>
          <cell r="E8947">
            <v>2.5</v>
          </cell>
          <cell r="F8947">
            <v>678.74015850389594</v>
          </cell>
          <cell r="G8947">
            <v>1696.8503962597399</v>
          </cell>
          <cell r="H8947">
            <v>44136</v>
          </cell>
        </row>
        <row r="8949">
          <cell r="A8949" t="str">
            <v>T2515</v>
          </cell>
          <cell r="C8949" t="str">
            <v>Cámara De Pase 600X800Mm</v>
          </cell>
          <cell r="D8949" t="str">
            <v>u</v>
          </cell>
          <cell r="G8949">
            <v>39615.824753673682</v>
          </cell>
          <cell r="H8949">
            <v>44136</v>
          </cell>
          <cell r="I8949" t="str">
            <v>26 INSTALACIÓN ELÉCTRICA</v>
          </cell>
        </row>
        <row r="8950">
          <cell r="B8950" t="str">
            <v>I2540</v>
          </cell>
          <cell r="C8950" t="str">
            <v>Cámara De Pase 600X800Mm</v>
          </cell>
          <cell r="D8950" t="str">
            <v>u</v>
          </cell>
          <cell r="E8950">
            <v>1</v>
          </cell>
          <cell r="F8950">
            <v>34856.198347107442</v>
          </cell>
          <cell r="G8950">
            <v>34856.198347107442</v>
          </cell>
          <cell r="H8950">
            <v>44136</v>
          </cell>
        </row>
        <row r="8951">
          <cell r="B8951" t="str">
            <v>I1936</v>
          </cell>
          <cell r="C8951" t="str">
            <v>Oficial Electricista</v>
          </cell>
          <cell r="D8951" t="str">
            <v>hs</v>
          </cell>
          <cell r="E8951">
            <v>3</v>
          </cell>
          <cell r="F8951">
            <v>907.80197701818179</v>
          </cell>
          <cell r="G8951">
            <v>2723.4059310545454</v>
          </cell>
          <cell r="H8951">
            <v>44136</v>
          </cell>
        </row>
        <row r="8952">
          <cell r="B8952" t="str">
            <v>I1937</v>
          </cell>
          <cell r="C8952" t="str">
            <v>Ayudante Electricista</v>
          </cell>
          <cell r="D8952" t="str">
            <v>hs</v>
          </cell>
          <cell r="E8952">
            <v>3</v>
          </cell>
          <cell r="F8952">
            <v>678.74015850389594</v>
          </cell>
          <cell r="G8952">
            <v>2036.2204755116877</v>
          </cell>
          <cell r="H8952">
            <v>44136</v>
          </cell>
        </row>
        <row r="8954">
          <cell r="A8954" t="str">
            <v>T2516</v>
          </cell>
          <cell r="C8954" t="str">
            <v>Guardamotor 6 A 10A</v>
          </cell>
          <cell r="D8954" t="str">
            <v>u</v>
          </cell>
          <cell r="G8954">
            <v>8292.827418657851</v>
          </cell>
          <cell r="H8954">
            <v>44136</v>
          </cell>
          <cell r="I8954" t="str">
            <v>26 INSTALACIÓN ELÉCTRICA</v>
          </cell>
        </row>
        <row r="8955">
          <cell r="B8955" t="str">
            <v>T2412</v>
          </cell>
          <cell r="C8955" t="str">
            <v>Colocación De Guardamotor (Mo)</v>
          </cell>
          <cell r="D8955" t="str">
            <v>u</v>
          </cell>
          <cell r="E8955">
            <v>1</v>
          </cell>
          <cell r="F8955">
            <v>2723.4059310545454</v>
          </cell>
          <cell r="G8955">
            <v>2723.4059310545454</v>
          </cell>
          <cell r="H8955">
            <v>44136</v>
          </cell>
          <cell r="I8955">
            <v>0.32840499308199927</v>
          </cell>
        </row>
        <row r="8956">
          <cell r="B8956" t="str">
            <v>I2038</v>
          </cell>
          <cell r="C8956" t="str">
            <v>Guardamotor 4-10 Amp Schneider</v>
          </cell>
          <cell r="D8956" t="str">
            <v>u</v>
          </cell>
          <cell r="E8956">
            <v>1</v>
          </cell>
          <cell r="F8956">
            <v>5569.4214876033056</v>
          </cell>
          <cell r="G8956">
            <v>5569.4214876033056</v>
          </cell>
          <cell r="H8956">
            <v>44136</v>
          </cell>
        </row>
        <row r="8958">
          <cell r="A8958" t="str">
            <v>T2517</v>
          </cell>
          <cell r="C8958" t="str">
            <v>Cañeros Troncales De Reserva Para Los Sistemas De Electrificación (Pead 2X160Mm)</v>
          </cell>
          <cell r="D8958" t="str">
            <v>ml</v>
          </cell>
          <cell r="G8958">
            <v>3830.2352753752252</v>
          </cell>
          <cell r="H8958">
            <v>44136</v>
          </cell>
          <cell r="I8958" t="str">
            <v>26 INSTALACIÓN ELÉCTRICA</v>
          </cell>
        </row>
        <row r="8959">
          <cell r="B8959" t="str">
            <v>I1908</v>
          </cell>
          <cell r="C8959" t="str">
            <v>Caño Pvc 160 Mm X 4 Mts Con Oring</v>
          </cell>
          <cell r="D8959" t="str">
            <v>u</v>
          </cell>
          <cell r="E8959">
            <v>0.5</v>
          </cell>
          <cell r="F8959">
            <v>2883.4710743801652</v>
          </cell>
          <cell r="G8959">
            <v>1441.7355371900826</v>
          </cell>
          <cell r="H8959">
            <v>44136</v>
          </cell>
        </row>
        <row r="8960">
          <cell r="B8960" t="str">
            <v>T2417</v>
          </cell>
          <cell r="C8960" t="str">
            <v>Cañeros 2 X 160 Mm, Incluye Excavación Y Relleno (Mo)</v>
          </cell>
          <cell r="D8960" t="str">
            <v>ml</v>
          </cell>
          <cell r="E8960">
            <v>1</v>
          </cell>
          <cell r="F8960">
            <v>2388.4997381851426</v>
          </cell>
          <cell r="G8960">
            <v>2388.4997381851426</v>
          </cell>
          <cell r="H8960">
            <v>44136</v>
          </cell>
        </row>
        <row r="8962">
          <cell r="A8962" t="str">
            <v>T2518</v>
          </cell>
          <cell r="C8962" t="str">
            <v>Cañeros Troncales De Reserva Para Los Sistemas De Señalamiento (Pead 4X110Mm)</v>
          </cell>
          <cell r="D8962" t="str">
            <v>ml</v>
          </cell>
          <cell r="G8962">
            <v>5875.0418737072205</v>
          </cell>
          <cell r="H8962">
            <v>44136</v>
          </cell>
          <cell r="I8962" t="str">
            <v>26 INSTALACIÓN ELÉCTRICA</v>
          </cell>
        </row>
        <row r="8963">
          <cell r="B8963" t="str">
            <v>I1137</v>
          </cell>
          <cell r="C8963" t="str">
            <v>Cano Pvc 110X4 Mts (3,2) Aprob.Cloacal Iram</v>
          </cell>
          <cell r="D8963" t="str">
            <v>u</v>
          </cell>
          <cell r="E8963">
            <v>1</v>
          </cell>
          <cell r="F8963">
            <v>1900</v>
          </cell>
          <cell r="G8963">
            <v>1900</v>
          </cell>
          <cell r="H8963">
            <v>44136</v>
          </cell>
        </row>
        <row r="8964">
          <cell r="B8964" t="str">
            <v>T2416</v>
          </cell>
          <cell r="C8964" t="str">
            <v>Cañeros 4 X 110 Mm, Incluye Excavación Y Relleno (Mo)</v>
          </cell>
          <cell r="D8964" t="str">
            <v>ml</v>
          </cell>
          <cell r="E8964">
            <v>1</v>
          </cell>
          <cell r="F8964">
            <v>3975.0418737072205</v>
          </cell>
          <cell r="G8964">
            <v>3975.0418737072205</v>
          </cell>
          <cell r="H8964">
            <v>44136</v>
          </cell>
        </row>
        <row r="8966">
          <cell r="A8966" t="str">
            <v>T2519</v>
          </cell>
          <cell r="C8966" t="str">
            <v>Caja De Aluminio 100X50</v>
          </cell>
          <cell r="D8966" t="str">
            <v>u</v>
          </cell>
          <cell r="G8966">
            <v>981.90082644628103</v>
          </cell>
          <cell r="H8966">
            <v>44108</v>
          </cell>
          <cell r="I8966" t="str">
            <v>26 INSTALACIÓN ELÉCTRICA</v>
          </cell>
        </row>
        <row r="8967">
          <cell r="B8967" t="str">
            <v>I2449</v>
          </cell>
          <cell r="C8967" t="str">
            <v>Colocación De Caja De Aluminio 100 X 50 X 50 / 150X150X80</v>
          </cell>
          <cell r="D8967" t="str">
            <v>u</v>
          </cell>
          <cell r="E8967">
            <v>1</v>
          </cell>
          <cell r="F8967">
            <v>610</v>
          </cell>
          <cell r="G8967">
            <v>610</v>
          </cell>
          <cell r="H8967">
            <v>44108</v>
          </cell>
        </row>
        <row r="8968">
          <cell r="B8968" t="str">
            <v>I2541</v>
          </cell>
          <cell r="C8968" t="str">
            <v>Caja De Aluminio 100 X 50 Mm</v>
          </cell>
          <cell r="D8968" t="str">
            <v>u</v>
          </cell>
          <cell r="E8968">
            <v>1</v>
          </cell>
          <cell r="F8968">
            <v>371.90082644628103</v>
          </cell>
          <cell r="G8968">
            <v>371.90082644628103</v>
          </cell>
          <cell r="H8968">
            <v>44136</v>
          </cell>
        </row>
        <row r="8970">
          <cell r="A8970" t="str">
            <v>T2520</v>
          </cell>
          <cell r="C8970" t="str">
            <v>Caño Hg 1"</v>
          </cell>
          <cell r="D8970" t="str">
            <v>ml</v>
          </cell>
          <cell r="G8970">
            <v>470.22038567493109</v>
          </cell>
          <cell r="H8970">
            <v>44108</v>
          </cell>
          <cell r="I8970" t="str">
            <v>26 INSTALACIÓN ELÉCTRICA</v>
          </cell>
        </row>
        <row r="8971">
          <cell r="B8971" t="str">
            <v>I2542</v>
          </cell>
          <cell r="C8971" t="str">
            <v>Caño Hg 1"</v>
          </cell>
          <cell r="D8971" t="str">
            <v>ml</v>
          </cell>
          <cell r="E8971">
            <v>1</v>
          </cell>
          <cell r="F8971">
            <v>206.88705234159778</v>
          </cell>
          <cell r="G8971">
            <v>206.88705234159778</v>
          </cell>
          <cell r="H8971">
            <v>44136</v>
          </cell>
        </row>
        <row r="8972">
          <cell r="B8972" t="str">
            <v>I2451</v>
          </cell>
          <cell r="C8972" t="str">
            <v>Colocación De Cañería De Electricidad Metálica A La Vista</v>
          </cell>
          <cell r="D8972" t="str">
            <v>ml</v>
          </cell>
          <cell r="E8972">
            <v>1</v>
          </cell>
          <cell r="F8972">
            <v>263.33333333333331</v>
          </cell>
          <cell r="G8972">
            <v>263.33333333333331</v>
          </cell>
          <cell r="H8972">
            <v>44108</v>
          </cell>
        </row>
        <row r="8974">
          <cell r="A8974" t="str">
            <v>T2521</v>
          </cell>
          <cell r="C8974" t="str">
            <v>Cable Twisteado 2Xawg16</v>
          </cell>
          <cell r="D8974" t="str">
            <v>ml</v>
          </cell>
          <cell r="G8974">
            <v>383.84170349913825</v>
          </cell>
          <cell r="H8974">
            <v>44136</v>
          </cell>
          <cell r="I8974" t="str">
            <v>26 INSTALACIÓN ELÉCTRICA</v>
          </cell>
        </row>
        <row r="8975">
          <cell r="B8975" t="str">
            <v>T2312</v>
          </cell>
          <cell r="C8975" t="str">
            <v>Cable Twisteado 2Xawg16 (Mo)</v>
          </cell>
          <cell r="D8975" t="str">
            <v>ml</v>
          </cell>
          <cell r="E8975">
            <v>1</v>
          </cell>
          <cell r="F8975">
            <v>362.63820240504634</v>
          </cell>
          <cell r="G8975">
            <v>362.63820240504634</v>
          </cell>
          <cell r="H8975">
            <v>44136</v>
          </cell>
        </row>
        <row r="8976">
          <cell r="B8976" t="str">
            <v>I2543</v>
          </cell>
          <cell r="C8976" t="str">
            <v>Cable Twisteado 2Xawg16</v>
          </cell>
          <cell r="D8976" t="str">
            <v>ml</v>
          </cell>
          <cell r="E8976">
            <v>1.02</v>
          </cell>
          <cell r="F8976">
            <v>20.787746170678336</v>
          </cell>
          <cell r="G8976">
            <v>21.203501094091902</v>
          </cell>
          <cell r="H8976">
            <v>44136</v>
          </cell>
        </row>
        <row r="8978">
          <cell r="A8978" t="str">
            <v>T2522</v>
          </cell>
          <cell r="C8978" t="str">
            <v xml:space="preserve">Cable Subterraneo Sintenax 4X16 Mm </v>
          </cell>
          <cell r="D8978" t="str">
            <v>ml</v>
          </cell>
          <cell r="G8978">
            <v>2291.2314049586776</v>
          </cell>
          <cell r="H8978">
            <v>44108</v>
          </cell>
          <cell r="I8978" t="str">
            <v>26 INSTALACIÓN ELÉCTRICA</v>
          </cell>
        </row>
        <row r="8979">
          <cell r="B8979" t="str">
            <v>I2463</v>
          </cell>
          <cell r="C8979" t="str">
            <v>Colocación De Cables Subterraneos Mayores A 1 X 35 Mm2</v>
          </cell>
          <cell r="D8979" t="str">
            <v>ml</v>
          </cell>
          <cell r="E8979">
            <v>1</v>
          </cell>
          <cell r="F8979">
            <v>945</v>
          </cell>
          <cell r="G8979">
            <v>945</v>
          </cell>
          <cell r="H8979">
            <v>44108</v>
          </cell>
        </row>
        <row r="8980">
          <cell r="B8980" t="str">
            <v>I2544</v>
          </cell>
          <cell r="C8980" t="str">
            <v>Cable Subterraneo Sintenax Valio 4X16 Mm Prysmian X Metro</v>
          </cell>
          <cell r="D8980" t="str">
            <v>ml</v>
          </cell>
          <cell r="E8980">
            <v>1.02</v>
          </cell>
          <cell r="F8980">
            <v>1319.8347107438017</v>
          </cell>
          <cell r="G8980">
            <v>1346.2314049586778</v>
          </cell>
          <cell r="H8980">
            <v>44136</v>
          </cell>
        </row>
        <row r="8982">
          <cell r="A8982" t="str">
            <v>T2523</v>
          </cell>
          <cell r="C8982" t="str">
            <v>Cable Subterraneo  3X25+16Mm</v>
          </cell>
          <cell r="D8982" t="str">
            <v>ml</v>
          </cell>
          <cell r="G8982">
            <v>2405.0330578512394</v>
          </cell>
          <cell r="H8982">
            <v>44108</v>
          </cell>
          <cell r="I8982" t="str">
            <v>26 INSTALACIÓN ELÉCTRICA</v>
          </cell>
        </row>
        <row r="8983">
          <cell r="B8983" t="str">
            <v>I2463</v>
          </cell>
          <cell r="C8983" t="str">
            <v>Colocación De Cables Subterraneos Mayores A 1 X 35 Mm2</v>
          </cell>
          <cell r="D8983" t="str">
            <v>ml</v>
          </cell>
          <cell r="E8983">
            <v>1</v>
          </cell>
          <cell r="F8983">
            <v>945</v>
          </cell>
          <cell r="G8983">
            <v>945</v>
          </cell>
          <cell r="H8983">
            <v>44108</v>
          </cell>
        </row>
        <row r="8984">
          <cell r="B8984" t="str">
            <v>I2545</v>
          </cell>
          <cell r="C8984" t="str">
            <v>Cable Subterraneo Argenplas 3X25+16Mm</v>
          </cell>
          <cell r="D8984" t="str">
            <v>ml</v>
          </cell>
          <cell r="E8984">
            <v>1.02</v>
          </cell>
          <cell r="F8984">
            <v>1431.404958677686</v>
          </cell>
          <cell r="G8984">
            <v>1460.0330578512396</v>
          </cell>
          <cell r="H8984">
            <v>44136</v>
          </cell>
        </row>
        <row r="8986">
          <cell r="A8986" t="str">
            <v>T2524</v>
          </cell>
          <cell r="C8986" t="str">
            <v xml:space="preserve">Cable Subterráneo 3X50+ 25 Mm </v>
          </cell>
          <cell r="D8986" t="str">
            <v>ml</v>
          </cell>
          <cell r="G8986">
            <v>3808.5867768595044</v>
          </cell>
          <cell r="H8986">
            <v>44108</v>
          </cell>
          <cell r="I8986" t="str">
            <v>26 INSTALACIÓN ELÉCTRICA</v>
          </cell>
        </row>
        <row r="8987">
          <cell r="B8987" t="str">
            <v>I2463</v>
          </cell>
          <cell r="C8987" t="str">
            <v>Colocación De Cables Subterraneos Mayores A 1 X 35 Mm2</v>
          </cell>
          <cell r="D8987" t="str">
            <v>ml</v>
          </cell>
          <cell r="E8987">
            <v>1</v>
          </cell>
          <cell r="F8987">
            <v>945</v>
          </cell>
          <cell r="G8987">
            <v>945</v>
          </cell>
          <cell r="H8987">
            <v>44108</v>
          </cell>
        </row>
        <row r="8988">
          <cell r="B8988" t="str">
            <v>I2546</v>
          </cell>
          <cell r="C8988" t="str">
            <v>Cable Subterráneo 3X50 Mm +25 Mm Xmetro Normalizado</v>
          </cell>
          <cell r="D8988" t="str">
            <v>ml</v>
          </cell>
          <cell r="E8988">
            <v>1.02</v>
          </cell>
          <cell r="F8988">
            <v>2807.4380165289258</v>
          </cell>
          <cell r="G8988">
            <v>2863.5867768595044</v>
          </cell>
          <cell r="H8988">
            <v>44136</v>
          </cell>
        </row>
        <row r="8990">
          <cell r="A8990" t="str">
            <v>T2525</v>
          </cell>
          <cell r="C8990" t="str">
            <v>Cable Cu 25Mm^2 - Iram 62.267 - Ls0H</v>
          </cell>
          <cell r="D8990" t="str">
            <v>ml</v>
          </cell>
          <cell r="G8990">
            <v>945.43801652892557</v>
          </cell>
          <cell r="H8990">
            <v>44108</v>
          </cell>
          <cell r="I8990" t="str">
            <v>26 INSTALACIÓN ELÉCTRICA</v>
          </cell>
        </row>
        <row r="8991">
          <cell r="B8991" t="str">
            <v>I2442</v>
          </cell>
          <cell r="C8991" t="str">
            <v>Colocación De Cable Subterraneo 4X10 O Menor Que 1 X 35</v>
          </cell>
          <cell r="D8991" t="str">
            <v>ml</v>
          </cell>
          <cell r="E8991">
            <v>1</v>
          </cell>
          <cell r="F8991">
            <v>470</v>
          </cell>
          <cell r="G8991">
            <v>470</v>
          </cell>
          <cell r="H8991">
            <v>44108</v>
          </cell>
        </row>
        <row r="8992">
          <cell r="B8992" t="str">
            <v>I2547</v>
          </cell>
          <cell r="C8992" t="str">
            <v>Cu 25Mm^2 - Iram 62.267 - Ls0H</v>
          </cell>
          <cell r="D8992" t="str">
            <v>ml</v>
          </cell>
          <cell r="E8992">
            <v>1.02</v>
          </cell>
          <cell r="F8992">
            <v>466.11570247933884</v>
          </cell>
          <cell r="G8992">
            <v>475.43801652892563</v>
          </cell>
          <cell r="H8992">
            <v>44136</v>
          </cell>
        </row>
        <row r="8994">
          <cell r="A8994" t="str">
            <v>T2526</v>
          </cell>
          <cell r="C8994" t="str">
            <v>Tendidos De Cable  Óptico  12 Fo-Os1-Monomodo Antirroedor</v>
          </cell>
          <cell r="D8994" t="str">
            <v>ml</v>
          </cell>
          <cell r="G8994">
            <v>404.04862258953165</v>
          </cell>
          <cell r="H8994">
            <v>44108</v>
          </cell>
          <cell r="I8994" t="str">
            <v>26 INSTALACIÓN ELÉCTRICA</v>
          </cell>
        </row>
        <row r="8995">
          <cell r="B8995" t="str">
            <v>I2444</v>
          </cell>
          <cell r="C8995" t="str">
            <v>Colocación De Cable En Cañerías Por Ml (1 Boca = 3 Ml)</v>
          </cell>
          <cell r="D8995" t="str">
            <v>ml</v>
          </cell>
          <cell r="E8995">
            <v>1</v>
          </cell>
          <cell r="F8995">
            <v>343.33333333333331</v>
          </cell>
          <cell r="G8995">
            <v>343.33333333333331</v>
          </cell>
          <cell r="H8995">
            <v>44108</v>
          </cell>
        </row>
        <row r="8996">
          <cell r="B8996" t="str">
            <v>I2548</v>
          </cell>
          <cell r="C8996" t="str">
            <v>Fibra Optica Adss 12 Cores Monomodo G652D Bobina 4Km Sm</v>
          </cell>
          <cell r="D8996" t="str">
            <v>ml</v>
          </cell>
          <cell r="E8996">
            <v>1.02</v>
          </cell>
          <cell r="F8996">
            <v>59.52479338842975</v>
          </cell>
          <cell r="G8996">
            <v>60.715289256198346</v>
          </cell>
          <cell r="H8996">
            <v>44136</v>
          </cell>
        </row>
        <row r="8998">
          <cell r="A8998" t="str">
            <v>T2527</v>
          </cell>
          <cell r="C8998" t="str">
            <v>Tendidos De Cable  Óptico  6 Fo-Os1-Monomodo Antirroedor</v>
          </cell>
          <cell r="D8998" t="str">
            <v>ml</v>
          </cell>
          <cell r="G8998">
            <v>394.35440771349863</v>
          </cell>
          <cell r="H8998">
            <v>44108</v>
          </cell>
          <cell r="I8998" t="str">
            <v>26 INSTALACIÓN ELÉCTRICA</v>
          </cell>
        </row>
        <row r="8999">
          <cell r="B8999" t="str">
            <v>I2444</v>
          </cell>
          <cell r="C8999" t="str">
            <v>Colocación De Cable En Cañerías Por Ml (1 Boca = 3 Ml)</v>
          </cell>
          <cell r="D8999" t="str">
            <v>ml</v>
          </cell>
          <cell r="E8999">
            <v>1</v>
          </cell>
          <cell r="F8999">
            <v>343.33333333333331</v>
          </cell>
          <cell r="G8999">
            <v>343.33333333333331</v>
          </cell>
          <cell r="H8999">
            <v>44108</v>
          </cell>
        </row>
        <row r="9000">
          <cell r="B9000" t="str">
            <v>I2549</v>
          </cell>
          <cell r="C9000" t="str">
            <v>Fibra Optica Adss 6 Cores Monomodo G652D Bobina 4Km Sm</v>
          </cell>
          <cell r="D9000" t="str">
            <v>ml</v>
          </cell>
          <cell r="E9000">
            <v>1.02</v>
          </cell>
          <cell r="F9000">
            <v>50.02066115702479</v>
          </cell>
          <cell r="G9000">
            <v>51.021074380165288</v>
          </cell>
          <cell r="H9000">
            <v>44136</v>
          </cell>
        </row>
        <row r="9002">
          <cell r="A9002" t="str">
            <v>T2528</v>
          </cell>
          <cell r="C9002" t="str">
            <v>Switche Cctv 24 Puertos Poe+ 180W + 2 P Sfp Gigabit -   (Cisco Sg220-26Mp-K9)</v>
          </cell>
          <cell r="D9002" t="str">
            <v>u</v>
          </cell>
          <cell r="G9002">
            <v>61412.00259300496</v>
          </cell>
          <cell r="H9002">
            <v>44136</v>
          </cell>
          <cell r="I9002" t="str">
            <v>26 INSTALACIÓN ELÉCTRICA</v>
          </cell>
        </row>
        <row r="9003">
          <cell r="B9003" t="str">
            <v>I2550</v>
          </cell>
          <cell r="C9003" t="str">
            <v>Switche Cctv 24 Puertos Poe+ 180W + 2 P Sfp Gigabit -   (Cisco Sg220-26Mp-K9)</v>
          </cell>
          <cell r="D9003" t="str">
            <v>u</v>
          </cell>
          <cell r="E9003">
            <v>1</v>
          </cell>
          <cell r="F9003">
            <v>54149.586776859505</v>
          </cell>
          <cell r="G9003">
            <v>54149.586776859505</v>
          </cell>
          <cell r="H9003">
            <v>44136</v>
          </cell>
        </row>
        <row r="9004">
          <cell r="B9004" t="str">
            <v>I1936</v>
          </cell>
          <cell r="C9004" t="str">
            <v>Oficial Electricista</v>
          </cell>
          <cell r="D9004" t="str">
            <v>hs</v>
          </cell>
          <cell r="E9004">
            <v>8</v>
          </cell>
          <cell r="F9004">
            <v>907.80197701818179</v>
          </cell>
          <cell r="G9004">
            <v>7262.4158161454543</v>
          </cell>
          <cell r="H9004">
            <v>44136</v>
          </cell>
        </row>
        <row r="9006">
          <cell r="A9006" t="str">
            <v>T2529</v>
          </cell>
          <cell r="C9006" t="str">
            <v>Rack Mural Exterior Antivandálico 19' - 10U C/Accesorios (P/Refugios).</v>
          </cell>
          <cell r="D9006" t="str">
            <v>u</v>
          </cell>
          <cell r="G9006">
            <v>16027.902122948761</v>
          </cell>
          <cell r="H9006">
            <v>44136</v>
          </cell>
          <cell r="I9006" t="str">
            <v>26 INSTALACIÓN ELÉCTRICA</v>
          </cell>
        </row>
        <row r="9007">
          <cell r="B9007" t="str">
            <v>I2551</v>
          </cell>
          <cell r="C9007" t="str">
            <v>Rack Mural Exterior Antivandálico 19' - 10U C/Accesorios (P/Refugios).</v>
          </cell>
          <cell r="D9007" t="str">
            <v>u</v>
          </cell>
          <cell r="E9007">
            <v>1</v>
          </cell>
          <cell r="F9007">
            <v>12396.694214876034</v>
          </cell>
          <cell r="G9007">
            <v>12396.694214876034</v>
          </cell>
          <cell r="H9007">
            <v>44136</v>
          </cell>
        </row>
        <row r="9008">
          <cell r="B9008" t="str">
            <v>I1936</v>
          </cell>
          <cell r="C9008" t="str">
            <v>Oficial Electricista</v>
          </cell>
          <cell r="D9008" t="str">
            <v>hs</v>
          </cell>
          <cell r="E9008">
            <v>4</v>
          </cell>
          <cell r="F9008">
            <v>907.80197701818179</v>
          </cell>
          <cell r="G9008">
            <v>3631.2079080727272</v>
          </cell>
          <cell r="H9008">
            <v>44136</v>
          </cell>
        </row>
        <row r="9010">
          <cell r="A9010" t="str">
            <v>T2530</v>
          </cell>
          <cell r="C9010" t="str">
            <v>José C Paz (Análisis Usados)</v>
          </cell>
          <cell r="D9010" t="str">
            <v>gl</v>
          </cell>
          <cell r="G9010">
            <v>1064018.0030285148</v>
          </cell>
          <cell r="H9010">
            <v>44108</v>
          </cell>
          <cell r="I9010" t="str">
            <v>26 INSTALACIÓN ELÉCTRICA</v>
          </cell>
        </row>
        <row r="9011">
          <cell r="B9011" t="str">
            <v>T1840</v>
          </cell>
          <cell r="C9011" t="str">
            <v>Artefactos De Iluminación Ip65 Con Difusor De Policarbonato Opal. Doble Tubo Led 2X20W</v>
          </cell>
          <cell r="D9011" t="str">
            <v>u</v>
          </cell>
          <cell r="E9011">
            <v>1</v>
          </cell>
          <cell r="F9011">
            <v>3594.8065983319952</v>
          </cell>
          <cell r="G9011">
            <v>3594.8065983319952</v>
          </cell>
          <cell r="H9011">
            <v>44136</v>
          </cell>
        </row>
        <row r="9012">
          <cell r="B9012" t="str">
            <v>T1880</v>
          </cell>
          <cell r="C9012" t="str">
            <v>Avisador Manual</v>
          </cell>
          <cell r="D9012" t="str">
            <v>u</v>
          </cell>
          <cell r="E9012">
            <v>1</v>
          </cell>
          <cell r="F9012">
            <v>1733.4218117289256</v>
          </cell>
          <cell r="G9012">
            <v>1733.4218117289256</v>
          </cell>
          <cell r="H9012">
            <v>44136</v>
          </cell>
        </row>
        <row r="9013">
          <cell r="B9013" t="str">
            <v>T2276</v>
          </cell>
          <cell r="C9013" t="str">
            <v>Bandeja Portacable De 450 Mm</v>
          </cell>
          <cell r="D9013" t="str">
            <v>ml</v>
          </cell>
          <cell r="E9013">
            <v>1</v>
          </cell>
          <cell r="F9013">
            <v>1890.2550059238558</v>
          </cell>
          <cell r="G9013">
            <v>1890.2550059238558</v>
          </cell>
          <cell r="H9013">
            <v>44136</v>
          </cell>
        </row>
        <row r="9014">
          <cell r="B9014" t="str">
            <v>T2277</v>
          </cell>
          <cell r="C9014" t="str">
            <v>Bandeja Portacable De 600 Mm</v>
          </cell>
          <cell r="D9014" t="str">
            <v>ml</v>
          </cell>
          <cell r="E9014">
            <v>1</v>
          </cell>
          <cell r="F9014">
            <v>2185.9538225819756</v>
          </cell>
          <cell r="G9014">
            <v>2185.9538225819756</v>
          </cell>
          <cell r="H9014">
            <v>44136</v>
          </cell>
        </row>
        <row r="9015">
          <cell r="B9015" t="str">
            <v>T2504</v>
          </cell>
          <cell r="C9015" t="str">
            <v>Bornes P/Riel Din 16 Mm + Riel Din (Adif)</v>
          </cell>
          <cell r="D9015" t="str">
            <v>u</v>
          </cell>
          <cell r="E9015">
            <v>1</v>
          </cell>
          <cell r="F9015">
            <v>536.39669421487611</v>
          </cell>
          <cell r="G9015">
            <v>536.39669421487611</v>
          </cell>
          <cell r="H9015">
            <v>44108</v>
          </cell>
        </row>
        <row r="9016">
          <cell r="B9016" t="str">
            <v>T2497</v>
          </cell>
          <cell r="C9016" t="str">
            <v>Bornes P/Riel Din 2.5Mm + Riel Din (Adif)</v>
          </cell>
          <cell r="D9016" t="str">
            <v>u</v>
          </cell>
          <cell r="E9016">
            <v>1</v>
          </cell>
          <cell r="F9016">
            <v>425.28925619834712</v>
          </cell>
          <cell r="G9016">
            <v>425.28925619834712</v>
          </cell>
          <cell r="H9016">
            <v>44108</v>
          </cell>
        </row>
        <row r="9017">
          <cell r="B9017" t="str">
            <v>T2498</v>
          </cell>
          <cell r="C9017" t="str">
            <v>Bornes P/Riel Din 4 Mm + Riel Din (Adif)</v>
          </cell>
          <cell r="D9017" t="str">
            <v>u</v>
          </cell>
          <cell r="E9017">
            <v>1</v>
          </cell>
          <cell r="F9017">
            <v>421.90082644628097</v>
          </cell>
          <cell r="G9017">
            <v>421.90082644628097</v>
          </cell>
          <cell r="H9017">
            <v>44108</v>
          </cell>
        </row>
        <row r="9018">
          <cell r="B9018" t="str">
            <v>T2499</v>
          </cell>
          <cell r="C9018" t="str">
            <v>Bornes P/Riel Din 6 Mm + Riel Din (Adif)</v>
          </cell>
          <cell r="D9018" t="str">
            <v>u</v>
          </cell>
          <cell r="E9018">
            <v>1</v>
          </cell>
          <cell r="F9018">
            <v>453.14049586776861</v>
          </cell>
          <cell r="G9018">
            <v>453.14049586776861</v>
          </cell>
          <cell r="H9018">
            <v>44108</v>
          </cell>
        </row>
        <row r="9019">
          <cell r="B9019" t="str">
            <v>T2129</v>
          </cell>
          <cell r="C9019" t="str">
            <v>Botón Antipánico</v>
          </cell>
          <cell r="D9019" t="str">
            <v>u</v>
          </cell>
          <cell r="E9019">
            <v>1</v>
          </cell>
          <cell r="F9019">
            <v>2480.4218117289256</v>
          </cell>
          <cell r="G9019">
            <v>2480.4218117289256</v>
          </cell>
          <cell r="H9019">
            <v>44136</v>
          </cell>
        </row>
        <row r="9020">
          <cell r="B9020" t="str">
            <v>T2525</v>
          </cell>
          <cell r="C9020" t="str">
            <v>Cable Cu 25Mm^2 - Iram 62.267 - Ls0H</v>
          </cell>
          <cell r="D9020" t="str">
            <v>ml</v>
          </cell>
          <cell r="E9020">
            <v>1</v>
          </cell>
          <cell r="F9020">
            <v>945.43801652892557</v>
          </cell>
          <cell r="G9020">
            <v>945.43801652892557</v>
          </cell>
          <cell r="H9020">
            <v>44108</v>
          </cell>
        </row>
        <row r="9021">
          <cell r="B9021" t="str">
            <v>T2235</v>
          </cell>
          <cell r="C9021" t="str">
            <v>Cable Desnudo De 16 Mm2</v>
          </cell>
          <cell r="D9021" t="str">
            <v>ml</v>
          </cell>
          <cell r="E9021">
            <v>1</v>
          </cell>
          <cell r="F9021">
            <v>608.64815073977172</v>
          </cell>
          <cell r="G9021">
            <v>608.64815073977172</v>
          </cell>
          <cell r="H9021">
            <v>44136</v>
          </cell>
        </row>
        <row r="9022">
          <cell r="B9022" t="str">
            <v>T2523</v>
          </cell>
          <cell r="C9022" t="str">
            <v>Cable Subterraneo  3X25+16Mm</v>
          </cell>
          <cell r="D9022" t="str">
            <v>ml</v>
          </cell>
          <cell r="E9022">
            <v>1</v>
          </cell>
          <cell r="F9022">
            <v>2405.0330578512394</v>
          </cell>
          <cell r="G9022">
            <v>2405.0330578512394</v>
          </cell>
          <cell r="H9022">
            <v>44108</v>
          </cell>
        </row>
        <row r="9023">
          <cell r="B9023" t="str">
            <v>T2524</v>
          </cell>
          <cell r="C9023" t="str">
            <v xml:space="preserve">Cable Subterráneo 3X50+ 25 Mm </v>
          </cell>
          <cell r="D9023" t="str">
            <v>ml</v>
          </cell>
          <cell r="E9023">
            <v>1</v>
          </cell>
          <cell r="F9023">
            <v>3808.5867768595044</v>
          </cell>
          <cell r="G9023">
            <v>3808.5867768595044</v>
          </cell>
          <cell r="H9023">
            <v>44108</v>
          </cell>
        </row>
        <row r="9024">
          <cell r="B9024" t="str">
            <v>T2522</v>
          </cell>
          <cell r="C9024" t="str">
            <v xml:space="preserve">Cable Subterraneo Sintenax 4X16 Mm </v>
          </cell>
          <cell r="D9024" t="str">
            <v>ml</v>
          </cell>
          <cell r="E9024">
            <v>1</v>
          </cell>
          <cell r="F9024">
            <v>2291.2314049586776</v>
          </cell>
          <cell r="G9024">
            <v>2291.2314049586776</v>
          </cell>
          <cell r="H9024">
            <v>44108</v>
          </cell>
        </row>
        <row r="9025">
          <cell r="B9025" t="str">
            <v>T2521</v>
          </cell>
          <cell r="C9025" t="str">
            <v>Cable Twisteado 2Xawg16</v>
          </cell>
          <cell r="D9025" t="str">
            <v>ml</v>
          </cell>
          <cell r="E9025">
            <v>1</v>
          </cell>
          <cell r="F9025">
            <v>383.84170349913825</v>
          </cell>
          <cell r="G9025">
            <v>383.84170349913825</v>
          </cell>
          <cell r="H9025">
            <v>44136</v>
          </cell>
        </row>
        <row r="9026">
          <cell r="B9026" t="str">
            <v>T2233</v>
          </cell>
          <cell r="C9026" t="str">
            <v>Cable Unipolar De 16 Mm2 Verde / Amarillo</v>
          </cell>
          <cell r="D9026" t="str">
            <v>ml</v>
          </cell>
          <cell r="E9026">
            <v>1</v>
          </cell>
          <cell r="F9026">
            <v>776.21467966539149</v>
          </cell>
          <cell r="G9026">
            <v>776.21467966539149</v>
          </cell>
          <cell r="H9026">
            <v>44136</v>
          </cell>
        </row>
        <row r="9027">
          <cell r="B9027" t="str">
            <v>T2519</v>
          </cell>
          <cell r="C9027" t="str">
            <v>Caja De Aluminio 100X50</v>
          </cell>
          <cell r="D9027" t="str">
            <v>u</v>
          </cell>
          <cell r="E9027">
            <v>1</v>
          </cell>
          <cell r="F9027">
            <v>981.90082644628103</v>
          </cell>
          <cell r="G9027">
            <v>981.90082644628103</v>
          </cell>
          <cell r="H9027">
            <v>44108</v>
          </cell>
        </row>
        <row r="9028">
          <cell r="B9028" t="str">
            <v>T2281</v>
          </cell>
          <cell r="C9028" t="str">
            <v>Caja De Fundición Para Puesta A Tierra</v>
          </cell>
          <cell r="D9028" t="str">
            <v>u</v>
          </cell>
          <cell r="E9028">
            <v>1</v>
          </cell>
          <cell r="F9028">
            <v>3284.0627966791026</v>
          </cell>
          <cell r="G9028">
            <v>3284.0627966791026</v>
          </cell>
          <cell r="H9028">
            <v>44136</v>
          </cell>
        </row>
        <row r="9029">
          <cell r="B9029" t="str">
            <v>T2513</v>
          </cell>
          <cell r="C9029" t="str">
            <v>Cámara De Pase 400X400 Mm</v>
          </cell>
          <cell r="D9029" t="str">
            <v>u</v>
          </cell>
          <cell r="E9029">
            <v>1</v>
          </cell>
          <cell r="F9029">
            <v>9944.1586512094455</v>
          </cell>
          <cell r="G9029">
            <v>9944.1586512094455</v>
          </cell>
          <cell r="H9029">
            <v>44136</v>
          </cell>
        </row>
        <row r="9030">
          <cell r="B9030" t="str">
            <v>T2514</v>
          </cell>
          <cell r="C9030" t="str">
            <v>Cámara De Pase 600X600Mm</v>
          </cell>
          <cell r="D9030" t="str">
            <v>u</v>
          </cell>
          <cell r="E9030">
            <v>1</v>
          </cell>
          <cell r="F9030">
            <v>15057.264429714287</v>
          </cell>
          <cell r="G9030">
            <v>15057.264429714287</v>
          </cell>
          <cell r="H9030">
            <v>44136</v>
          </cell>
        </row>
        <row r="9031">
          <cell r="B9031" t="str">
            <v>T2515</v>
          </cell>
          <cell r="C9031" t="str">
            <v>Cámara De Pase 600X800Mm</v>
          </cell>
          <cell r="D9031" t="str">
            <v>u</v>
          </cell>
          <cell r="E9031">
            <v>1</v>
          </cell>
          <cell r="F9031">
            <v>39615.824753673682</v>
          </cell>
          <cell r="G9031">
            <v>39615.824753673682</v>
          </cell>
          <cell r="H9031">
            <v>44136</v>
          </cell>
        </row>
        <row r="9032">
          <cell r="B9032" t="str">
            <v>T1213</v>
          </cell>
          <cell r="C9032" t="str">
            <v>Cañería De Pvc 110 Mm Incluye Excavación Y Relleno</v>
          </cell>
          <cell r="D9032" t="str">
            <v>ml</v>
          </cell>
          <cell r="E9032">
            <v>1</v>
          </cell>
          <cell r="F9032">
            <v>2476.0326765327409</v>
          </cell>
          <cell r="G9032">
            <v>2476.0326765327409</v>
          </cell>
          <cell r="H9032">
            <v>44136</v>
          </cell>
        </row>
        <row r="9033">
          <cell r="B9033" t="str">
            <v>T2113</v>
          </cell>
          <cell r="C9033" t="str">
            <v>Cañerías Eléctricas A La Vista/ Bajo Anden - Caño Hºgº 1 1/2"</v>
          </cell>
          <cell r="D9033" t="str">
            <v>ml</v>
          </cell>
          <cell r="E9033">
            <v>1</v>
          </cell>
          <cell r="F9033">
            <v>1292.274810461603</v>
          </cell>
          <cell r="G9033">
            <v>1292.274810461603</v>
          </cell>
          <cell r="H9033">
            <v>44136</v>
          </cell>
        </row>
        <row r="9034">
          <cell r="B9034" t="str">
            <v>T2257</v>
          </cell>
          <cell r="C9034" t="str">
            <v>Cañerías Eléctricas A La Vista/ Bajo Anden - Caño Hºgº 1"</v>
          </cell>
          <cell r="D9034" t="str">
            <v>ml</v>
          </cell>
          <cell r="E9034">
            <v>1</v>
          </cell>
          <cell r="F9034">
            <v>1172.8285294698671</v>
          </cell>
          <cell r="G9034">
            <v>1172.8285294698671</v>
          </cell>
          <cell r="H9034">
            <v>44136</v>
          </cell>
        </row>
        <row r="9035">
          <cell r="B9035" t="str">
            <v>T1812</v>
          </cell>
          <cell r="C9035" t="str">
            <v>Cañerías Eléctricas Embutidas En Pared - Caño Mop Rs 3/4" Con Apertura De Canaleta</v>
          </cell>
          <cell r="D9035" t="str">
            <v>ml</v>
          </cell>
          <cell r="E9035">
            <v>1</v>
          </cell>
          <cell r="F9035">
            <v>1026.0170207733856</v>
          </cell>
          <cell r="G9035">
            <v>1026.0170207733856</v>
          </cell>
          <cell r="H9035">
            <v>44136</v>
          </cell>
        </row>
        <row r="9036">
          <cell r="B9036" t="str">
            <v>T2096</v>
          </cell>
          <cell r="C9036" t="str">
            <v>Cañeros De Tritubo Pead 3 X 40 Mm</v>
          </cell>
          <cell r="D9036" t="str">
            <v>ml</v>
          </cell>
          <cell r="E9036">
            <v>1</v>
          </cell>
          <cell r="F9036">
            <v>543.69880779923494</v>
          </cell>
          <cell r="G9036">
            <v>543.69880779923494</v>
          </cell>
          <cell r="H9036">
            <v>44136</v>
          </cell>
        </row>
        <row r="9037">
          <cell r="B9037" t="str">
            <v>T2517</v>
          </cell>
          <cell r="C9037" t="str">
            <v>Cañeros Troncales De Reserva Para Los Sistemas De Electrificación (Pead 2X160Mm)</v>
          </cell>
          <cell r="D9037" t="str">
            <v>ml</v>
          </cell>
          <cell r="E9037">
            <v>1</v>
          </cell>
          <cell r="F9037">
            <v>3830.2352753752252</v>
          </cell>
          <cell r="G9037">
            <v>3830.2352753752252</v>
          </cell>
          <cell r="H9037">
            <v>44136</v>
          </cell>
        </row>
        <row r="9038">
          <cell r="B9038" t="str">
            <v>T2518</v>
          </cell>
          <cell r="C9038" t="str">
            <v>Cañeros Troncales De Reserva Para Los Sistemas De Señalamiento (Pead 4X110Mm)</v>
          </cell>
          <cell r="D9038" t="str">
            <v>ml</v>
          </cell>
          <cell r="E9038">
            <v>1</v>
          </cell>
          <cell r="F9038">
            <v>5875.0418737072205</v>
          </cell>
          <cell r="G9038">
            <v>5875.0418737072205</v>
          </cell>
          <cell r="H9038">
            <v>44136</v>
          </cell>
        </row>
        <row r="9039">
          <cell r="B9039" t="str">
            <v>T2447</v>
          </cell>
          <cell r="C9039" t="str">
            <v>Caño De Pvc 63 Mm Para Instalacion Eléctrica, Embutido, Incluida Apertura De Canaleta Caño Y Colocación</v>
          </cell>
          <cell r="D9039" t="str">
            <v>ml</v>
          </cell>
          <cell r="E9039">
            <v>1</v>
          </cell>
          <cell r="F9039">
            <v>1372.1740958576938</v>
          </cell>
          <cell r="G9039">
            <v>1372.1740958576938</v>
          </cell>
          <cell r="H9039">
            <v>44136</v>
          </cell>
        </row>
        <row r="9040">
          <cell r="B9040" t="str">
            <v>T2520</v>
          </cell>
          <cell r="C9040" t="str">
            <v>Caño Hg 1"</v>
          </cell>
          <cell r="D9040" t="str">
            <v>ml</v>
          </cell>
          <cell r="E9040">
            <v>1</v>
          </cell>
          <cell r="F9040">
            <v>470.22038567493109</v>
          </cell>
          <cell r="G9040">
            <v>470.22038567493109</v>
          </cell>
          <cell r="H9040">
            <v>44108</v>
          </cell>
        </row>
        <row r="9041">
          <cell r="B9041" t="str">
            <v>T2130</v>
          </cell>
          <cell r="C9041" t="str">
            <v>Central De Alarma</v>
          </cell>
          <cell r="D9041" t="str">
            <v>u</v>
          </cell>
          <cell r="E9041">
            <v>1</v>
          </cell>
          <cell r="F9041">
            <v>34993.426673613227</v>
          </cell>
          <cell r="G9041">
            <v>34993.426673613227</v>
          </cell>
          <cell r="H9041">
            <v>44136</v>
          </cell>
        </row>
        <row r="9042">
          <cell r="B9042" t="str">
            <v>T2115</v>
          </cell>
          <cell r="C9042" t="str">
            <v>Circuitos Cu 2,5Mm^2 - Iram 62.267</v>
          </cell>
          <cell r="D9042" t="str">
            <v>ml</v>
          </cell>
          <cell r="E9042">
            <v>1</v>
          </cell>
          <cell r="F9042">
            <v>416.69246163961384</v>
          </cell>
          <cell r="G9042">
            <v>416.69246163961384</v>
          </cell>
          <cell r="H9042">
            <v>44136</v>
          </cell>
        </row>
        <row r="9043">
          <cell r="B9043" t="str">
            <v>T2118</v>
          </cell>
          <cell r="C9043" t="str">
            <v>Circuitos Cu 2X4Mm^2 - Iram 62.266</v>
          </cell>
          <cell r="D9043" t="str">
            <v>ml</v>
          </cell>
          <cell r="E9043">
            <v>1</v>
          </cell>
          <cell r="F9043">
            <v>539.8173520623377</v>
          </cell>
          <cell r="G9043">
            <v>539.8173520623377</v>
          </cell>
          <cell r="H9043">
            <v>44136</v>
          </cell>
        </row>
        <row r="9044">
          <cell r="B9044" t="str">
            <v>T1828</v>
          </cell>
          <cell r="C9044" t="str">
            <v>Circuitos Cu 2X6Mm^2 -  Iram 62.266</v>
          </cell>
          <cell r="D9044" t="str">
            <v>ml</v>
          </cell>
          <cell r="E9044">
            <v>1</v>
          </cell>
          <cell r="F9044">
            <v>557.01296949295556</v>
          </cell>
          <cell r="G9044">
            <v>557.01296949295556</v>
          </cell>
          <cell r="H9044">
            <v>44136</v>
          </cell>
        </row>
        <row r="9045">
          <cell r="B9045" t="str">
            <v>T2123</v>
          </cell>
          <cell r="C9045" t="str">
            <v>Circuitos Cu 4 Mm^2 - Iram 62.267</v>
          </cell>
          <cell r="D9045" t="str">
            <v>ml</v>
          </cell>
          <cell r="E9045">
            <v>1</v>
          </cell>
          <cell r="F9045">
            <v>447.42602974828804</v>
          </cell>
          <cell r="G9045">
            <v>447.42602974828804</v>
          </cell>
          <cell r="H9045">
            <v>44136</v>
          </cell>
        </row>
        <row r="9046">
          <cell r="B9046" t="str">
            <v>T2120</v>
          </cell>
          <cell r="C9046" t="str">
            <v>Circuitos Cu 4X6Mm^2 - Iram 62.266</v>
          </cell>
          <cell r="D9046" t="str">
            <v>ml</v>
          </cell>
          <cell r="E9046">
            <v>1</v>
          </cell>
          <cell r="F9046">
            <v>948.66264361673416</v>
          </cell>
          <cell r="G9046">
            <v>948.66264361673416</v>
          </cell>
          <cell r="H9046">
            <v>44136</v>
          </cell>
        </row>
        <row r="9047">
          <cell r="B9047" t="str">
            <v>T2085</v>
          </cell>
          <cell r="C9047" t="str">
            <v xml:space="preserve">Columnas De Alumbrado Con 1 Luminaria Led 90W (9000Lm) - H: 6,00 Mts </v>
          </cell>
          <cell r="D9047" t="str">
            <v>u</v>
          </cell>
          <cell r="E9047">
            <v>1</v>
          </cell>
          <cell r="F9047">
            <v>23958.321067999055</v>
          </cell>
          <cell r="G9047">
            <v>23958.321067999055</v>
          </cell>
          <cell r="H9047">
            <v>44136</v>
          </cell>
        </row>
        <row r="9048">
          <cell r="B9048" t="str">
            <v>T2086</v>
          </cell>
          <cell r="C9048" t="str">
            <v xml:space="preserve">Columnas De Alumbrado Con 2 Luminaria Led 90W (9000Lm) - H: 6,00 Mts </v>
          </cell>
          <cell r="D9048" t="str">
            <v>u</v>
          </cell>
          <cell r="E9048">
            <v>1</v>
          </cell>
          <cell r="F9048">
            <v>33046.703875268759</v>
          </cell>
          <cell r="G9048">
            <v>33046.703875268759</v>
          </cell>
          <cell r="H9048">
            <v>44136</v>
          </cell>
        </row>
        <row r="9049">
          <cell r="B9049" t="str">
            <v>T2292</v>
          </cell>
          <cell r="C9049" t="str">
            <v>Contactor 3X16A</v>
          </cell>
          <cell r="D9049" t="str">
            <v>u</v>
          </cell>
          <cell r="E9049">
            <v>1</v>
          </cell>
          <cell r="F9049">
            <v>2392.2314049586776</v>
          </cell>
          <cell r="G9049">
            <v>2392.2314049586776</v>
          </cell>
          <cell r="H9049">
            <v>44108</v>
          </cell>
        </row>
        <row r="9050">
          <cell r="B9050" t="str">
            <v>T2495</v>
          </cell>
          <cell r="C9050" t="str">
            <v>Contactor Auxiliar Na Y Nc 2X20A - 5Tt5 8000</v>
          </cell>
          <cell r="D9050" t="str">
            <v>u</v>
          </cell>
          <cell r="E9050">
            <v>1</v>
          </cell>
          <cell r="F9050">
            <v>2326.1157024793392</v>
          </cell>
          <cell r="G9050">
            <v>2326.1157024793392</v>
          </cell>
          <cell r="H9050">
            <v>44108</v>
          </cell>
        </row>
        <row r="9051">
          <cell r="B9051" t="str">
            <v>T2496</v>
          </cell>
          <cell r="C9051" t="str">
            <v>Contactor Auxiliar Na Y Nc 3X16A</v>
          </cell>
          <cell r="D9051" t="str">
            <v>u</v>
          </cell>
          <cell r="E9051">
            <v>1</v>
          </cell>
          <cell r="F9051">
            <v>3362.5619834710742</v>
          </cell>
          <cell r="G9051">
            <v>3362.5619834710742</v>
          </cell>
          <cell r="H9051">
            <v>44108</v>
          </cell>
        </row>
        <row r="9052">
          <cell r="B9052" t="str">
            <v>T2293</v>
          </cell>
          <cell r="C9052" t="str">
            <v>Controlador - Timer Programable</v>
          </cell>
          <cell r="D9052" t="str">
            <v>u</v>
          </cell>
          <cell r="E9052">
            <v>1</v>
          </cell>
          <cell r="F9052">
            <v>1383.9669421487604</v>
          </cell>
          <cell r="G9052">
            <v>1383.9669421487604</v>
          </cell>
          <cell r="H9052">
            <v>44108</v>
          </cell>
        </row>
        <row r="9053">
          <cell r="B9053" t="str">
            <v>T2128</v>
          </cell>
          <cell r="C9053" t="str">
            <v>Detector Abre Puertas</v>
          </cell>
          <cell r="D9053" t="str">
            <v>u</v>
          </cell>
          <cell r="E9053">
            <v>1</v>
          </cell>
          <cell r="F9053">
            <v>2212.7606547041323</v>
          </cell>
          <cell r="G9053">
            <v>2212.7606547041323</v>
          </cell>
          <cell r="H9053">
            <v>44136</v>
          </cell>
        </row>
        <row r="9054">
          <cell r="B9054" t="str">
            <v>T2127</v>
          </cell>
          <cell r="C9054" t="str">
            <v>Detector De Movimiento</v>
          </cell>
          <cell r="D9054" t="str">
            <v>u</v>
          </cell>
          <cell r="E9054">
            <v>1</v>
          </cell>
          <cell r="F9054">
            <v>1785.4879274314048</v>
          </cell>
          <cell r="G9054">
            <v>1785.4879274314048</v>
          </cell>
          <cell r="H9054">
            <v>44136</v>
          </cell>
        </row>
        <row r="9055">
          <cell r="B9055" t="str">
            <v>T1881</v>
          </cell>
          <cell r="C9055" t="str">
            <v>Detectores De Humo Óptico C/Base Intercambiable</v>
          </cell>
          <cell r="D9055" t="str">
            <v>u</v>
          </cell>
          <cell r="E9055">
            <v>1</v>
          </cell>
          <cell r="F9055">
            <v>3201.190406770248</v>
          </cell>
          <cell r="G9055">
            <v>3201.190406770248</v>
          </cell>
          <cell r="H9055">
            <v>44136</v>
          </cell>
        </row>
        <row r="9056">
          <cell r="B9056" t="str">
            <v>T1839</v>
          </cell>
          <cell r="C9056" t="str">
            <v>Equipo De Iluminación Autónomo Permanente P/ Luminarias</v>
          </cell>
          <cell r="D9056" t="str">
            <v>u</v>
          </cell>
          <cell r="E9056">
            <v>1</v>
          </cell>
          <cell r="F9056">
            <v>3569.1867636212514</v>
          </cell>
          <cell r="G9056">
            <v>3569.1867636212514</v>
          </cell>
          <cell r="H9056">
            <v>44136</v>
          </cell>
        </row>
        <row r="9057">
          <cell r="B9057" t="str">
            <v>T2106</v>
          </cell>
          <cell r="C9057" t="str">
            <v xml:space="preserve">Equipo P/ Datos En Boletería (Incluye Switch, Rack Y Ups) </v>
          </cell>
          <cell r="D9057" t="str">
            <v>gl</v>
          </cell>
          <cell r="E9057">
            <v>1</v>
          </cell>
          <cell r="F9057">
            <v>350591.2030939731</v>
          </cell>
          <cell r="G9057">
            <v>350591.2030939731</v>
          </cell>
          <cell r="H9057">
            <v>44136</v>
          </cell>
        </row>
        <row r="9058">
          <cell r="B9058" t="str">
            <v>T2505</v>
          </cell>
          <cell r="C9058" t="str">
            <v xml:space="preserve">Fotocélula </v>
          </cell>
          <cell r="D9058" t="str">
            <v>u</v>
          </cell>
          <cell r="E9058">
            <v>1</v>
          </cell>
          <cell r="F9058">
            <v>1112.6446280991736</v>
          </cell>
          <cell r="G9058">
            <v>1112.6446280991736</v>
          </cell>
          <cell r="H9058">
            <v>44108</v>
          </cell>
        </row>
        <row r="9059">
          <cell r="B9059" t="str">
            <v>T2507</v>
          </cell>
          <cell r="C9059" t="str">
            <v>Gabinete  Metálico Ip55 - 450X450X300</v>
          </cell>
          <cell r="D9059" t="str">
            <v>u</v>
          </cell>
          <cell r="E9059">
            <v>1</v>
          </cell>
          <cell r="F9059">
            <v>11414.04958677686</v>
          </cell>
          <cell r="G9059">
            <v>11414.04958677686</v>
          </cell>
          <cell r="H9059">
            <v>44108</v>
          </cell>
        </row>
        <row r="9060">
          <cell r="B9060" t="str">
            <v>T2508</v>
          </cell>
          <cell r="C9060" t="str">
            <v>Gabinete 1200X850X400 Mm Ip 65</v>
          </cell>
          <cell r="D9060" t="str">
            <v>u</v>
          </cell>
          <cell r="E9060">
            <v>1</v>
          </cell>
          <cell r="F9060">
            <v>92125.619834710742</v>
          </cell>
          <cell r="G9060">
            <v>92125.619834710742</v>
          </cell>
          <cell r="H9060">
            <v>44108</v>
          </cell>
        </row>
        <row r="9061">
          <cell r="B9061" t="str">
            <v>T2509</v>
          </cell>
          <cell r="C9061" t="str">
            <v>Gabinete 1200X900X300Mm Ip55 - C/ Contratapa</v>
          </cell>
          <cell r="D9061" t="str">
            <v>u</v>
          </cell>
          <cell r="E9061">
            <v>1</v>
          </cell>
          <cell r="F9061">
            <v>47848.925619834714</v>
          </cell>
          <cell r="G9061">
            <v>47848.925619834714</v>
          </cell>
          <cell r="H9061">
            <v>44108</v>
          </cell>
        </row>
        <row r="9062">
          <cell r="B9062" t="str">
            <v>T2510</v>
          </cell>
          <cell r="C9062" t="str">
            <v>Gabinete 300X300X225Mm Ip55 - C/ Contratapa</v>
          </cell>
          <cell r="D9062" t="str">
            <v>u</v>
          </cell>
          <cell r="E9062">
            <v>1</v>
          </cell>
          <cell r="F9062">
            <v>9076</v>
          </cell>
          <cell r="G9062">
            <v>9076</v>
          </cell>
          <cell r="H9062">
            <v>44108</v>
          </cell>
        </row>
        <row r="9063">
          <cell r="B9063" t="str">
            <v>T2511</v>
          </cell>
          <cell r="C9063" t="str">
            <v>Gabinete 600X450X200Mm Ip55 - C/ Contratapa</v>
          </cell>
          <cell r="D9063" t="str">
            <v>u</v>
          </cell>
          <cell r="E9063">
            <v>1</v>
          </cell>
          <cell r="F9063">
            <v>14519.173553719009</v>
          </cell>
          <cell r="G9063">
            <v>14519.173553719009</v>
          </cell>
          <cell r="H9063">
            <v>44108</v>
          </cell>
        </row>
        <row r="9064">
          <cell r="B9064" t="str">
            <v>T2516</v>
          </cell>
          <cell r="C9064" t="str">
            <v>Guardamotor 6 A 10A</v>
          </cell>
          <cell r="D9064" t="str">
            <v>u</v>
          </cell>
          <cell r="E9064">
            <v>1</v>
          </cell>
          <cell r="F9064">
            <v>8292.827418657851</v>
          </cell>
          <cell r="G9064">
            <v>8292.827418657851</v>
          </cell>
          <cell r="H9064">
            <v>44136</v>
          </cell>
        </row>
        <row r="9065">
          <cell r="B9065" t="str">
            <v>T2479</v>
          </cell>
          <cell r="C9065" t="str">
            <v>Id 2X16A 30Ma Schneider</v>
          </cell>
          <cell r="D9065" t="str">
            <v>u</v>
          </cell>
          <cell r="E9065">
            <v>1</v>
          </cell>
          <cell r="F9065">
            <v>1314.6280991735539</v>
          </cell>
          <cell r="G9065">
            <v>1314.6280991735539</v>
          </cell>
          <cell r="H9065">
            <v>44108</v>
          </cell>
        </row>
        <row r="9066">
          <cell r="B9066" t="str">
            <v>T2477</v>
          </cell>
          <cell r="C9066" t="str">
            <v>Id 2X25A 30Ma Schneider</v>
          </cell>
          <cell r="D9066" t="str">
            <v>u</v>
          </cell>
          <cell r="E9066">
            <v>1</v>
          </cell>
          <cell r="F9066">
            <v>2949.3388429752067</v>
          </cell>
          <cell r="G9066">
            <v>2949.3388429752067</v>
          </cell>
          <cell r="H9066">
            <v>44108</v>
          </cell>
        </row>
        <row r="9067">
          <cell r="B9067" t="str">
            <v>T2478</v>
          </cell>
          <cell r="C9067" t="str">
            <v>Id 2X25A 30Ma Super Inmunizado (Si) Schneider</v>
          </cell>
          <cell r="D9067" t="str">
            <v>u</v>
          </cell>
          <cell r="E9067">
            <v>1</v>
          </cell>
          <cell r="F9067">
            <v>5428.6776859504134</v>
          </cell>
          <cell r="G9067">
            <v>5428.6776859504134</v>
          </cell>
          <cell r="H9067">
            <v>44108</v>
          </cell>
        </row>
        <row r="9068">
          <cell r="B9068" t="str">
            <v>T2481</v>
          </cell>
          <cell r="C9068" t="str">
            <v>Id 2X32A 30Ma Super Inmunizado (Si) Schneider</v>
          </cell>
          <cell r="D9068" t="str">
            <v>u</v>
          </cell>
          <cell r="E9068">
            <v>1</v>
          </cell>
          <cell r="F9068">
            <v>6255.1239669421493</v>
          </cell>
          <cell r="G9068">
            <v>6255.1239669421493</v>
          </cell>
          <cell r="H9068">
            <v>44108</v>
          </cell>
        </row>
        <row r="9069">
          <cell r="B9069" t="str">
            <v>T2482</v>
          </cell>
          <cell r="C9069" t="str">
            <v>Id 4X16A 30Ma</v>
          </cell>
          <cell r="D9069" t="str">
            <v>u</v>
          </cell>
          <cell r="E9069">
            <v>1</v>
          </cell>
          <cell r="F9069">
            <v>2612.4793388429753</v>
          </cell>
          <cell r="G9069">
            <v>2612.4793388429753</v>
          </cell>
          <cell r="H9069">
            <v>44108</v>
          </cell>
        </row>
        <row r="9070">
          <cell r="B9070" t="str">
            <v>T2483</v>
          </cell>
          <cell r="C9070" t="str">
            <v>Id 4X25A 30Ma</v>
          </cell>
          <cell r="D9070" t="str">
            <v>u</v>
          </cell>
          <cell r="E9070">
            <v>1</v>
          </cell>
          <cell r="F9070">
            <v>2612.4793388429753</v>
          </cell>
          <cell r="G9070">
            <v>2612.4793388429753</v>
          </cell>
          <cell r="H9070">
            <v>44108</v>
          </cell>
        </row>
        <row r="9071">
          <cell r="B9071" t="str">
            <v>T2484</v>
          </cell>
          <cell r="C9071" t="str">
            <v>Id 4X32A 30Ma</v>
          </cell>
          <cell r="D9071" t="str">
            <v>u</v>
          </cell>
          <cell r="E9071">
            <v>1</v>
          </cell>
          <cell r="F9071">
            <v>3141.404958677686</v>
          </cell>
          <cell r="G9071">
            <v>3141.404958677686</v>
          </cell>
          <cell r="H9071">
            <v>44108</v>
          </cell>
        </row>
        <row r="9072">
          <cell r="B9072" t="str">
            <v>T2485</v>
          </cell>
          <cell r="C9072" t="str">
            <v>Id 4X40A 30Ma</v>
          </cell>
          <cell r="D9072" t="str">
            <v>u</v>
          </cell>
          <cell r="E9072">
            <v>1</v>
          </cell>
          <cell r="F9072">
            <v>4519.9173553719011</v>
          </cell>
          <cell r="G9072">
            <v>4519.9173553719011</v>
          </cell>
          <cell r="H9072">
            <v>44108</v>
          </cell>
        </row>
        <row r="9073">
          <cell r="B9073" t="str">
            <v>T2486</v>
          </cell>
          <cell r="C9073" t="str">
            <v>Id 4X40A 30Ma Super Inmunizado (Si) Schneider</v>
          </cell>
          <cell r="D9073" t="str">
            <v>u</v>
          </cell>
          <cell r="E9073">
            <v>1</v>
          </cell>
          <cell r="F9073">
            <v>20038.92561983471</v>
          </cell>
          <cell r="G9073">
            <v>20038.92561983471</v>
          </cell>
          <cell r="H9073">
            <v>44108</v>
          </cell>
        </row>
        <row r="9074">
          <cell r="B9074" t="str">
            <v>T2487</v>
          </cell>
          <cell r="C9074" t="str">
            <v>Id 4X63A 30Ma</v>
          </cell>
          <cell r="D9074" t="str">
            <v>u</v>
          </cell>
          <cell r="E9074">
            <v>1</v>
          </cell>
          <cell r="F9074">
            <v>7127.3553719008269</v>
          </cell>
          <cell r="G9074">
            <v>7127.3553719008269</v>
          </cell>
          <cell r="H9074">
            <v>44108</v>
          </cell>
        </row>
        <row r="9075">
          <cell r="B9075" t="str">
            <v>T2299</v>
          </cell>
          <cell r="C9075" t="str">
            <v>Indicador Luminoso Rojo</v>
          </cell>
          <cell r="D9075" t="str">
            <v>u</v>
          </cell>
          <cell r="E9075">
            <v>1</v>
          </cell>
          <cell r="F9075">
            <v>783.65305462479341</v>
          </cell>
          <cell r="G9075">
            <v>783.65305462479341</v>
          </cell>
          <cell r="H9075">
            <v>44136</v>
          </cell>
        </row>
        <row r="9076">
          <cell r="B9076" t="str">
            <v>T1818</v>
          </cell>
          <cell r="C9076" t="str">
            <v>Interruptor De Un Efecto</v>
          </cell>
          <cell r="D9076" t="str">
            <v>u</v>
          </cell>
          <cell r="E9076">
            <v>1</v>
          </cell>
          <cell r="F9076">
            <v>561.33900503801647</v>
          </cell>
          <cell r="G9076">
            <v>561.33900503801647</v>
          </cell>
          <cell r="H9076">
            <v>44136</v>
          </cell>
        </row>
        <row r="9077">
          <cell r="B9077" t="str">
            <v>T2506</v>
          </cell>
          <cell r="C9077" t="str">
            <v>Llave Selectora De 3 Posiciones</v>
          </cell>
          <cell r="D9077" t="str">
            <v>u</v>
          </cell>
          <cell r="E9077">
            <v>1</v>
          </cell>
          <cell r="F9077">
            <v>1837.6859504132233</v>
          </cell>
          <cell r="G9077">
            <v>1837.6859504132233</v>
          </cell>
          <cell r="H9077">
            <v>44108</v>
          </cell>
        </row>
        <row r="9078">
          <cell r="B9078" t="str">
            <v>T2088</v>
          </cell>
          <cell r="C9078" t="str">
            <v>Luminaria Empotrable Tubo Led 1X9W</v>
          </cell>
          <cell r="D9078" t="str">
            <v>u</v>
          </cell>
          <cell r="E9078">
            <v>1</v>
          </cell>
          <cell r="F9078">
            <v>4632.4133852033056</v>
          </cell>
          <cell r="G9078">
            <v>4632.4133852033056</v>
          </cell>
          <cell r="H9078">
            <v>44136</v>
          </cell>
        </row>
        <row r="9079">
          <cell r="B9079" t="str">
            <v>T2240</v>
          </cell>
          <cell r="C9079" t="str">
            <v>Provisión E Instalación Pararrayos Punta Franklin R:60</v>
          </cell>
          <cell r="D9079" t="str">
            <v>u</v>
          </cell>
          <cell r="E9079">
            <v>1</v>
          </cell>
          <cell r="F9079">
            <v>5761.7487470923261</v>
          </cell>
          <cell r="G9079">
            <v>5761.7487470923261</v>
          </cell>
          <cell r="H9079">
            <v>44136</v>
          </cell>
        </row>
        <row r="9080">
          <cell r="B9080" t="str">
            <v>T2239</v>
          </cell>
          <cell r="C9080" t="str">
            <v>Provisión E Instalación Soporte P/Pararrayos 3M</v>
          </cell>
          <cell r="D9080" t="str">
            <v>u</v>
          </cell>
          <cell r="E9080">
            <v>1</v>
          </cell>
          <cell r="F9080">
            <v>10621.168542088311</v>
          </cell>
          <cell r="G9080">
            <v>10621.168542088311</v>
          </cell>
          <cell r="H9080">
            <v>44136</v>
          </cell>
        </row>
        <row r="9081">
          <cell r="B9081" t="str">
            <v>T2027</v>
          </cell>
          <cell r="C9081" t="str">
            <v>Puestas A Tierra - Jabalinas 1.5M 3/8"</v>
          </cell>
          <cell r="D9081" t="str">
            <v>u</v>
          </cell>
          <cell r="E9081">
            <v>1</v>
          </cell>
          <cell r="F9081">
            <v>4042.5057586474613</v>
          </cell>
          <cell r="G9081">
            <v>4042.5057586474613</v>
          </cell>
          <cell r="H9081">
            <v>44136</v>
          </cell>
        </row>
        <row r="9082">
          <cell r="B9082" t="str">
            <v>T2089</v>
          </cell>
          <cell r="C9082" t="str">
            <v>Reflector Led 90W (8800Lm)</v>
          </cell>
          <cell r="D9082" t="str">
            <v>u</v>
          </cell>
          <cell r="E9082">
            <v>1</v>
          </cell>
          <cell r="F9082">
            <v>8721.2528793237307</v>
          </cell>
          <cell r="G9082">
            <v>8721.2528793237307</v>
          </cell>
          <cell r="H9082">
            <v>44136</v>
          </cell>
        </row>
        <row r="9083">
          <cell r="B9083" t="str">
            <v>T2500</v>
          </cell>
          <cell r="C9083" t="str">
            <v>Seccionador Bajo Carga 2X25 A</v>
          </cell>
          <cell r="D9083" t="str">
            <v>u</v>
          </cell>
          <cell r="E9083">
            <v>1</v>
          </cell>
          <cell r="F9083">
            <v>693.88429752066122</v>
          </cell>
          <cell r="G9083">
            <v>693.88429752066122</v>
          </cell>
          <cell r="H9083">
            <v>44108</v>
          </cell>
        </row>
        <row r="9084">
          <cell r="B9084" t="str">
            <v>T2501</v>
          </cell>
          <cell r="C9084" t="str">
            <v>Seccionador Bajo Carga 3X40 A</v>
          </cell>
          <cell r="D9084" t="str">
            <v>u</v>
          </cell>
          <cell r="E9084">
            <v>1</v>
          </cell>
          <cell r="F9084">
            <v>4964.8760330578516</v>
          </cell>
          <cell r="G9084">
            <v>4964.8760330578516</v>
          </cell>
          <cell r="H9084">
            <v>44108</v>
          </cell>
        </row>
        <row r="9085">
          <cell r="B9085" t="str">
            <v>T2502</v>
          </cell>
          <cell r="C9085" t="str">
            <v>Seccionador Bajo Carga 4X40 A</v>
          </cell>
          <cell r="D9085" t="str">
            <v>u</v>
          </cell>
          <cell r="E9085">
            <v>1</v>
          </cell>
          <cell r="F9085">
            <v>5857.8512396694214</v>
          </cell>
          <cell r="G9085">
            <v>5857.8512396694214</v>
          </cell>
          <cell r="H9085">
            <v>44108</v>
          </cell>
        </row>
        <row r="9086">
          <cell r="B9086" t="str">
            <v>T2503</v>
          </cell>
          <cell r="C9086" t="str">
            <v>Seccionador Bajo Carga 4X80 A</v>
          </cell>
          <cell r="D9086" t="str">
            <v>u</v>
          </cell>
          <cell r="E9086">
            <v>1</v>
          </cell>
          <cell r="F9086">
            <v>9705.7851239669417</v>
          </cell>
          <cell r="G9086">
            <v>9705.7851239669417</v>
          </cell>
          <cell r="H9086">
            <v>44108</v>
          </cell>
        </row>
        <row r="9087">
          <cell r="B9087" t="str">
            <v>T2475</v>
          </cell>
          <cell r="C9087" t="str">
            <v>Sistema De Detección Y Alarma Contra Incendios</v>
          </cell>
          <cell r="D9087" t="str">
            <v>u</v>
          </cell>
          <cell r="E9087">
            <v>1</v>
          </cell>
          <cell r="F9087">
            <v>149344.42322285715</v>
          </cell>
          <cell r="G9087">
            <v>149344.42322285715</v>
          </cell>
          <cell r="H9087">
            <v>44136</v>
          </cell>
        </row>
        <row r="9088">
          <cell r="B9088" t="str">
            <v>T2302</v>
          </cell>
          <cell r="C9088" t="str">
            <v>Tabaquera C/Fusible 3A</v>
          </cell>
          <cell r="D9088" t="str">
            <v>u</v>
          </cell>
          <cell r="E9088">
            <v>1</v>
          </cell>
          <cell r="F9088">
            <v>916.7109058644628</v>
          </cell>
          <cell r="G9088">
            <v>916.7109058644628</v>
          </cell>
          <cell r="H9088">
            <v>44136</v>
          </cell>
        </row>
        <row r="9089">
          <cell r="B9089" t="str">
            <v>T2303</v>
          </cell>
          <cell r="C9089" t="str">
            <v>Tmm 2X 10-16-20-25 A 3Ka</v>
          </cell>
          <cell r="D9089" t="str">
            <v>u</v>
          </cell>
          <cell r="E9089">
            <v>1</v>
          </cell>
          <cell r="F9089">
            <v>1514.7107438016528</v>
          </cell>
          <cell r="G9089">
            <v>1514.7107438016528</v>
          </cell>
          <cell r="H9089">
            <v>44108</v>
          </cell>
        </row>
        <row r="9090">
          <cell r="B9090" t="str">
            <v>T2304</v>
          </cell>
          <cell r="C9090" t="str">
            <v>Tmm 2X32A 3Ka</v>
          </cell>
          <cell r="D9090" t="str">
            <v>u</v>
          </cell>
          <cell r="E9090">
            <v>1</v>
          </cell>
          <cell r="F9090">
            <v>1407.1074380165289</v>
          </cell>
          <cell r="G9090">
            <v>1407.1074380165289</v>
          </cell>
          <cell r="H9090">
            <v>44108</v>
          </cell>
        </row>
        <row r="9091">
          <cell r="B9091" t="str">
            <v>T2488</v>
          </cell>
          <cell r="C9091" t="str">
            <v>Tmm 4X16A 3Ka</v>
          </cell>
          <cell r="D9091" t="str">
            <v>u</v>
          </cell>
          <cell r="E9091">
            <v>1</v>
          </cell>
          <cell r="F9091">
            <v>1986.7768595041323</v>
          </cell>
          <cell r="G9091">
            <v>1986.7768595041323</v>
          </cell>
          <cell r="H9091">
            <v>44108</v>
          </cell>
        </row>
        <row r="9092">
          <cell r="B9092" t="str">
            <v>T2489</v>
          </cell>
          <cell r="C9092" t="str">
            <v>Tmm 4X25A 3Ka</v>
          </cell>
          <cell r="D9092" t="str">
            <v>u</v>
          </cell>
          <cell r="E9092">
            <v>1</v>
          </cell>
          <cell r="F9092">
            <v>2502.4793388429753</v>
          </cell>
          <cell r="G9092">
            <v>2502.4793388429753</v>
          </cell>
          <cell r="H9092">
            <v>44108</v>
          </cell>
        </row>
        <row r="9093">
          <cell r="B9093" t="str">
            <v>T2490</v>
          </cell>
          <cell r="C9093" t="str">
            <v>Tmm 4X32A 3Ka</v>
          </cell>
          <cell r="D9093" t="str">
            <v>u</v>
          </cell>
          <cell r="E9093">
            <v>1</v>
          </cell>
          <cell r="F9093">
            <v>5706.6115702479337</v>
          </cell>
          <cell r="G9093">
            <v>5706.6115702479337</v>
          </cell>
          <cell r="H9093">
            <v>44108</v>
          </cell>
        </row>
        <row r="9094">
          <cell r="B9094" t="str">
            <v>T2491</v>
          </cell>
          <cell r="C9094" t="str">
            <v>Tmm 4X40A 10Ka</v>
          </cell>
          <cell r="D9094" t="str">
            <v>u</v>
          </cell>
          <cell r="E9094">
            <v>1</v>
          </cell>
          <cell r="F9094">
            <v>5706.6115702479337</v>
          </cell>
          <cell r="G9094">
            <v>5706.6115702479337</v>
          </cell>
          <cell r="H9094">
            <v>44108</v>
          </cell>
        </row>
        <row r="9095">
          <cell r="B9095" t="str">
            <v>T2492</v>
          </cell>
          <cell r="C9095" t="str">
            <v>Tmm 4X40A 6Ka</v>
          </cell>
          <cell r="D9095" t="str">
            <v>u</v>
          </cell>
          <cell r="E9095">
            <v>1</v>
          </cell>
          <cell r="F9095">
            <v>4409.9173553719011</v>
          </cell>
          <cell r="G9095">
            <v>4409.9173553719011</v>
          </cell>
          <cell r="H9095">
            <v>44108</v>
          </cell>
        </row>
        <row r="9096">
          <cell r="B9096" t="str">
            <v>T2493</v>
          </cell>
          <cell r="C9096" t="str">
            <v>Tmm 4X63A 6Ka</v>
          </cell>
          <cell r="D9096" t="str">
            <v>u</v>
          </cell>
          <cell r="E9096">
            <v>1</v>
          </cell>
          <cell r="F9096">
            <v>7018.181818181818</v>
          </cell>
          <cell r="G9096">
            <v>7018.181818181818</v>
          </cell>
          <cell r="H9096">
            <v>44108</v>
          </cell>
        </row>
        <row r="9097">
          <cell r="B9097" t="str">
            <v>T2288</v>
          </cell>
          <cell r="C9097" t="str">
            <v>Tomacorreinte 2P+T Ip44 - 32A</v>
          </cell>
          <cell r="D9097" t="str">
            <v>u</v>
          </cell>
          <cell r="E9097">
            <v>1</v>
          </cell>
          <cell r="F9097">
            <v>1920.8431372694215</v>
          </cell>
          <cell r="G9097">
            <v>1920.8431372694215</v>
          </cell>
          <cell r="H9097">
            <v>44136</v>
          </cell>
        </row>
        <row r="9098">
          <cell r="B9098" t="str">
            <v>T2289</v>
          </cell>
          <cell r="C9098" t="str">
            <v>Tomacorreinte 4P+T Ip44 - 32A</v>
          </cell>
          <cell r="D9098" t="str">
            <v>u</v>
          </cell>
          <cell r="E9098">
            <v>1</v>
          </cell>
          <cell r="F9098">
            <v>2111.7522281785123</v>
          </cell>
          <cell r="G9098">
            <v>2111.7522281785123</v>
          </cell>
          <cell r="H9098">
            <v>44136</v>
          </cell>
        </row>
        <row r="9099">
          <cell r="B9099" t="str">
            <v>T1820</v>
          </cell>
          <cell r="C9099" t="str">
            <v>Tomacorriente Doble 220V/ 10A</v>
          </cell>
          <cell r="D9099" t="str">
            <v>u</v>
          </cell>
          <cell r="E9099">
            <v>1</v>
          </cell>
          <cell r="F9099">
            <v>838.42975206611573</v>
          </cell>
          <cell r="G9099">
            <v>838.42975206611573</v>
          </cell>
          <cell r="H9099">
            <v>44108</v>
          </cell>
        </row>
        <row r="9100">
          <cell r="B9100" t="str">
            <v>T1819</v>
          </cell>
          <cell r="C9100" t="str">
            <v>Tomacorriente Doble 220V/ 10A - Ip44</v>
          </cell>
          <cell r="D9100" t="str">
            <v>u</v>
          </cell>
          <cell r="E9100">
            <v>1</v>
          </cell>
          <cell r="F9100">
            <v>1400.413223140496</v>
          </cell>
          <cell r="G9100">
            <v>1400.413223140496</v>
          </cell>
          <cell r="H9100">
            <v>44108</v>
          </cell>
        </row>
        <row r="9101">
          <cell r="B9101" t="str">
            <v>T2415</v>
          </cell>
          <cell r="C9101" t="str">
            <v>Zanja C/Fondo De Arena Y Protección Mecánica - 300X800Mm (Mo)</v>
          </cell>
          <cell r="D9101" t="str">
            <v>ml</v>
          </cell>
          <cell r="E9101">
            <v>1</v>
          </cell>
          <cell r="F9101">
            <v>1044.2156284675323</v>
          </cell>
          <cell r="G9101">
            <v>1044.2156284675323</v>
          </cell>
          <cell r="H9101">
            <v>44136</v>
          </cell>
        </row>
        <row r="9103">
          <cell r="A9103" t="str">
            <v>T2531</v>
          </cell>
          <cell r="C9103" t="str">
            <v>Provisión E Instalación Plancha De Hg  A=50Mm^2</v>
          </cell>
          <cell r="D9103" t="str">
            <v>ml</v>
          </cell>
          <cell r="G9103">
            <v>1140.3088640705234</v>
          </cell>
          <cell r="H9103">
            <v>44136</v>
          </cell>
          <cell r="I9103" t="str">
            <v>26 INSTALACIÓN ELÉCTRICA</v>
          </cell>
        </row>
        <row r="9104">
          <cell r="B9104" t="str">
            <v>I2552</v>
          </cell>
          <cell r="C9104" t="str">
            <v>Planchuela De Acero Galvanizado</v>
          </cell>
          <cell r="D9104" t="str">
            <v>ml</v>
          </cell>
          <cell r="E9104">
            <v>1</v>
          </cell>
          <cell r="F9104">
            <v>232.50688705234163</v>
          </cell>
          <cell r="G9104">
            <v>232.50688705234163</v>
          </cell>
          <cell r="H9104">
            <v>44136</v>
          </cell>
        </row>
        <row r="9105">
          <cell r="B9105" t="str">
            <v>I1936</v>
          </cell>
          <cell r="C9105" t="str">
            <v>Oficial Electricista</v>
          </cell>
          <cell r="D9105" t="str">
            <v>hs</v>
          </cell>
          <cell r="E9105">
            <v>1</v>
          </cell>
          <cell r="F9105">
            <v>907.80197701818179</v>
          </cell>
          <cell r="G9105">
            <v>907.80197701818179</v>
          </cell>
          <cell r="H9105">
            <v>44136</v>
          </cell>
        </row>
        <row r="9107">
          <cell r="A9107" t="str">
            <v>T2532</v>
          </cell>
          <cell r="C9107" t="str">
            <v>Luminaria Doble Tubo Led 2X20W</v>
          </cell>
          <cell r="D9107" t="str">
            <v>u</v>
          </cell>
          <cell r="G9107">
            <v>4041.7355371900826</v>
          </cell>
          <cell r="H9107">
            <v>44108</v>
          </cell>
          <cell r="I9107" t="str">
            <v>26 INSTALACIÓN ELÉCTRICA</v>
          </cell>
        </row>
        <row r="9108">
          <cell r="B9108" t="str">
            <v>I2553</v>
          </cell>
          <cell r="C9108" t="str">
            <v>Luminaria Doble Tubo Led 2X20W</v>
          </cell>
          <cell r="D9108" t="str">
            <v>u</v>
          </cell>
          <cell r="E9108">
            <v>1</v>
          </cell>
          <cell r="F9108">
            <v>2891.7355371900826</v>
          </cell>
          <cell r="G9108">
            <v>2891.7355371900826</v>
          </cell>
          <cell r="H9108">
            <v>44136</v>
          </cell>
        </row>
        <row r="9109">
          <cell r="B9109" t="str">
            <v>I2432</v>
          </cell>
          <cell r="C9109" t="str">
            <v>Instalación De Luz De Emergencia</v>
          </cell>
          <cell r="D9109" t="str">
            <v>u</v>
          </cell>
          <cell r="E9109">
            <v>1</v>
          </cell>
          <cell r="F9109">
            <v>1150</v>
          </cell>
          <cell r="G9109">
            <v>1150</v>
          </cell>
          <cell r="H9109">
            <v>44108</v>
          </cell>
        </row>
        <row r="9111">
          <cell r="A9111" t="str">
            <v>T2533</v>
          </cell>
          <cell r="C9111" t="str">
            <v>Luminaria Doble Tubo Led 2X20W - Municipal</v>
          </cell>
          <cell r="D9111" t="str">
            <v>u</v>
          </cell>
          <cell r="G9111">
            <v>4041.7355371900826</v>
          </cell>
          <cell r="H9111">
            <v>44108</v>
          </cell>
          <cell r="I9111" t="str">
            <v>26 INSTALACIÓN ELÉCTRICA</v>
          </cell>
        </row>
        <row r="9112">
          <cell r="B9112" t="str">
            <v>I2554</v>
          </cell>
          <cell r="C9112" t="str">
            <v>Luminaria Doble Tubo Led 2X20W - Municipal</v>
          </cell>
          <cell r="D9112" t="str">
            <v>u</v>
          </cell>
          <cell r="E9112">
            <v>1</v>
          </cell>
          <cell r="F9112">
            <v>2891.7355371900826</v>
          </cell>
          <cell r="G9112">
            <v>2891.7355371900826</v>
          </cell>
          <cell r="H9112">
            <v>44136</v>
          </cell>
        </row>
        <row r="9113">
          <cell r="B9113" t="str">
            <v>I2432</v>
          </cell>
          <cell r="C9113" t="str">
            <v>Instalación De Luz De Emergencia</v>
          </cell>
          <cell r="D9113" t="str">
            <v>u</v>
          </cell>
          <cell r="E9113">
            <v>1</v>
          </cell>
          <cell r="F9113">
            <v>1150</v>
          </cell>
          <cell r="G9113">
            <v>1150</v>
          </cell>
          <cell r="H9113">
            <v>44108</v>
          </cell>
        </row>
        <row r="9115">
          <cell r="A9115" t="str">
            <v>T2534</v>
          </cell>
          <cell r="C9115" t="str">
            <v>Luminaria Doble Tubo Led 2X20W - Ip65 - Ik10</v>
          </cell>
          <cell r="D9115" t="str">
            <v>u</v>
          </cell>
          <cell r="G9115">
            <v>4262.3966942148763</v>
          </cell>
          <cell r="H9115">
            <v>44108</v>
          </cell>
          <cell r="I9115" t="str">
            <v>26 INSTALACIÓN ELÉCTRICA</v>
          </cell>
        </row>
        <row r="9116">
          <cell r="B9116" t="str">
            <v>I2555</v>
          </cell>
          <cell r="C9116" t="str">
            <v>Luminaria Doble Tubo Led 2X20W - Ip65 - Ik10</v>
          </cell>
          <cell r="D9116" t="str">
            <v>u</v>
          </cell>
          <cell r="E9116">
            <v>1</v>
          </cell>
          <cell r="F9116">
            <v>3112.3966942148763</v>
          </cell>
          <cell r="G9116">
            <v>3112.3966942148763</v>
          </cell>
          <cell r="H9116">
            <v>44136</v>
          </cell>
        </row>
        <row r="9117">
          <cell r="B9117" t="str">
            <v>I2432</v>
          </cell>
          <cell r="C9117" t="str">
            <v>Instalación De Luz De Emergencia</v>
          </cell>
          <cell r="D9117" t="str">
            <v>u</v>
          </cell>
          <cell r="E9117">
            <v>1</v>
          </cell>
          <cell r="F9117">
            <v>1150</v>
          </cell>
          <cell r="G9117">
            <v>1150</v>
          </cell>
          <cell r="H9117">
            <v>44108</v>
          </cell>
        </row>
        <row r="9119">
          <cell r="A9119" t="str">
            <v>T2535</v>
          </cell>
          <cell r="C9119" t="str">
            <v>Provisión E Instalación De Luminaria Empotrable Tubo Led 1X9W</v>
          </cell>
          <cell r="D9119" t="str">
            <v>u</v>
          </cell>
          <cell r="G9119">
            <v>3584.7107438016528</v>
          </cell>
          <cell r="H9119">
            <v>44108</v>
          </cell>
          <cell r="I9119" t="str">
            <v>26 INSTALACIÓN ELÉCTRICA</v>
          </cell>
        </row>
        <row r="9120">
          <cell r="B9120" t="str">
            <v>I2564</v>
          </cell>
          <cell r="C9120" t="str">
            <v>Luminaria Empotrable Tubo Led 1X9W</v>
          </cell>
          <cell r="D9120" t="str">
            <v>u</v>
          </cell>
          <cell r="E9120">
            <v>1</v>
          </cell>
          <cell r="F9120">
            <v>2434.7107438016528</v>
          </cell>
          <cell r="G9120">
            <v>2434.7107438016528</v>
          </cell>
          <cell r="H9120">
            <v>44136</v>
          </cell>
        </row>
        <row r="9121">
          <cell r="B9121" t="str">
            <v>I2432</v>
          </cell>
          <cell r="C9121" t="str">
            <v>Instalación De Luz De Emergencia</v>
          </cell>
          <cell r="D9121" t="str">
            <v>u</v>
          </cell>
          <cell r="E9121">
            <v>1</v>
          </cell>
          <cell r="F9121">
            <v>1150</v>
          </cell>
          <cell r="G9121">
            <v>1150</v>
          </cell>
          <cell r="H9121">
            <v>44108</v>
          </cell>
        </row>
        <row r="9123">
          <cell r="A9123" t="str">
            <v>T2536</v>
          </cell>
          <cell r="C9123" t="str">
            <v>Luminaria 80W - 9000 Lm Tipo 360 Soa - Municipal</v>
          </cell>
          <cell r="D9123" t="str">
            <v>u</v>
          </cell>
          <cell r="G9123">
            <v>6541.9421487603304</v>
          </cell>
          <cell r="H9123">
            <v>44108</v>
          </cell>
          <cell r="I9123" t="str">
            <v>26 INSTALACIÓN ELÉCTRICA</v>
          </cell>
        </row>
        <row r="9124">
          <cell r="B9124" t="str">
            <v>I2561</v>
          </cell>
          <cell r="C9124" t="str">
            <v>Luminaria 80W - 9000 Lm Tipo 360 Soa – Municipal</v>
          </cell>
          <cell r="D9124" t="str">
            <v>u</v>
          </cell>
          <cell r="E9124">
            <v>1</v>
          </cell>
          <cell r="F9124">
            <v>3966.9421487603308</v>
          </cell>
          <cell r="G9124">
            <v>3966.9421487603308</v>
          </cell>
          <cell r="H9124">
            <v>44136</v>
          </cell>
        </row>
        <row r="9125">
          <cell r="B9125" t="str">
            <v>I2431</v>
          </cell>
          <cell r="C9125" t="str">
            <v>Colocación De Luminaria Exterior Con Brazos Hasta 4 M
De Altura Amurado A Pared O Columna</v>
          </cell>
          <cell r="D9125" t="str">
            <v>u</v>
          </cell>
          <cell r="E9125">
            <v>1</v>
          </cell>
          <cell r="F9125">
            <v>2575</v>
          </cell>
          <cell r="G9125">
            <v>2575</v>
          </cell>
          <cell r="H9125">
            <v>44108</v>
          </cell>
        </row>
        <row r="9127">
          <cell r="A9127" t="str">
            <v>T2537</v>
          </cell>
          <cell r="C9127" t="str">
            <v>Luminaria 90W - 9000 Lm Brazo - Municipal</v>
          </cell>
          <cell r="D9127" t="str">
            <v>u</v>
          </cell>
          <cell r="G9127">
            <v>7532.8512396694214</v>
          </cell>
          <cell r="H9127">
            <v>44108</v>
          </cell>
          <cell r="I9127" t="str">
            <v>26 INSTALACIÓN ELÉCTRICA</v>
          </cell>
        </row>
        <row r="9128">
          <cell r="B9128" t="str">
            <v>I2556</v>
          </cell>
          <cell r="C9128" t="str">
            <v>Luminaria 90W - 9000 Lm Brazo - Municipal</v>
          </cell>
          <cell r="D9128" t="str">
            <v>u</v>
          </cell>
          <cell r="E9128">
            <v>1</v>
          </cell>
          <cell r="F9128">
            <v>4957.8512396694214</v>
          </cell>
          <cell r="G9128">
            <v>4957.8512396694214</v>
          </cell>
          <cell r="H9128">
            <v>44136</v>
          </cell>
        </row>
        <row r="9129">
          <cell r="B9129" t="str">
            <v>I2431</v>
          </cell>
          <cell r="C9129" t="str">
            <v>Colocación De Luminaria Exterior Con Brazos Hasta 4 M
De Altura Amurado A Pared O Columna</v>
          </cell>
          <cell r="D9129" t="str">
            <v>u</v>
          </cell>
          <cell r="E9129">
            <v>1</v>
          </cell>
          <cell r="F9129">
            <v>2575</v>
          </cell>
          <cell r="G9129">
            <v>2575</v>
          </cell>
          <cell r="H9129">
            <v>44108</v>
          </cell>
        </row>
        <row r="9131">
          <cell r="A9131" t="str">
            <v>T2538</v>
          </cell>
          <cell r="C9131" t="str">
            <v>Poste 4 M - 1 Tramo  Para 360 - Municipal</v>
          </cell>
          <cell r="D9131" t="str">
            <v>u</v>
          </cell>
          <cell r="G9131">
            <v>21961.16110048768</v>
          </cell>
          <cell r="H9131">
            <v>44130</v>
          </cell>
          <cell r="I9131" t="str">
            <v>26 INSTALACIÓN ELÉCTRICA</v>
          </cell>
        </row>
        <row r="9132">
          <cell r="B9132" t="str">
            <v>I2557</v>
          </cell>
          <cell r="C9132" t="str">
            <v>Poste 4 M - 1 Tramo  Para 360 - Municipal</v>
          </cell>
          <cell r="D9132" t="str">
            <v>u</v>
          </cell>
          <cell r="E9132">
            <v>1</v>
          </cell>
          <cell r="F9132">
            <v>14866.867768595042</v>
          </cell>
          <cell r="G9132">
            <v>14866.867768595042</v>
          </cell>
          <cell r="H9132">
            <v>44155</v>
          </cell>
        </row>
        <row r="9133">
          <cell r="B9133" t="str">
            <v>I1004</v>
          </cell>
          <cell r="C9133" t="str">
            <v>Oficial</v>
          </cell>
          <cell r="D9133" t="str">
            <v>hs</v>
          </cell>
          <cell r="E9133">
            <v>1.3333333333333333</v>
          </cell>
          <cell r="F9133">
            <v>604.80605423376619</v>
          </cell>
          <cell r="G9133">
            <v>806.40807231168822</v>
          </cell>
          <cell r="H9133">
            <v>44136</v>
          </cell>
          <cell r="I9133" t="str">
            <v>1 oficial</v>
          </cell>
        </row>
        <row r="9134">
          <cell r="B9134" t="str">
            <v>I1005</v>
          </cell>
          <cell r="C9134" t="str">
            <v>Ayudante</v>
          </cell>
          <cell r="D9134" t="str">
            <v>hs</v>
          </cell>
          <cell r="E9134">
            <v>2.6666666666666665</v>
          </cell>
          <cell r="F9134">
            <v>522.10781423376613</v>
          </cell>
          <cell r="G9134">
            <v>1392.2875046233762</v>
          </cell>
          <cell r="H9134">
            <v>44136</v>
          </cell>
          <cell r="I9134" t="str">
            <v>2 ayudantes</v>
          </cell>
        </row>
        <row r="9135">
          <cell r="B9135" t="str">
            <v>I1313</v>
          </cell>
          <cell r="C9135" t="str">
            <v>Camion Con Hidrogrua</v>
          </cell>
          <cell r="D9135" t="str">
            <v>hs</v>
          </cell>
          <cell r="E9135">
            <v>1.3333333333333333</v>
          </cell>
          <cell r="F9135">
            <v>2446.7400000000002</v>
          </cell>
          <cell r="G9135">
            <v>3262.32</v>
          </cell>
          <cell r="H9135">
            <v>44155</v>
          </cell>
          <cell r="I9135" t="str">
            <v>6 postes por día</v>
          </cell>
        </row>
        <row r="9136">
          <cell r="B9136" t="str">
            <v>I2206</v>
          </cell>
          <cell r="C9136" t="str">
            <v>Chofer</v>
          </cell>
          <cell r="D9136" t="str">
            <v>hs</v>
          </cell>
          <cell r="E9136">
            <v>1.3333333333333333</v>
          </cell>
          <cell r="F9136">
            <v>768.14013440000008</v>
          </cell>
          <cell r="G9136">
            <v>1024.1868458666668</v>
          </cell>
          <cell r="H9136">
            <v>44136</v>
          </cell>
        </row>
        <row r="9137">
          <cell r="B9137" t="str">
            <v>I1001</v>
          </cell>
          <cell r="C9137" t="str">
            <v>Cemento Portland X 50 Kg</v>
          </cell>
          <cell r="D9137" t="str">
            <v>kg</v>
          </cell>
          <cell r="E9137">
            <v>10</v>
          </cell>
          <cell r="F9137">
            <v>10.90909090909091</v>
          </cell>
          <cell r="G9137">
            <v>109.09090909090909</v>
          </cell>
          <cell r="H9137">
            <v>44155</v>
          </cell>
        </row>
        <row r="9138">
          <cell r="B9138" t="str">
            <v>I1002</v>
          </cell>
          <cell r="C9138" t="str">
            <v>Arena X M3 A Granel</v>
          </cell>
          <cell r="D9138" t="str">
            <v>m3</v>
          </cell>
          <cell r="E9138">
            <v>0.1</v>
          </cell>
          <cell r="F9138">
            <v>1611.5702479338843</v>
          </cell>
          <cell r="G9138">
            <v>161.15702479338844</v>
          </cell>
          <cell r="H9138">
            <v>44130</v>
          </cell>
        </row>
        <row r="9139">
          <cell r="B9139" t="str">
            <v>I1036</v>
          </cell>
          <cell r="C9139" t="str">
            <v>Cascote Picado X Bolson M3</v>
          </cell>
          <cell r="D9139" t="str">
            <v>m3</v>
          </cell>
          <cell r="E9139">
            <v>0.1</v>
          </cell>
          <cell r="F9139">
            <v>1735.5371900826447</v>
          </cell>
          <cell r="G9139">
            <v>173.55371900826447</v>
          </cell>
          <cell r="H9139">
            <v>44155</v>
          </cell>
        </row>
        <row r="9140">
          <cell r="B9140" t="str">
            <v>I1000</v>
          </cell>
          <cell r="C9140" t="str">
            <v>Cal Hidráulica En Polvo</v>
          </cell>
          <cell r="D9140" t="str">
            <v>kg</v>
          </cell>
          <cell r="E9140">
            <v>20</v>
          </cell>
          <cell r="F9140">
            <v>8.2644628099173563</v>
          </cell>
          <cell r="G9140">
            <v>165.28925619834712</v>
          </cell>
          <cell r="H9140">
            <v>44130</v>
          </cell>
        </row>
        <row r="9142">
          <cell r="A9142" t="str">
            <v>T2539</v>
          </cell>
          <cell r="C9142" t="str">
            <v>Poste 6 M - Tres Tramos  Para Brazo - Municipal</v>
          </cell>
          <cell r="D9142" t="str">
            <v>u</v>
          </cell>
          <cell r="G9142">
            <v>32524.929695529001</v>
          </cell>
          <cell r="H9142">
            <v>44130</v>
          </cell>
          <cell r="I9142" t="str">
            <v>26 INSTALACIÓN ELÉCTRICA</v>
          </cell>
        </row>
        <row r="9143">
          <cell r="B9143" t="str">
            <v>I2558</v>
          </cell>
          <cell r="C9143" t="str">
            <v>Poste 6 M - Tres Tramos  Para Brazo - Municipal</v>
          </cell>
          <cell r="D9143" t="str">
            <v>u</v>
          </cell>
          <cell r="E9143">
            <v>1</v>
          </cell>
          <cell r="F9143">
            <v>25430.636363636364</v>
          </cell>
          <cell r="G9143">
            <v>25430.636363636364</v>
          </cell>
          <cell r="H9143">
            <v>44136</v>
          </cell>
        </row>
        <row r="9144">
          <cell r="B9144" t="str">
            <v>I1004</v>
          </cell>
          <cell r="C9144" t="str">
            <v>Oficial</v>
          </cell>
          <cell r="D9144" t="str">
            <v>hs</v>
          </cell>
          <cell r="E9144">
            <v>1.3333333333333333</v>
          </cell>
          <cell r="F9144">
            <v>604.80605423376619</v>
          </cell>
          <cell r="G9144">
            <v>806.40807231168822</v>
          </cell>
          <cell r="H9144">
            <v>44136</v>
          </cell>
          <cell r="I9144" t="str">
            <v>1 oficial</v>
          </cell>
        </row>
        <row r="9145">
          <cell r="B9145" t="str">
            <v>I1005</v>
          </cell>
          <cell r="C9145" t="str">
            <v>Ayudante</v>
          </cell>
          <cell r="D9145" t="str">
            <v>hs</v>
          </cell>
          <cell r="E9145">
            <v>2.6666666666666665</v>
          </cell>
          <cell r="F9145">
            <v>522.10781423376613</v>
          </cell>
          <cell r="G9145">
            <v>1392.2875046233762</v>
          </cell>
          <cell r="H9145">
            <v>44136</v>
          </cell>
          <cell r="I9145" t="str">
            <v>2 ayudantes</v>
          </cell>
        </row>
        <row r="9146">
          <cell r="B9146" t="str">
            <v>I1313</v>
          </cell>
          <cell r="C9146" t="str">
            <v>Camion Con Hidrogrua</v>
          </cell>
          <cell r="D9146" t="str">
            <v>hs</v>
          </cell>
          <cell r="E9146">
            <v>1.3333333333333333</v>
          </cell>
          <cell r="F9146">
            <v>2446.7400000000002</v>
          </cell>
          <cell r="G9146">
            <v>3262.32</v>
          </cell>
          <cell r="H9146">
            <v>44155</v>
          </cell>
          <cell r="I9146" t="str">
            <v>6 postes por día</v>
          </cell>
        </row>
        <row r="9147">
          <cell r="B9147" t="str">
            <v>I2206</v>
          </cell>
          <cell r="C9147" t="str">
            <v>Chofer</v>
          </cell>
          <cell r="D9147" t="str">
            <v>hs</v>
          </cell>
          <cell r="E9147">
            <v>1.3333333333333333</v>
          </cell>
          <cell r="F9147">
            <v>768.14013440000008</v>
          </cell>
          <cell r="G9147">
            <v>1024.1868458666668</v>
          </cell>
          <cell r="H9147">
            <v>44136</v>
          </cell>
        </row>
        <row r="9148">
          <cell r="B9148" t="str">
            <v>I1001</v>
          </cell>
          <cell r="C9148" t="str">
            <v>Cemento Portland X 50 Kg</v>
          </cell>
          <cell r="D9148" t="str">
            <v>kg</v>
          </cell>
          <cell r="E9148">
            <v>10</v>
          </cell>
          <cell r="F9148">
            <v>10.90909090909091</v>
          </cell>
          <cell r="G9148">
            <v>109.09090909090909</v>
          </cell>
          <cell r="H9148">
            <v>44155</v>
          </cell>
        </row>
        <row r="9149">
          <cell r="B9149" t="str">
            <v>I1002</v>
          </cell>
          <cell r="C9149" t="str">
            <v>Arena X M3 A Granel</v>
          </cell>
          <cell r="D9149" t="str">
            <v>m3</v>
          </cell>
          <cell r="E9149">
            <v>0.1</v>
          </cell>
          <cell r="F9149">
            <v>1611.5702479338843</v>
          </cell>
          <cell r="G9149">
            <v>161.15702479338844</v>
          </cell>
          <cell r="H9149">
            <v>44130</v>
          </cell>
        </row>
        <row r="9150">
          <cell r="B9150" t="str">
            <v>I1036</v>
          </cell>
          <cell r="C9150" t="str">
            <v>Cascote Picado X Bolson M3</v>
          </cell>
          <cell r="D9150" t="str">
            <v>m3</v>
          </cell>
          <cell r="E9150">
            <v>0.1</v>
          </cell>
          <cell r="F9150">
            <v>1735.5371900826447</v>
          </cell>
          <cell r="G9150">
            <v>173.55371900826447</v>
          </cell>
          <cell r="H9150">
            <v>44155</v>
          </cell>
        </row>
        <row r="9151">
          <cell r="B9151" t="str">
            <v>I1000</v>
          </cell>
          <cell r="C9151" t="str">
            <v>Cal Hidráulica En Polvo</v>
          </cell>
          <cell r="D9151" t="str">
            <v>kg</v>
          </cell>
          <cell r="E9151">
            <v>20</v>
          </cell>
          <cell r="F9151">
            <v>8.2644628099173563</v>
          </cell>
          <cell r="G9151">
            <v>165.28925619834712</v>
          </cell>
          <cell r="H9151">
            <v>44130</v>
          </cell>
        </row>
        <row r="9153">
          <cell r="A9153" t="str">
            <v>T2540</v>
          </cell>
          <cell r="C9153" t="str">
            <v>Luminaria Empotrable Tubo Led 1X9W</v>
          </cell>
          <cell r="D9153" t="str">
            <v>u</v>
          </cell>
          <cell r="G9153">
            <v>3584.7107438016528</v>
          </cell>
          <cell r="H9153">
            <v>44108</v>
          </cell>
          <cell r="I9153" t="str">
            <v>26 INSTALACIÓN ELÉCTRICA</v>
          </cell>
        </row>
        <row r="9154">
          <cell r="B9154" t="str">
            <v>I2564</v>
          </cell>
          <cell r="C9154" t="str">
            <v>Luminaria Empotrable Tubo Led 1X9W</v>
          </cell>
          <cell r="D9154" t="str">
            <v>u</v>
          </cell>
          <cell r="E9154">
            <v>1</v>
          </cell>
          <cell r="F9154">
            <v>2434.7107438016528</v>
          </cell>
          <cell r="G9154">
            <v>2434.7107438016528</v>
          </cell>
          <cell r="H9154">
            <v>44136</v>
          </cell>
        </row>
        <row r="9155">
          <cell r="B9155" t="str">
            <v>I2432</v>
          </cell>
          <cell r="C9155" t="str">
            <v>Instalación De Luz De Emergencia</v>
          </cell>
          <cell r="D9155" t="str">
            <v>u</v>
          </cell>
          <cell r="E9155">
            <v>1</v>
          </cell>
          <cell r="F9155">
            <v>1150</v>
          </cell>
          <cell r="G9155">
            <v>1150</v>
          </cell>
          <cell r="H9155">
            <v>44108</v>
          </cell>
        </row>
        <row r="9157">
          <cell r="A9157" t="str">
            <v>T2541</v>
          </cell>
          <cell r="C9157" t="str">
            <v>Luminaria Lineal Tubo Led T5 - 2X16W</v>
          </cell>
          <cell r="D9157" t="str">
            <v>u</v>
          </cell>
          <cell r="G9157">
            <v>2697.1074380165292</v>
          </cell>
          <cell r="H9157">
            <v>44108</v>
          </cell>
          <cell r="I9157" t="str">
            <v>26 INSTALACIÓN ELÉCTRICA</v>
          </cell>
        </row>
        <row r="9158">
          <cell r="B9158" t="str">
            <v>I2559</v>
          </cell>
          <cell r="C9158" t="str">
            <v xml:space="preserve">Luminaria Lineal Tubo Led T5 - 2X16W </v>
          </cell>
          <cell r="D9158" t="str">
            <v>u</v>
          </cell>
          <cell r="E9158">
            <v>1</v>
          </cell>
          <cell r="F9158">
            <v>1547.1074380165289</v>
          </cell>
          <cell r="G9158">
            <v>1547.1074380165289</v>
          </cell>
          <cell r="H9158">
            <v>44136</v>
          </cell>
        </row>
        <row r="9159">
          <cell r="B9159" t="str">
            <v>I2432</v>
          </cell>
          <cell r="C9159" t="str">
            <v>Instalación De Luz De Emergencia</v>
          </cell>
          <cell r="D9159" t="str">
            <v>u</v>
          </cell>
          <cell r="E9159">
            <v>1</v>
          </cell>
          <cell r="F9159">
            <v>1150</v>
          </cell>
          <cell r="G9159">
            <v>1150</v>
          </cell>
          <cell r="H9159">
            <v>44108</v>
          </cell>
        </row>
        <row r="9161">
          <cell r="A9161" t="str">
            <v>T2542</v>
          </cell>
          <cell r="C9161" t="str">
            <v>Desactualizados</v>
          </cell>
          <cell r="D9161" t="str">
            <v>gl</v>
          </cell>
          <cell r="G9161">
            <v>6260712.8786315741</v>
          </cell>
          <cell r="H9161">
            <v>44035.662268518521</v>
          </cell>
          <cell r="I9161" t="str">
            <v>80 MODELO</v>
          </cell>
        </row>
        <row r="9162">
          <cell r="B9162" t="str">
            <v>T2224</v>
          </cell>
          <cell r="C9162" t="str">
            <v>Demolición Manual De Muro De Ladrillo Hueco De 8 (Sin Acarreo)</v>
          </cell>
          <cell r="D9162" t="str">
            <v>m2</v>
          </cell>
          <cell r="E9162">
            <v>1</v>
          </cell>
          <cell r="F9162">
            <v>248.62276868274577</v>
          </cell>
          <cell r="G9162">
            <v>248.62276868274577</v>
          </cell>
          <cell r="H9162">
            <v>44136</v>
          </cell>
        </row>
        <row r="9163">
          <cell r="B9163" t="str">
            <v>T2225</v>
          </cell>
          <cell r="C9163" t="str">
            <v>Demolición Manual De Muro De Ladrillo Hueco De 12 (Sin Acarreo)</v>
          </cell>
          <cell r="D9163" t="str">
            <v>m2</v>
          </cell>
          <cell r="E9163">
            <v>1</v>
          </cell>
          <cell r="F9163">
            <v>298.34732241929493</v>
          </cell>
          <cell r="G9163">
            <v>298.34732241929493</v>
          </cell>
          <cell r="H9163">
            <v>44136</v>
          </cell>
        </row>
        <row r="9164">
          <cell r="B9164" t="str">
            <v>T2226</v>
          </cell>
          <cell r="C9164" t="str">
            <v>Demolición Manual De Muro De Ladrillo Comun De 15 (Sin Acarreo)</v>
          </cell>
          <cell r="D9164" t="str">
            <v>m2</v>
          </cell>
          <cell r="E9164">
            <v>1</v>
          </cell>
          <cell r="F9164">
            <v>417.68625138701293</v>
          </cell>
          <cell r="G9164">
            <v>417.68625138701293</v>
          </cell>
          <cell r="H9164">
            <v>44136</v>
          </cell>
        </row>
        <row r="9165">
          <cell r="B9165" t="str">
            <v>T2336</v>
          </cell>
          <cell r="C9165" t="str">
            <v>Demolición De Mampostería De Ladrillo Común (Sin Acarreo)</v>
          </cell>
          <cell r="D9165" t="str">
            <v>m3</v>
          </cell>
          <cell r="E9165">
            <v>1</v>
          </cell>
          <cell r="F9165">
            <v>1160.239587186147</v>
          </cell>
          <cell r="G9165">
            <v>1160.239587186147</v>
          </cell>
          <cell r="H9165">
            <v>44136</v>
          </cell>
        </row>
        <row r="9166">
          <cell r="B9166" t="str">
            <v>T2339</v>
          </cell>
          <cell r="C9166" t="str">
            <v>Demolición Manual De Muro De Ladrillo Hueco De 8 (Con Acarreo)</v>
          </cell>
          <cell r="D9166" t="str">
            <v>m2</v>
          </cell>
          <cell r="E9166">
            <v>1</v>
          </cell>
          <cell r="F9166">
            <v>381.52293957861355</v>
          </cell>
          <cell r="G9166">
            <v>381.52293957861355</v>
          </cell>
          <cell r="H9166">
            <v>44136</v>
          </cell>
        </row>
        <row r="9167">
          <cell r="B9167" t="str">
            <v>T2340</v>
          </cell>
          <cell r="C9167" t="str">
            <v>Demolición Manual De Muro De Ladrillo Hueco De 12 (Con Acarreo)</v>
          </cell>
          <cell r="D9167" t="str">
            <v>m2</v>
          </cell>
          <cell r="E9167">
            <v>1</v>
          </cell>
          <cell r="F9167">
            <v>457.82752749433621</v>
          </cell>
          <cell r="G9167">
            <v>457.82752749433621</v>
          </cell>
          <cell r="H9167">
            <v>44136</v>
          </cell>
        </row>
        <row r="9168">
          <cell r="B9168" t="str">
            <v>T2341</v>
          </cell>
          <cell r="C9168" t="str">
            <v>Demolición Manual De Muro De Ladrillo Común De 15 (Con Acarreo)</v>
          </cell>
          <cell r="D9168" t="str">
            <v>m2</v>
          </cell>
          <cell r="E9168">
            <v>1</v>
          </cell>
          <cell r="F9168">
            <v>617.03650773081449</v>
          </cell>
          <cell r="G9168">
            <v>617.03650773081449</v>
          </cell>
          <cell r="H9168">
            <v>44136</v>
          </cell>
        </row>
        <row r="9169">
          <cell r="B9169" t="str">
            <v>T2342</v>
          </cell>
          <cell r="C9169" t="str">
            <v>Demolición De Mampostería De Ladrillo Común (Con Acarreo)</v>
          </cell>
          <cell r="D9169" t="str">
            <v>m3</v>
          </cell>
          <cell r="E9169">
            <v>1</v>
          </cell>
          <cell r="F9169">
            <v>2489.2412961448244</v>
          </cell>
          <cell r="G9169">
            <v>2489.2412961448244</v>
          </cell>
          <cell r="H9169">
            <v>44136</v>
          </cell>
        </row>
        <row r="9170">
          <cell r="B9170" t="str">
            <v>T2329</v>
          </cell>
          <cell r="C9170" t="str">
            <v>Demolición Manual De Pisos De Mosaicos (Sin Acarreo)</v>
          </cell>
          <cell r="D9170" t="str">
            <v>m2</v>
          </cell>
          <cell r="E9170">
            <v>1</v>
          </cell>
          <cell r="F9170">
            <v>348.07187615584405</v>
          </cell>
          <cell r="G9170">
            <v>348.07187615584405</v>
          </cell>
          <cell r="H9170">
            <v>44136</v>
          </cell>
        </row>
        <row r="9171">
          <cell r="B9171" t="str">
            <v>T2337</v>
          </cell>
          <cell r="C9171" t="str">
            <v>Demolición De Pisos Y Contrapiso, Con Martillo Eléctrico (Sin Acarreo)</v>
          </cell>
          <cell r="D9171" t="str">
            <v>m2</v>
          </cell>
          <cell r="E9171">
            <v>1</v>
          </cell>
          <cell r="F9171">
            <v>667.94780423376619</v>
          </cell>
          <cell r="G9171">
            <v>667.94780423376619</v>
          </cell>
          <cell r="H9171">
            <v>44136</v>
          </cell>
        </row>
        <row r="9172">
          <cell r="B9172" t="str">
            <v>T1517</v>
          </cell>
          <cell r="C9172" t="str">
            <v>Demolición De Pisos Y Contrapisos Con Bobcat (Con Acarreo Hasta Volquete)</v>
          </cell>
          <cell r="D9172" t="str">
            <v>m2</v>
          </cell>
          <cell r="E9172">
            <v>1</v>
          </cell>
          <cell r="F9172">
            <v>388.61703460571425</v>
          </cell>
          <cell r="G9172">
            <v>388.61703460571425</v>
          </cell>
          <cell r="H9172">
            <v>44155</v>
          </cell>
        </row>
        <row r="9173">
          <cell r="B9173" t="str">
            <v>T2330</v>
          </cell>
          <cell r="C9173" t="str">
            <v>Demolición De Hormigón Simple (Sin Acarreo)</v>
          </cell>
          <cell r="D9173" t="str">
            <v>m3</v>
          </cell>
          <cell r="E9173">
            <v>1</v>
          </cell>
          <cell r="F9173">
            <v>4176.8625138701291</v>
          </cell>
          <cell r="G9173">
            <v>4176.8625138701291</v>
          </cell>
          <cell r="H9173">
            <v>44136</v>
          </cell>
        </row>
        <row r="9174">
          <cell r="B9174" t="str">
            <v>T2331</v>
          </cell>
          <cell r="C9174" t="str">
            <v>Demolición De Hormigón Armado Con Martillo Eléctrico (Sin Acarreo)</v>
          </cell>
          <cell r="D9174" t="str">
            <v>m3</v>
          </cell>
          <cell r="E9174">
            <v>1</v>
          </cell>
          <cell r="F9174">
            <v>13377.132896771798</v>
          </cell>
          <cell r="G9174">
            <v>13377.132896771798</v>
          </cell>
          <cell r="H9174">
            <v>44136</v>
          </cell>
        </row>
        <row r="9175">
          <cell r="B9175" t="str">
            <v>T1516</v>
          </cell>
          <cell r="C9175" t="str">
            <v>Demolición De Hormigón (Con Acarreo Y Retiro De Escombros Con Volquete)</v>
          </cell>
          <cell r="D9175" t="str">
            <v>m3</v>
          </cell>
          <cell r="E9175">
            <v>1</v>
          </cell>
          <cell r="F9175">
            <v>14244.90149181312</v>
          </cell>
          <cell r="G9175">
            <v>14244.90149181312</v>
          </cell>
          <cell r="H9175">
            <v>44136</v>
          </cell>
        </row>
        <row r="9176">
          <cell r="B9176" t="str">
            <v>T1519</v>
          </cell>
          <cell r="C9176" t="str">
            <v>Demolición De Solados Y Contrapisos</v>
          </cell>
          <cell r="D9176" t="str">
            <v>m2</v>
          </cell>
          <cell r="E9176">
            <v>1</v>
          </cell>
          <cell r="F9176">
            <v>2525.3522583776821</v>
          </cell>
          <cell r="G9176">
            <v>2525.3522583776821</v>
          </cell>
          <cell r="H9176">
            <v>44136</v>
          </cell>
        </row>
        <row r="9177">
          <cell r="B9177" t="str">
            <v>T2441</v>
          </cell>
          <cell r="C9177" t="str">
            <v>Desmonte De Laberinto</v>
          </cell>
          <cell r="D9177" t="str">
            <v>gl</v>
          </cell>
          <cell r="E9177">
            <v>1</v>
          </cell>
          <cell r="F9177">
            <v>4507.6554738701288</v>
          </cell>
          <cell r="G9177">
            <v>4507.6554738701288</v>
          </cell>
          <cell r="H9177">
            <v>44136</v>
          </cell>
        </row>
        <row r="9178">
          <cell r="B9178" t="str">
            <v>T2035</v>
          </cell>
          <cell r="C9178" t="str">
            <v>Retiro De Columnas De Alumbrado</v>
          </cell>
          <cell r="D9178" t="str">
            <v>u</v>
          </cell>
          <cell r="E9178">
            <v>1</v>
          </cell>
          <cell r="F9178">
            <v>17367.176011470132</v>
          </cell>
          <cell r="G9178">
            <v>17367.176011470132</v>
          </cell>
          <cell r="H9178">
            <v>44136</v>
          </cell>
        </row>
        <row r="9179">
          <cell r="B9179" t="str">
            <v>T2044</v>
          </cell>
          <cell r="C9179" t="str">
            <v>Retiro De Arbol Y Plantado De Otra Especie</v>
          </cell>
          <cell r="D9179" t="str">
            <v>u</v>
          </cell>
          <cell r="E9179">
            <v>1</v>
          </cell>
          <cell r="F9179">
            <v>11103.729854035419</v>
          </cell>
          <cell r="G9179">
            <v>11103.729854035419</v>
          </cell>
          <cell r="H9179">
            <v>44136</v>
          </cell>
        </row>
        <row r="9180">
          <cell r="B9180" t="str">
            <v>T2042</v>
          </cell>
          <cell r="C9180" t="str">
            <v>Retiro De Rejas Perimetrales Y Cerco Entre Vías</v>
          </cell>
          <cell r="D9180" t="str">
            <v>ml</v>
          </cell>
          <cell r="E9180">
            <v>1</v>
          </cell>
          <cell r="F9180">
            <v>690.07897696046155</v>
          </cell>
          <cell r="G9180">
            <v>690.07897696046155</v>
          </cell>
          <cell r="H9180">
            <v>44136</v>
          </cell>
        </row>
        <row r="9181">
          <cell r="B9181" t="str">
            <v>T2338</v>
          </cell>
          <cell r="C9181" t="str">
            <v>Desmonte De Cielorrasos De Durlock (Sin Acarreo)</v>
          </cell>
          <cell r="D9181" t="str">
            <v>m2</v>
          </cell>
          <cell r="E9181">
            <v>1</v>
          </cell>
          <cell r="F9181">
            <v>302.4030271168831</v>
          </cell>
          <cell r="G9181">
            <v>302.4030271168831</v>
          </cell>
          <cell r="H9181">
            <v>44136</v>
          </cell>
        </row>
        <row r="9182">
          <cell r="B9182" t="str">
            <v>T2332</v>
          </cell>
          <cell r="C9182" t="str">
            <v>Picado De Revoques (Con Acarreo)</v>
          </cell>
          <cell r="D9182" t="str">
            <v>m2</v>
          </cell>
          <cell r="E9182">
            <v>1</v>
          </cell>
          <cell r="F9182">
            <v>325.92184767319947</v>
          </cell>
          <cell r="G9182">
            <v>325.92184767319947</v>
          </cell>
          <cell r="H9182">
            <v>44136</v>
          </cell>
        </row>
        <row r="9183">
          <cell r="B9183" t="str">
            <v>T2333</v>
          </cell>
          <cell r="C9183" t="str">
            <v>Picado De Cielorrasos (Con Acarreo)</v>
          </cell>
          <cell r="D9183" t="str">
            <v>m2</v>
          </cell>
          <cell r="E9183">
            <v>1</v>
          </cell>
          <cell r="F9183">
            <v>368.76146320007257</v>
          </cell>
          <cell r="G9183">
            <v>368.76146320007257</v>
          </cell>
          <cell r="H9183">
            <v>44136</v>
          </cell>
        </row>
        <row r="9184">
          <cell r="B9184" t="str">
            <v>T2221</v>
          </cell>
          <cell r="C9184" t="str">
            <v>Acarreo En Carretilla Distancia De 10 Metros Incluye Carga, Transporte Y Descarga</v>
          </cell>
          <cell r="D9184" t="str">
            <v>m3</v>
          </cell>
          <cell r="E9184">
            <v>1</v>
          </cell>
          <cell r="F9184">
            <v>788.0872667679489</v>
          </cell>
          <cell r="G9184">
            <v>788.0872667679489</v>
          </cell>
          <cell r="H9184">
            <v>44136</v>
          </cell>
        </row>
        <row r="9185">
          <cell r="B9185" t="str">
            <v>T2222</v>
          </cell>
          <cell r="C9185" t="str">
            <v>Acarreo En Carretilla Distancia De 20 Metros Incluye Carga, Transporte Y Descarga</v>
          </cell>
          <cell r="D9185" t="str">
            <v>m3</v>
          </cell>
          <cell r="E9185">
            <v>1</v>
          </cell>
          <cell r="F9185">
            <v>949.2869349704838</v>
          </cell>
          <cell r="G9185">
            <v>949.2869349704838</v>
          </cell>
          <cell r="H9185">
            <v>44136</v>
          </cell>
        </row>
        <row r="9186">
          <cell r="B9186" t="str">
            <v>T2223</v>
          </cell>
          <cell r="C9186" t="str">
            <v>Acarreo En Carretilla Distancia De 30 Metros Incluye Carga, Transporte Y Descarga</v>
          </cell>
          <cell r="D9186" t="str">
            <v>m3</v>
          </cell>
          <cell r="E9186">
            <v>1</v>
          </cell>
          <cell r="F9186">
            <v>1160.239587186147</v>
          </cell>
          <cell r="G9186">
            <v>1160.239587186147</v>
          </cell>
          <cell r="H9186">
            <v>44136</v>
          </cell>
        </row>
        <row r="9187">
          <cell r="B9187" t="str">
            <v>T2035</v>
          </cell>
          <cell r="C9187" t="str">
            <v>Retiro De Columnas De Alumbrado</v>
          </cell>
          <cell r="D9187" t="str">
            <v>u</v>
          </cell>
          <cell r="E9187">
            <v>1</v>
          </cell>
          <cell r="F9187">
            <v>17367.176011470132</v>
          </cell>
          <cell r="G9187">
            <v>17367.176011470132</v>
          </cell>
          <cell r="H9187">
            <v>44136</v>
          </cell>
        </row>
        <row r="9188">
          <cell r="B9188" t="str">
            <v>T2042</v>
          </cell>
          <cell r="C9188" t="str">
            <v>Retiro De Rejas Perimetrales Y Cerco Entre Vías</v>
          </cell>
          <cell r="D9188" t="str">
            <v>ml</v>
          </cell>
          <cell r="E9188">
            <v>1</v>
          </cell>
          <cell r="F9188">
            <v>690.07897696046155</v>
          </cell>
          <cell r="G9188">
            <v>690.07897696046155</v>
          </cell>
          <cell r="H9188">
            <v>44136</v>
          </cell>
        </row>
        <row r="9189">
          <cell r="B9189" t="str">
            <v>T2044</v>
          </cell>
          <cell r="C9189" t="str">
            <v>Retiro De Arbol Y Plantado De Otra Especie</v>
          </cell>
          <cell r="D9189" t="str">
            <v>u</v>
          </cell>
          <cell r="E9189">
            <v>1</v>
          </cell>
          <cell r="F9189">
            <v>11103.729854035419</v>
          </cell>
          <cell r="G9189">
            <v>11103.729854035419</v>
          </cell>
          <cell r="H9189">
            <v>44136</v>
          </cell>
        </row>
        <row r="9190">
          <cell r="B9190" t="str">
            <v>T2037</v>
          </cell>
          <cell r="C9190" t="str">
            <v>Reubicación De Poste De Telefonía</v>
          </cell>
          <cell r="D9190" t="str">
            <v>u</v>
          </cell>
          <cell r="E9190">
            <v>1</v>
          </cell>
          <cell r="F9190">
            <v>17929.390887503188</v>
          </cell>
          <cell r="G9190">
            <v>17929.390887503188</v>
          </cell>
          <cell r="H9190">
            <v>44130</v>
          </cell>
        </row>
        <row r="9191">
          <cell r="B9191" t="str">
            <v>T1976</v>
          </cell>
          <cell r="C9191" t="str">
            <v>Desarme Y Retiro De Aa Y Unidad Exterior De Boletería Actual</v>
          </cell>
          <cell r="D9191" t="str">
            <v>u</v>
          </cell>
          <cell r="E9191">
            <v>1</v>
          </cell>
          <cell r="F9191">
            <v>5634.5693423376615</v>
          </cell>
          <cell r="G9191">
            <v>5634.5693423376615</v>
          </cell>
          <cell r="H9191">
            <v>44136</v>
          </cell>
        </row>
        <row r="9192">
          <cell r="B9192" t="str">
            <v>T1733</v>
          </cell>
          <cell r="C9192" t="str">
            <v>Cercos De Obra (Subcontrato)</v>
          </cell>
          <cell r="D9192" t="str">
            <v>ml</v>
          </cell>
          <cell r="E9192">
            <v>1</v>
          </cell>
          <cell r="F9192">
            <v>1652.8925999999999</v>
          </cell>
          <cell r="G9192">
            <v>1652.8925999999999</v>
          </cell>
          <cell r="H9192">
            <v>44110</v>
          </cell>
        </row>
        <row r="9193">
          <cell r="B9193" t="str">
            <v>T1003</v>
          </cell>
          <cell r="C9193" t="str">
            <v>Excavación Manual De Zanjas Y Relleno Hasta 1,50 Mts (Mo) (4Hs/M3)</v>
          </cell>
          <cell r="D9193" t="str">
            <v>m3</v>
          </cell>
          <cell r="E9193">
            <v>1</v>
          </cell>
          <cell r="F9193">
            <v>1670.7450055480517</v>
          </cell>
          <cell r="G9193">
            <v>1670.7450055480517</v>
          </cell>
          <cell r="H9193">
            <v>44136</v>
          </cell>
        </row>
        <row r="9194">
          <cell r="B9194" t="str">
            <v>T1004</v>
          </cell>
          <cell r="C9194" t="str">
            <v>Excavación De Sótanos (Mo) (5 Hs/M3)</v>
          </cell>
          <cell r="D9194" t="str">
            <v>m3</v>
          </cell>
          <cell r="E9194">
            <v>1</v>
          </cell>
          <cell r="F9194">
            <v>2088.4312569350645</v>
          </cell>
          <cell r="G9194">
            <v>2088.4312569350645</v>
          </cell>
          <cell r="H9194">
            <v>44136</v>
          </cell>
        </row>
        <row r="9195">
          <cell r="B9195" t="str">
            <v>T1006</v>
          </cell>
          <cell r="C9195" t="str">
            <v xml:space="preserve">Excavación De Pozos Entre 1,5 Y 5 Mts (Mo) </v>
          </cell>
          <cell r="D9195" t="str">
            <v>m3</v>
          </cell>
          <cell r="E9195">
            <v>1</v>
          </cell>
          <cell r="F9195">
            <v>2320.479174372294</v>
          </cell>
          <cell r="G9195">
            <v>2320.479174372294</v>
          </cell>
          <cell r="H9195">
            <v>44136</v>
          </cell>
        </row>
        <row r="9196">
          <cell r="B9196" t="str">
            <v>T1299</v>
          </cell>
          <cell r="C9196" t="str">
            <v>Excavacion Con Retropala Cat 416</v>
          </cell>
          <cell r="D9196" t="str">
            <v>m3</v>
          </cell>
          <cell r="E9196">
            <v>1</v>
          </cell>
          <cell r="F9196">
            <v>1270.664989075</v>
          </cell>
          <cell r="G9196">
            <v>1270.664989075</v>
          </cell>
          <cell r="H9196">
            <v>44155</v>
          </cell>
        </row>
        <row r="9197">
          <cell r="B9197" t="str">
            <v>T1664</v>
          </cell>
          <cell r="C9197" t="str">
            <v>Desmonte Y Retiro De Suelo Vegetal (Basado En T1663)</v>
          </cell>
          <cell r="D9197" t="str">
            <v>m2</v>
          </cell>
          <cell r="E9197">
            <v>1</v>
          </cell>
          <cell r="F9197">
            <v>268.09261464999997</v>
          </cell>
          <cell r="G9197">
            <v>268.09261464999997</v>
          </cell>
          <cell r="H9197">
            <v>44155</v>
          </cell>
        </row>
        <row r="9198">
          <cell r="B9198" t="str">
            <v>T1504</v>
          </cell>
          <cell r="C9198" t="str">
            <v>Relleno Y Compactación Manual (Mo)</v>
          </cell>
          <cell r="D9198" t="str">
            <v>m3</v>
          </cell>
          <cell r="E9198">
            <v>1</v>
          </cell>
          <cell r="F9198">
            <v>1518.8590959527742</v>
          </cell>
          <cell r="G9198">
            <v>1518.8590959527742</v>
          </cell>
          <cell r="H9198">
            <v>44136</v>
          </cell>
        </row>
        <row r="9199">
          <cell r="B9199" t="str">
            <v>T2140</v>
          </cell>
          <cell r="C9199" t="str">
            <v>Relleno Y Compactación Con Suelo Cemento</v>
          </cell>
          <cell r="D9199" t="str">
            <v>m3</v>
          </cell>
          <cell r="E9199">
            <v>1</v>
          </cell>
          <cell r="F9199">
            <v>4041.6969785879569</v>
          </cell>
          <cell r="G9199">
            <v>4041.6969785879569</v>
          </cell>
          <cell r="H9199">
            <v>44136</v>
          </cell>
        </row>
        <row r="9200">
          <cell r="B9200" t="str">
            <v>T1522</v>
          </cell>
          <cell r="C9200" t="str">
            <v>Relleno Y Compactación Con Tosca, Con Compactador Manual Y Retroexcavadora De Apoyo</v>
          </cell>
          <cell r="D9200" t="str">
            <v>m3</v>
          </cell>
          <cell r="E9200">
            <v>1</v>
          </cell>
          <cell r="F9200">
            <v>1848.2092720770511</v>
          </cell>
          <cell r="G9200">
            <v>1848.2092720770511</v>
          </cell>
          <cell r="H9200">
            <v>44136</v>
          </cell>
        </row>
        <row r="9201">
          <cell r="B9201" t="str">
            <v>T1666</v>
          </cell>
          <cell r="C9201" t="str">
            <v>Retiro De Excedentes Con Camión Tatoo, (Sin Carga)</v>
          </cell>
          <cell r="D9201" t="str">
            <v>m3</v>
          </cell>
          <cell r="E9201">
            <v>1</v>
          </cell>
          <cell r="F9201">
            <v>1002.7353461</v>
          </cell>
          <cell r="G9201">
            <v>1002.7353461</v>
          </cell>
          <cell r="H9201">
            <v>44155</v>
          </cell>
        </row>
        <row r="9202">
          <cell r="B9202" t="str">
            <v>T1078</v>
          </cell>
          <cell r="C9202" t="str">
            <v>Tierra Negra</v>
          </cell>
          <cell r="D9202" t="str">
            <v>m3</v>
          </cell>
          <cell r="E9202">
            <v>1</v>
          </cell>
          <cell r="F9202">
            <v>2164.1039511121603</v>
          </cell>
          <cell r="G9202">
            <v>2164.1039511121603</v>
          </cell>
          <cell r="H9202">
            <v>44136</v>
          </cell>
        </row>
        <row r="9203">
          <cell r="B9203" t="str">
            <v>T1142</v>
          </cell>
          <cell r="C9203" t="str">
            <v>Limpieza De Terreno A Máquina Con Retiro De Suelo</v>
          </cell>
          <cell r="D9203" t="str">
            <v>m2</v>
          </cell>
          <cell r="E9203">
            <v>1</v>
          </cell>
          <cell r="F9203">
            <v>196.3401222721667</v>
          </cell>
          <cell r="G9203">
            <v>196.3401222721667</v>
          </cell>
          <cell r="H9203">
            <v>44155</v>
          </cell>
        </row>
        <row r="9204">
          <cell r="B9204" t="str">
            <v>T1666</v>
          </cell>
          <cell r="C9204" t="str">
            <v>Retiro De Excedentes Con Camión Tatoo, (Sin Carga)</v>
          </cell>
          <cell r="D9204" t="str">
            <v>m3</v>
          </cell>
          <cell r="E9204">
            <v>1</v>
          </cell>
          <cell r="F9204">
            <v>1002.7353461</v>
          </cell>
          <cell r="G9204">
            <v>1002.7353461</v>
          </cell>
          <cell r="H9204">
            <v>44155</v>
          </cell>
        </row>
        <row r="9205">
          <cell r="B9205" t="str">
            <v>T2175</v>
          </cell>
          <cell r="C9205" t="str">
            <v xml:space="preserve">Desmonte De Capa Vegetal, Con Retiro </v>
          </cell>
          <cell r="D9205" t="str">
            <v>m2</v>
          </cell>
          <cell r="E9205">
            <v>1</v>
          </cell>
          <cell r="F9205">
            <v>639.82160563000002</v>
          </cell>
          <cell r="G9205">
            <v>639.82160563000002</v>
          </cell>
          <cell r="H9205">
            <v>44155</v>
          </cell>
        </row>
        <row r="9206">
          <cell r="B9206" t="str">
            <v>T1327</v>
          </cell>
          <cell r="C9206" t="str">
            <v>Film De Polietileno 200 Micrones</v>
          </cell>
          <cell r="D9206" t="str">
            <v>m2</v>
          </cell>
          <cell r="E9206">
            <v>1</v>
          </cell>
          <cell r="F9206">
            <v>55.706720027957488</v>
          </cell>
          <cell r="G9206">
            <v>55.706720027957488</v>
          </cell>
          <cell r="H9206">
            <v>44136</v>
          </cell>
        </row>
        <row r="9207">
          <cell r="B9207" t="str">
            <v>T1453</v>
          </cell>
          <cell r="C9207" t="str">
            <v>Hormigón De Limpieza Por M3 H21</v>
          </cell>
          <cell r="D9207" t="str">
            <v>m3</v>
          </cell>
          <cell r="E9207">
            <v>1</v>
          </cell>
          <cell r="F9207">
            <v>18316.77313728831</v>
          </cell>
          <cell r="G9207">
            <v>18316.77313728831</v>
          </cell>
          <cell r="H9207">
            <v>44136</v>
          </cell>
        </row>
        <row r="9208">
          <cell r="B9208" t="str">
            <v>T1033</v>
          </cell>
          <cell r="C9208" t="str">
            <v>Bases De Hormigon Armado H30 Fe 50 Kg/M3</v>
          </cell>
          <cell r="D9208" t="str">
            <v>m3</v>
          </cell>
          <cell r="E9208">
            <v>1</v>
          </cell>
          <cell r="F9208">
            <v>34197.984246147462</v>
          </cell>
          <cell r="G9208">
            <v>34197.984246147462</v>
          </cell>
          <cell r="H9208">
            <v>44130</v>
          </cell>
        </row>
        <row r="9209">
          <cell r="B9209" t="str">
            <v>T1462</v>
          </cell>
          <cell r="C9209" t="str">
            <v>Zapata Corrida De Hormigón Armado Para Fundación De Andenes</v>
          </cell>
          <cell r="D9209" t="str">
            <v>m3</v>
          </cell>
          <cell r="E9209">
            <v>1</v>
          </cell>
          <cell r="F9209">
            <v>49739.438078327439</v>
          </cell>
          <cell r="G9209">
            <v>49739.438078327439</v>
          </cell>
          <cell r="H9209">
            <v>44130</v>
          </cell>
        </row>
        <row r="9210">
          <cell r="B9210" t="str">
            <v>T1034</v>
          </cell>
          <cell r="C9210" t="str">
            <v>Vigas De Fundación H30 Fe 130 Kg/M3 Horm</v>
          </cell>
          <cell r="D9210" t="str">
            <v>m3</v>
          </cell>
          <cell r="E9210">
            <v>1</v>
          </cell>
          <cell r="F9210">
            <v>54322.682678333702</v>
          </cell>
          <cell r="G9210">
            <v>54322.682678333702</v>
          </cell>
          <cell r="H9210">
            <v>44130</v>
          </cell>
        </row>
        <row r="9211">
          <cell r="B9211" t="str">
            <v>T1035</v>
          </cell>
          <cell r="C9211" t="str">
            <v>Troncos De Columnas H30 Fe 85 Kg/M3</v>
          </cell>
          <cell r="D9211" t="str">
            <v>m3</v>
          </cell>
          <cell r="E9211">
            <v>1</v>
          </cell>
          <cell r="F9211">
            <v>55284.49492858431</v>
          </cell>
          <cell r="G9211">
            <v>55284.49492858431</v>
          </cell>
          <cell r="H9211">
            <v>44110</v>
          </cell>
        </row>
        <row r="9212">
          <cell r="B9212" t="str">
            <v>T1036</v>
          </cell>
          <cell r="C9212" t="str">
            <v>Platea De Hormigon Armado H30 Fe 80Kg/M2</v>
          </cell>
          <cell r="D9212" t="str">
            <v>m3</v>
          </cell>
          <cell r="E9212">
            <v>1</v>
          </cell>
          <cell r="F9212">
            <v>41115.729222763541</v>
          </cell>
          <cell r="G9212">
            <v>41115.729222763541</v>
          </cell>
          <cell r="H9212">
            <v>44136</v>
          </cell>
        </row>
        <row r="9213">
          <cell r="B9213" t="str">
            <v>T1037</v>
          </cell>
          <cell r="C9213" t="str">
            <v xml:space="preserve">Cabezales H30 Fe 100 Kg/M3 </v>
          </cell>
          <cell r="D9213" t="str">
            <v>m3</v>
          </cell>
          <cell r="E9213">
            <v>1</v>
          </cell>
          <cell r="F9213">
            <v>46554.902489745873</v>
          </cell>
          <cell r="G9213">
            <v>46554.902489745873</v>
          </cell>
          <cell r="H9213">
            <v>44130</v>
          </cell>
        </row>
        <row r="9214">
          <cell r="B9214" t="str">
            <v>T2160</v>
          </cell>
          <cell r="C9214" t="str">
            <v>Pilotes De Hormigón Armado Diámetro 60 Cm, Prof 9 Ml</v>
          </cell>
          <cell r="D9214" t="str">
            <v>m3</v>
          </cell>
          <cell r="E9214">
            <v>1</v>
          </cell>
          <cell r="F9214">
            <v>45896.574352305142</v>
          </cell>
          <cell r="G9214">
            <v>45896.574352305142</v>
          </cell>
          <cell r="H9214">
            <v>44054</v>
          </cell>
        </row>
        <row r="9215">
          <cell r="B9215" t="str">
            <v>T2164</v>
          </cell>
          <cell r="C9215" t="str">
            <v>Tabiques Gunitados</v>
          </cell>
          <cell r="D9215" t="str">
            <v>m3</v>
          </cell>
          <cell r="E9215">
            <v>1</v>
          </cell>
          <cell r="F9215">
            <v>32536.898975945467</v>
          </cell>
          <cell r="G9215">
            <v>32536.898975945467</v>
          </cell>
          <cell r="H9215">
            <v>44054</v>
          </cell>
        </row>
        <row r="9216">
          <cell r="B9216" t="str">
            <v>T1038</v>
          </cell>
          <cell r="C9216" t="str">
            <v>Columna H30 Fe 90 Kg/M3</v>
          </cell>
          <cell r="D9216" t="str">
            <v>m3</v>
          </cell>
          <cell r="E9216">
            <v>1</v>
          </cell>
          <cell r="F9216">
            <v>53416.44692947001</v>
          </cell>
          <cell r="G9216">
            <v>53416.44692947001</v>
          </cell>
          <cell r="H9216">
            <v>44110</v>
          </cell>
        </row>
        <row r="9217">
          <cell r="B9217" t="str">
            <v>T1960</v>
          </cell>
          <cell r="C9217" t="str">
            <v>Basamento De Columna Con Sikagrout</v>
          </cell>
          <cell r="D9217" t="str">
            <v>u</v>
          </cell>
          <cell r="E9217">
            <v>1</v>
          </cell>
          <cell r="F9217">
            <v>2227.3008861382846</v>
          </cell>
          <cell r="G9217">
            <v>2227.3008861382846</v>
          </cell>
          <cell r="H9217">
            <v>44130</v>
          </cell>
        </row>
        <row r="9218">
          <cell r="B9218" t="str">
            <v>T1039</v>
          </cell>
          <cell r="C9218" t="str">
            <v>Tabiques H30 Fe 60 Kg/M3 (Bombeado)</v>
          </cell>
          <cell r="D9218" t="str">
            <v>m3</v>
          </cell>
          <cell r="E9218">
            <v>1</v>
          </cell>
          <cell r="F9218">
            <v>64137.085691934219</v>
          </cell>
          <cell r="G9218">
            <v>64137.085691934219</v>
          </cell>
          <cell r="H9218">
            <v>44110</v>
          </cell>
        </row>
        <row r="9219">
          <cell r="B9219" t="str">
            <v>T1040</v>
          </cell>
          <cell r="C9219" t="str">
            <v>Vigas H30 Fe 130 Kg/M3</v>
          </cell>
          <cell r="D9219" t="str">
            <v>m3</v>
          </cell>
          <cell r="E9219">
            <v>1</v>
          </cell>
          <cell r="F9219">
            <v>72139.10170591416</v>
          </cell>
          <cell r="G9219">
            <v>72139.10170591416</v>
          </cell>
          <cell r="H9219">
            <v>44110</v>
          </cell>
        </row>
        <row r="9220">
          <cell r="B9220" t="str">
            <v>T1041</v>
          </cell>
          <cell r="C9220" t="str">
            <v>Losas Macizas H30 Fe 50 Kg/M3</v>
          </cell>
          <cell r="D9220" t="str">
            <v>m3</v>
          </cell>
          <cell r="E9220">
            <v>1</v>
          </cell>
          <cell r="F9220">
            <v>51037.725798433028</v>
          </cell>
          <cell r="G9220">
            <v>51037.725798433028</v>
          </cell>
          <cell r="H9220">
            <v>44110</v>
          </cell>
        </row>
        <row r="9221">
          <cell r="B9221" t="str">
            <v>T1042</v>
          </cell>
          <cell r="C9221" t="str">
            <v>Escaleras H30 Fe 55 Kg/M3</v>
          </cell>
          <cell r="D9221" t="str">
            <v>m3</v>
          </cell>
          <cell r="E9221">
            <v>1</v>
          </cell>
          <cell r="F9221">
            <v>60621.017469004524</v>
          </cell>
          <cell r="G9221">
            <v>60621.017469004524</v>
          </cell>
          <cell r="H9221">
            <v>44110</v>
          </cell>
        </row>
        <row r="9222">
          <cell r="B9222" t="str">
            <v>T1043</v>
          </cell>
          <cell r="C9222" t="str">
            <v>Tanque Rectangular  H30 Fe 70 Kg/M3</v>
          </cell>
          <cell r="D9222" t="str">
            <v>m3</v>
          </cell>
          <cell r="E9222">
            <v>1</v>
          </cell>
          <cell r="F9222">
            <v>65903.68667027101</v>
          </cell>
          <cell r="G9222">
            <v>65903.68667027101</v>
          </cell>
          <cell r="H9222">
            <v>44110</v>
          </cell>
        </row>
        <row r="9223">
          <cell r="B9223" t="str">
            <v>T2449</v>
          </cell>
          <cell r="C9223" t="str">
            <v xml:space="preserve">Losa De Hormigon Armado </v>
          </cell>
          <cell r="D9223" t="str">
            <v>m2</v>
          </cell>
          <cell r="E9223">
            <v>1</v>
          </cell>
          <cell r="F9223">
            <v>6124.5270958119636</v>
          </cell>
          <cell r="G9223">
            <v>6124.5270958119636</v>
          </cell>
          <cell r="H9223">
            <v>44110</v>
          </cell>
        </row>
        <row r="9224">
          <cell r="B9224" t="str">
            <v>T1523</v>
          </cell>
          <cell r="C9224" t="str">
            <v>Losa De Plataformas De Hºaº H30 Con Naríz De Borde En Hº Visto Para Andenes</v>
          </cell>
          <cell r="D9224" t="str">
            <v>m3</v>
          </cell>
          <cell r="E9224">
            <v>1</v>
          </cell>
          <cell r="F9224">
            <v>53847.981561565422</v>
          </cell>
          <cell r="G9224">
            <v>53847.981561565422</v>
          </cell>
          <cell r="H9224">
            <v>44110</v>
          </cell>
        </row>
        <row r="9225">
          <cell r="B9225" t="str">
            <v>T1450</v>
          </cell>
          <cell r="C9225" t="str">
            <v>Tabique De Hormigón Visto Con Borde De Anden (Bombeado)</v>
          </cell>
          <cell r="D9225" t="str">
            <v>m3</v>
          </cell>
          <cell r="E9225">
            <v>1</v>
          </cell>
          <cell r="F9225">
            <v>71272.485757944771</v>
          </cell>
          <cell r="G9225">
            <v>71272.485757944771</v>
          </cell>
          <cell r="H9225">
            <v>44110</v>
          </cell>
        </row>
        <row r="9226">
          <cell r="B9226" t="str">
            <v>T1963</v>
          </cell>
          <cell r="C9226" t="str">
            <v>Losa Con Vigueta Pretensada Y Ladrillos De Eps Con Capa De Compresión</v>
          </cell>
          <cell r="D9226" t="str">
            <v>m2</v>
          </cell>
          <cell r="E9226">
            <v>1</v>
          </cell>
          <cell r="F9226">
            <v>3157.5607993955136</v>
          </cell>
          <cell r="G9226">
            <v>3157.5607993955136</v>
          </cell>
          <cell r="H9226">
            <v>44110</v>
          </cell>
        </row>
        <row r="9227">
          <cell r="B9227" t="str">
            <v>T1457</v>
          </cell>
          <cell r="C9227" t="str">
            <v>Losetas Prefabricadas Para Andenes De 700 Kg/M2 De Sobrecarga</v>
          </cell>
          <cell r="D9227" t="str">
            <v>m2</v>
          </cell>
          <cell r="E9227">
            <v>1</v>
          </cell>
          <cell r="F9227">
            <v>3229.6397383254589</v>
          </cell>
          <cell r="G9227">
            <v>3229.6397383254589</v>
          </cell>
          <cell r="H9227">
            <v>44130</v>
          </cell>
        </row>
        <row r="9228">
          <cell r="B9228" t="str">
            <v>T1321</v>
          </cell>
          <cell r="C9228" t="str">
            <v>Ensayos De Probetas</v>
          </cell>
          <cell r="D9228" t="str">
            <v>u</v>
          </cell>
          <cell r="E9228">
            <v>1</v>
          </cell>
          <cell r="F9228">
            <v>600</v>
          </cell>
          <cell r="G9228">
            <v>600</v>
          </cell>
          <cell r="H9228">
            <v>44075</v>
          </cell>
        </row>
        <row r="9229">
          <cell r="B9229" t="str">
            <v>T2187</v>
          </cell>
          <cell r="C9229" t="str">
            <v>Cabriada Metálica Con Perfiles, Luz 21 Mts</v>
          </cell>
          <cell r="D9229" t="str">
            <v>kg</v>
          </cell>
          <cell r="E9229">
            <v>1</v>
          </cell>
          <cell r="F9229">
            <v>522.4115884319466</v>
          </cell>
          <cell r="G9229">
            <v>522.4115884319466</v>
          </cell>
          <cell r="H9229">
            <v>44110</v>
          </cell>
        </row>
        <row r="9230">
          <cell r="B9230" t="str">
            <v>T1549</v>
          </cell>
          <cell r="C9230" t="str">
            <v>Perfil Ipn 160</v>
          </cell>
          <cell r="D9230" t="str">
            <v>ml</v>
          </cell>
          <cell r="E9230">
            <v>1</v>
          </cell>
          <cell r="F9230">
            <v>7917.9637701223946</v>
          </cell>
          <cell r="G9230">
            <v>7917.9637701223946</v>
          </cell>
          <cell r="H9230">
            <v>44110</v>
          </cell>
        </row>
        <row r="9231">
          <cell r="B9231" t="str">
            <v>T1982</v>
          </cell>
          <cell r="C9231" t="str">
            <v>Perfil C 160X50X3.2</v>
          </cell>
          <cell r="D9231" t="str">
            <v>ml</v>
          </cell>
          <cell r="E9231">
            <v>1</v>
          </cell>
          <cell r="F9231">
            <v>2110.9775953907911</v>
          </cell>
          <cell r="G9231">
            <v>2110.9775953907911</v>
          </cell>
          <cell r="H9231">
            <v>44136</v>
          </cell>
        </row>
        <row r="9232">
          <cell r="B9232" t="str">
            <v>T1983</v>
          </cell>
          <cell r="C9232" t="str">
            <v>Perfil C 120X50X2.5.(Doble Perfil Para Columna)</v>
          </cell>
          <cell r="D9232" t="str">
            <v>ml</v>
          </cell>
          <cell r="E9232">
            <v>1</v>
          </cell>
          <cell r="F9232">
            <v>1491.8315898811491</v>
          </cell>
          <cell r="G9232">
            <v>1491.8315898811491</v>
          </cell>
          <cell r="H9232">
            <v>44136</v>
          </cell>
        </row>
        <row r="9233">
          <cell r="B9233" t="str">
            <v>T1984</v>
          </cell>
          <cell r="C9233" t="str">
            <v>Tubo Estructural 30X30X 2 Mm</v>
          </cell>
          <cell r="D9233" t="str">
            <v>ml</v>
          </cell>
          <cell r="E9233">
            <v>1</v>
          </cell>
          <cell r="F9233">
            <v>615.06180045021642</v>
          </cell>
          <cell r="G9233">
            <v>615.06180045021642</v>
          </cell>
          <cell r="H9233">
            <v>44136</v>
          </cell>
        </row>
        <row r="9234">
          <cell r="B9234" t="str">
            <v>T2460</v>
          </cell>
          <cell r="C9234" t="str">
            <v xml:space="preserve">Columnas Y Vigas Perfil Doble T </v>
          </cell>
          <cell r="D9234" t="str">
            <v>ml</v>
          </cell>
          <cell r="E9234">
            <v>1</v>
          </cell>
          <cell r="F9234">
            <v>5164.4881618764266</v>
          </cell>
          <cell r="G9234">
            <v>5164.4881618764266</v>
          </cell>
          <cell r="H9234">
            <v>44136</v>
          </cell>
        </row>
        <row r="9235">
          <cell r="B9235" t="str">
            <v>T2461</v>
          </cell>
          <cell r="C9235" t="str">
            <v xml:space="preserve">Correas De Caño Galvanizado 50 X 25 Mm </v>
          </cell>
          <cell r="D9235" t="str">
            <v>ml</v>
          </cell>
          <cell r="E9235">
            <v>1</v>
          </cell>
          <cell r="F9235">
            <v>2335.5498660621802</v>
          </cell>
          <cell r="G9235">
            <v>2335.5498660621802</v>
          </cell>
          <cell r="H9235">
            <v>44136</v>
          </cell>
        </row>
        <row r="9236">
          <cell r="B9236" t="str">
            <v>T2462</v>
          </cell>
          <cell r="C9236" t="str">
            <v>Cenefa De Caño Galvanizado 180 X 100 Mm</v>
          </cell>
          <cell r="D9236" t="str">
            <v>ml</v>
          </cell>
          <cell r="E9236">
            <v>1</v>
          </cell>
          <cell r="F9236">
            <v>6666.057677726878</v>
          </cell>
          <cell r="G9236">
            <v>6666.057677726878</v>
          </cell>
          <cell r="H9236">
            <v>44136</v>
          </cell>
        </row>
        <row r="9237">
          <cell r="B9237" t="str">
            <v>T2473</v>
          </cell>
          <cell r="C9237" t="str">
            <v>Caño Galvanizado 30 X 15 Mm Con Pintura Epoxi Color Madera</v>
          </cell>
          <cell r="D9237" t="str">
            <v>ml</v>
          </cell>
          <cell r="E9237">
            <v>1</v>
          </cell>
          <cell r="F9237">
            <v>1192.8840124801259</v>
          </cell>
          <cell r="G9237">
            <v>1192.8840124801259</v>
          </cell>
          <cell r="H9237">
            <v>44136</v>
          </cell>
        </row>
        <row r="9238">
          <cell r="B9238" t="str">
            <v>T2474</v>
          </cell>
          <cell r="C9238" t="str">
            <v>Caño Galvanizado 50 X 25 Mm Con Pintura Epoxi Color Madera</v>
          </cell>
          <cell r="D9238" t="str">
            <v>ml</v>
          </cell>
          <cell r="E9238">
            <v>1</v>
          </cell>
          <cell r="F9238">
            <v>1854.791171828414</v>
          </cell>
          <cell r="G9238">
            <v>1854.791171828414</v>
          </cell>
          <cell r="H9238">
            <v>44136</v>
          </cell>
        </row>
        <row r="9239">
          <cell r="B9239" t="str">
            <v>T1110</v>
          </cell>
          <cell r="C9239" t="str">
            <v>Capa Aisladora Htal. En Muros Esp=2Cm Mci 1:3+H</v>
          </cell>
          <cell r="D9239" t="str">
            <v>m2</v>
          </cell>
          <cell r="E9239">
            <v>1</v>
          </cell>
          <cell r="F9239">
            <v>491.54026553199526</v>
          </cell>
          <cell r="G9239">
            <v>491.54026553199526</v>
          </cell>
          <cell r="H9239">
            <v>44130</v>
          </cell>
        </row>
        <row r="9240">
          <cell r="B9240" t="str">
            <v>T1047</v>
          </cell>
          <cell r="C9240" t="str">
            <v>Mampostería De Ladrillo Comun Esp 15 Cm En Elevacion</v>
          </cell>
          <cell r="D9240" t="str">
            <v>m3</v>
          </cell>
          <cell r="E9240">
            <v>1</v>
          </cell>
          <cell r="F9240">
            <v>16872.905097548995</v>
          </cell>
          <cell r="G9240">
            <v>16872.905097548995</v>
          </cell>
          <cell r="H9240">
            <v>44130</v>
          </cell>
        </row>
        <row r="9241">
          <cell r="B9241" t="str">
            <v>T2334</v>
          </cell>
          <cell r="C9241" t="str">
            <v>Mampostería De Ladrillo Común De 30</v>
          </cell>
          <cell r="D9241" t="str">
            <v>m2</v>
          </cell>
          <cell r="E9241">
            <v>1</v>
          </cell>
          <cell r="F9241">
            <v>7116.3991532316404</v>
          </cell>
          <cell r="G9241">
            <v>7116.3991532316404</v>
          </cell>
          <cell r="H9241">
            <v>44130</v>
          </cell>
        </row>
        <row r="9242">
          <cell r="B9242" t="str">
            <v>T1048</v>
          </cell>
          <cell r="C9242" t="str">
            <v>Mampostería De Ladrillo Hueco 8X18X33</v>
          </cell>
          <cell r="D9242" t="str">
            <v>m2</v>
          </cell>
          <cell r="E9242">
            <v>1</v>
          </cell>
          <cell r="F9242">
            <v>1500.7656551528094</v>
          </cell>
          <cell r="G9242">
            <v>1500.7656551528094</v>
          </cell>
          <cell r="H9242">
            <v>44130</v>
          </cell>
        </row>
        <row r="9243">
          <cell r="B9243" t="str">
            <v>T1049</v>
          </cell>
          <cell r="C9243" t="str">
            <v>Mampostería De Ladrillo Hueco 12X18X33</v>
          </cell>
          <cell r="D9243" t="str">
            <v>m2</v>
          </cell>
          <cell r="E9243">
            <v>1</v>
          </cell>
          <cell r="F9243">
            <v>1871.5694097418864</v>
          </cell>
          <cell r="G9243">
            <v>1871.5694097418864</v>
          </cell>
          <cell r="H9243">
            <v>44130</v>
          </cell>
        </row>
        <row r="9244">
          <cell r="B9244" t="str">
            <v>T1050</v>
          </cell>
          <cell r="C9244" t="str">
            <v>Mampostería De Ladrillo Hueco 18X18X33</v>
          </cell>
          <cell r="D9244" t="str">
            <v>m2</v>
          </cell>
          <cell r="E9244">
            <v>1</v>
          </cell>
          <cell r="F9244">
            <v>2452.1414855474222</v>
          </cell>
          <cell r="G9244">
            <v>2452.1414855474222</v>
          </cell>
          <cell r="H9244">
            <v>44130</v>
          </cell>
        </row>
        <row r="9245">
          <cell r="B9245" t="str">
            <v>T1284</v>
          </cell>
          <cell r="C9245" t="str">
            <v>Mampostería De Ladrillo Hueco Portante 12X19X33</v>
          </cell>
          <cell r="D9245" t="str">
            <v>m2</v>
          </cell>
          <cell r="E9245">
            <v>1</v>
          </cell>
          <cell r="F9245">
            <v>2436.0582073105074</v>
          </cell>
          <cell r="G9245">
            <v>2436.0582073105074</v>
          </cell>
          <cell r="H9245">
            <v>44130</v>
          </cell>
        </row>
        <row r="9246">
          <cell r="B9246" t="str">
            <v>T1285</v>
          </cell>
          <cell r="C9246" t="str">
            <v>Mampostería De Ladrillo Hueco Portante 18X19X33</v>
          </cell>
          <cell r="D9246" t="str">
            <v>m2</v>
          </cell>
          <cell r="E9246">
            <v>1</v>
          </cell>
          <cell r="F9246">
            <v>2650.8067338616293</v>
          </cell>
          <cell r="G9246">
            <v>2650.8067338616293</v>
          </cell>
          <cell r="H9246">
            <v>44130</v>
          </cell>
        </row>
        <row r="9247">
          <cell r="B9247" t="str">
            <v>T1110</v>
          </cell>
          <cell r="C9247" t="str">
            <v>Capa Aisladora Htal. En Muros Esp=2Cm Mci 1:3+H</v>
          </cell>
          <cell r="D9247" t="str">
            <v>m2</v>
          </cell>
          <cell r="E9247">
            <v>1</v>
          </cell>
          <cell r="F9247">
            <v>491.54026553199526</v>
          </cell>
          <cell r="G9247">
            <v>491.54026553199526</v>
          </cell>
          <cell r="H9247">
            <v>44130</v>
          </cell>
        </row>
        <row r="9248">
          <cell r="B9248" t="str">
            <v>T2322</v>
          </cell>
          <cell r="C9248" t="str">
            <v>Mampostería Retak 20 X 25 X 50</v>
          </cell>
          <cell r="D9248" t="str">
            <v>m2</v>
          </cell>
          <cell r="E9248">
            <v>1</v>
          </cell>
          <cell r="F9248">
            <v>4265.3121812349473</v>
          </cell>
          <cell r="G9248">
            <v>4265.3121812349473</v>
          </cell>
          <cell r="H9248">
            <v>44110</v>
          </cell>
        </row>
        <row r="9249">
          <cell r="B9249" t="str">
            <v>T2325</v>
          </cell>
          <cell r="C9249" t="str">
            <v>Mampostería Retak 15 X 25 X 50</v>
          </cell>
          <cell r="D9249" t="str">
            <v>m2</v>
          </cell>
          <cell r="E9249">
            <v>1</v>
          </cell>
          <cell r="F9249">
            <v>3035.8064498724907</v>
          </cell>
          <cell r="G9249">
            <v>3035.8064498724907</v>
          </cell>
          <cell r="H9249">
            <v>44110</v>
          </cell>
        </row>
        <row r="9250">
          <cell r="B9250" t="str">
            <v>T2328</v>
          </cell>
          <cell r="C9250" t="str">
            <v>Mampostería Retak 10 X 25 X 50</v>
          </cell>
          <cell r="D9250" t="str">
            <v>m2</v>
          </cell>
          <cell r="E9250">
            <v>1</v>
          </cell>
          <cell r="F9250">
            <v>2126.9856532451004</v>
          </cell>
          <cell r="G9250">
            <v>2126.9856532451004</v>
          </cell>
          <cell r="H9250">
            <v>44110</v>
          </cell>
        </row>
        <row r="9251">
          <cell r="B9251" t="str">
            <v>T1526</v>
          </cell>
          <cell r="C9251" t="str">
            <v>Mampostería De Bloques De Hormigón De 10 X 20 X 40</v>
          </cell>
          <cell r="D9251" t="str">
            <v>m2</v>
          </cell>
          <cell r="E9251">
            <v>1</v>
          </cell>
          <cell r="F9251">
            <v>1564.1715906417944</v>
          </cell>
          <cell r="G9251">
            <v>1564.1715906417944</v>
          </cell>
          <cell r="H9251">
            <v>44130</v>
          </cell>
        </row>
        <row r="9252">
          <cell r="B9252" t="str">
            <v>T2179</v>
          </cell>
          <cell r="C9252" t="str">
            <v>Mampostería De Bloque De Hormigón De 20 X 20 X 40</v>
          </cell>
          <cell r="D9252" t="str">
            <v>m2</v>
          </cell>
          <cell r="E9252">
            <v>1</v>
          </cell>
          <cell r="F9252">
            <v>3559.0246122691847</v>
          </cell>
          <cell r="G9252">
            <v>3559.0246122691847</v>
          </cell>
          <cell r="H9252">
            <v>44130</v>
          </cell>
        </row>
        <row r="9253">
          <cell r="B9253" t="str">
            <v>T1290</v>
          </cell>
          <cell r="C9253" t="str">
            <v>Ejecución De Contrapiso Esp 5 Cm (Mo)</v>
          </cell>
          <cell r="D9253" t="str">
            <v>m2</v>
          </cell>
          <cell r="E9253">
            <v>1</v>
          </cell>
          <cell r="F9253">
            <v>455.3187347343565</v>
          </cell>
          <cell r="G9253">
            <v>455.3187347343565</v>
          </cell>
          <cell r="H9253">
            <v>44136</v>
          </cell>
        </row>
        <row r="9254">
          <cell r="B9254" t="str">
            <v>T2262</v>
          </cell>
          <cell r="C9254" t="str">
            <v>Ejecucíón De Contrapiso Esp 6 Cm (Mo)</v>
          </cell>
          <cell r="D9254" t="str">
            <v>m2</v>
          </cell>
          <cell r="E9254">
            <v>1</v>
          </cell>
          <cell r="F9254">
            <v>500.85060820779211</v>
          </cell>
          <cell r="G9254">
            <v>500.85060820779211</v>
          </cell>
          <cell r="H9254">
            <v>44136</v>
          </cell>
        </row>
        <row r="9255">
          <cell r="B9255" t="str">
            <v>T1289</v>
          </cell>
          <cell r="C9255" t="str">
            <v>Ejecución De Contrapiso Esp 8 Cm (Mo)</v>
          </cell>
          <cell r="D9255" t="str">
            <v>m2</v>
          </cell>
          <cell r="E9255">
            <v>1</v>
          </cell>
          <cell r="F9255">
            <v>626.06326025974022</v>
          </cell>
          <cell r="G9255">
            <v>626.06326025974022</v>
          </cell>
          <cell r="H9255">
            <v>44136</v>
          </cell>
        </row>
        <row r="9256">
          <cell r="B9256" t="str">
            <v>T2263</v>
          </cell>
          <cell r="C9256" t="str">
            <v>Ejecucíón De Contrapiso Esp 10 Cm (Mo)</v>
          </cell>
          <cell r="D9256" t="str">
            <v>m2</v>
          </cell>
          <cell r="E9256">
            <v>1</v>
          </cell>
          <cell r="F9256">
            <v>601.02072984935057</v>
          </cell>
          <cell r="G9256">
            <v>601.02072984935057</v>
          </cell>
          <cell r="H9256">
            <v>44136</v>
          </cell>
        </row>
        <row r="9257">
          <cell r="B9257" t="str">
            <v>T1288</v>
          </cell>
          <cell r="C9257" t="str">
            <v>Ejecución De Contrapiso Esp 12 Cm (Mo)</v>
          </cell>
          <cell r="D9257" t="str">
            <v>m2</v>
          </cell>
          <cell r="E9257">
            <v>1</v>
          </cell>
          <cell r="F9257">
            <v>770.5393972427571</v>
          </cell>
          <cell r="G9257">
            <v>770.5393972427571</v>
          </cell>
          <cell r="H9257">
            <v>44136</v>
          </cell>
        </row>
        <row r="9258">
          <cell r="B9258" t="str">
            <v>T2265</v>
          </cell>
          <cell r="C9258" t="str">
            <v>Ejecucíón De Contrapiso Esp 15 Cm (Mo)</v>
          </cell>
          <cell r="D9258" t="str">
            <v>m2</v>
          </cell>
          <cell r="E9258">
            <v>1</v>
          </cell>
          <cell r="F9258">
            <v>910.63746946871299</v>
          </cell>
          <cell r="G9258">
            <v>910.63746946871299</v>
          </cell>
          <cell r="H9258">
            <v>44136</v>
          </cell>
        </row>
        <row r="9259">
          <cell r="B9259" t="str">
            <v>T1066</v>
          </cell>
          <cell r="C9259" t="str">
            <v>Hormigon Pobre 1/8:1:4:8  (Mat)</v>
          </cell>
          <cell r="D9259" t="str">
            <v>m3</v>
          </cell>
          <cell r="E9259">
            <v>1</v>
          </cell>
          <cell r="F9259">
            <v>2811.0743801652889</v>
          </cell>
          <cell r="G9259">
            <v>2811.0743801652889</v>
          </cell>
          <cell r="H9259">
            <v>44130</v>
          </cell>
        </row>
        <row r="9260">
          <cell r="B9260" t="str">
            <v>T1106</v>
          </cell>
          <cell r="C9260" t="str">
            <v>Hormigon 1:3:3 (Mat)</v>
          </cell>
          <cell r="D9260" t="str">
            <v>m3</v>
          </cell>
          <cell r="E9260">
            <v>1</v>
          </cell>
          <cell r="F9260">
            <v>7376.0330578512394</v>
          </cell>
          <cell r="G9260">
            <v>7376.0330578512394</v>
          </cell>
          <cell r="H9260">
            <v>44130</v>
          </cell>
        </row>
        <row r="9261">
          <cell r="B9261" t="str">
            <v>T2264</v>
          </cell>
          <cell r="C9261" t="str">
            <v>Hormigón Alivianado Con Perlas De Polietileno (Mat)</v>
          </cell>
          <cell r="D9261" t="str">
            <v>m3</v>
          </cell>
          <cell r="E9261">
            <v>1</v>
          </cell>
          <cell r="F9261">
            <v>7190.0827272727274</v>
          </cell>
          <cell r="G9261">
            <v>7190.0827272727274</v>
          </cell>
          <cell r="H9261">
            <v>44110</v>
          </cell>
        </row>
        <row r="9262">
          <cell r="B9262" t="str">
            <v>T1592</v>
          </cell>
          <cell r="C9262" t="str">
            <v>Contrapiso Sobre Terreno Natural, Esp 10 Cm</v>
          </cell>
          <cell r="D9262" t="str">
            <v>m2</v>
          </cell>
          <cell r="E9262">
            <v>1</v>
          </cell>
          <cell r="F9262">
            <v>882.1281678658795</v>
          </cell>
          <cell r="G9262">
            <v>882.1281678658795</v>
          </cell>
          <cell r="H9262">
            <v>44130</v>
          </cell>
        </row>
        <row r="9263">
          <cell r="B9263" t="str">
            <v>T1322</v>
          </cell>
          <cell r="C9263" t="str">
            <v>Contrapiso Sobre Terreno Natural, Esp 10 Cm Con Malla 6 Mm 15X15</v>
          </cell>
          <cell r="D9263" t="str">
            <v>m2</v>
          </cell>
          <cell r="E9263">
            <v>1</v>
          </cell>
          <cell r="F9263">
            <v>1372.1149020797102</v>
          </cell>
          <cell r="G9263">
            <v>1372.1149020797102</v>
          </cell>
          <cell r="H9263">
            <v>44110</v>
          </cell>
        </row>
        <row r="9264">
          <cell r="B9264" t="str">
            <v>T1467</v>
          </cell>
          <cell r="C9264" t="str">
            <v>Contrapiso Alivianado Con Perlas De Polietileno, Esp 4 Cm</v>
          </cell>
          <cell r="D9264" t="str">
            <v>m2</v>
          </cell>
          <cell r="E9264">
            <v>1</v>
          </cell>
          <cell r="F9264">
            <v>643.0739627445887</v>
          </cell>
          <cell r="G9264">
            <v>643.0739627445887</v>
          </cell>
          <cell r="H9264">
            <v>44110</v>
          </cell>
        </row>
        <row r="9265">
          <cell r="B9265" t="str">
            <v>T1590</v>
          </cell>
          <cell r="C9265" t="str">
            <v>Contrapiso Alivianado Con Perlas De Polietileno, Esp 5 Cm</v>
          </cell>
          <cell r="D9265" t="str">
            <v>m2</v>
          </cell>
          <cell r="E9265">
            <v>1</v>
          </cell>
          <cell r="F9265">
            <v>832.79807791617475</v>
          </cell>
          <cell r="G9265">
            <v>832.79807791617475</v>
          </cell>
          <cell r="H9265">
            <v>44110</v>
          </cell>
        </row>
        <row r="9266">
          <cell r="B9266" t="str">
            <v>T1591</v>
          </cell>
          <cell r="C9266" t="str">
            <v>Contrapiso Alivianado Con Perlas De Polietileno, Esp 8 Cm</v>
          </cell>
          <cell r="D9266" t="str">
            <v>m2</v>
          </cell>
          <cell r="E9266">
            <v>1</v>
          </cell>
          <cell r="F9266">
            <v>1230.0302093506493</v>
          </cell>
          <cell r="G9266">
            <v>1230.0302093506493</v>
          </cell>
          <cell r="H9266">
            <v>44110</v>
          </cell>
        </row>
        <row r="9267">
          <cell r="B9267" t="str">
            <v>T1067</v>
          </cell>
          <cell r="C9267" t="str">
            <v>Contrapiso Alivianado Con Esferas De Poliest. Exp Esp 10 Cm</v>
          </cell>
          <cell r="D9267" t="str">
            <v>m3</v>
          </cell>
          <cell r="E9267">
            <v>1</v>
          </cell>
          <cell r="F9267">
            <v>1312.2172796883117</v>
          </cell>
          <cell r="G9267">
            <v>1312.2172796883117</v>
          </cell>
          <cell r="H9267">
            <v>44110</v>
          </cell>
        </row>
        <row r="9268">
          <cell r="B9268" t="str">
            <v>T1528</v>
          </cell>
          <cell r="C9268" t="str">
            <v>Contrapiso De Rdc Esp 15 Cm</v>
          </cell>
          <cell r="D9268" t="str">
            <v>m2</v>
          </cell>
          <cell r="E9268">
            <v>1</v>
          </cell>
          <cell r="F9268">
            <v>2121.8374694687132</v>
          </cell>
          <cell r="G9268">
            <v>2121.8374694687132</v>
          </cell>
          <cell r="H9268">
            <v>44136</v>
          </cell>
        </row>
        <row r="9269">
          <cell r="B9269" t="str">
            <v>T1291</v>
          </cell>
          <cell r="C9269" t="str">
            <v>Ejecución De Carpeta Esp 2 Cm (Mo)</v>
          </cell>
          <cell r="D9269" t="str">
            <v>m2</v>
          </cell>
          <cell r="E9269">
            <v>1</v>
          </cell>
          <cell r="F9269">
            <v>563.45693423376611</v>
          </cell>
          <cell r="G9269">
            <v>563.45693423376611</v>
          </cell>
          <cell r="H9269">
            <v>44136</v>
          </cell>
        </row>
        <row r="9270">
          <cell r="B9270" t="str">
            <v>T1072</v>
          </cell>
          <cell r="C9270" t="str">
            <v>Carpeta De Cal Reforzada 1/4:1:4</v>
          </cell>
          <cell r="D9270" t="str">
            <v>m2</v>
          </cell>
          <cell r="E9270">
            <v>1</v>
          </cell>
          <cell r="F9270">
            <v>685.94866977095614</v>
          </cell>
          <cell r="G9270">
            <v>685.94866977095614</v>
          </cell>
          <cell r="H9270">
            <v>44130</v>
          </cell>
        </row>
        <row r="9271">
          <cell r="B9271" t="str">
            <v>T1465</v>
          </cell>
          <cell r="C9271" t="str">
            <v>Carpeta De Nivelación Mortero 1:3,  Esp:2 Cm (Incluye Membrana De 200 Micrones)</v>
          </cell>
          <cell r="D9271" t="str">
            <v>m2</v>
          </cell>
          <cell r="E9271">
            <v>1</v>
          </cell>
          <cell r="F9271">
            <v>788.65017028080274</v>
          </cell>
          <cell r="G9271">
            <v>788.65017028080274</v>
          </cell>
          <cell r="H9271">
            <v>44130</v>
          </cell>
        </row>
        <row r="9272">
          <cell r="B9272" t="str">
            <v>T1071</v>
          </cell>
          <cell r="C9272" t="str">
            <v>Carpeta De Cemento Impermeable 1:3 + Hidrófugo</v>
          </cell>
          <cell r="D9272" t="str">
            <v>m2</v>
          </cell>
          <cell r="E9272">
            <v>1</v>
          </cell>
          <cell r="F9272">
            <v>837.87907393813452</v>
          </cell>
          <cell r="G9272">
            <v>837.87907393813452</v>
          </cell>
          <cell r="H9272">
            <v>44130</v>
          </cell>
        </row>
        <row r="9273">
          <cell r="B9273" t="str">
            <v>T1531</v>
          </cell>
          <cell r="C9273" t="str">
            <v>Carpeta De Cemento Esp.3 Cm</v>
          </cell>
          <cell r="D9273" t="str">
            <v>m2</v>
          </cell>
          <cell r="E9273">
            <v>1</v>
          </cell>
          <cell r="F9273">
            <v>777.90941357260908</v>
          </cell>
          <cell r="G9273">
            <v>777.90941357260908</v>
          </cell>
          <cell r="H9273">
            <v>44130</v>
          </cell>
        </row>
        <row r="9274">
          <cell r="B9274" t="str">
            <v>T2261</v>
          </cell>
          <cell r="C9274" t="str">
            <v>Peinado De Superficie De Rdc</v>
          </cell>
          <cell r="D9274" t="str">
            <v>m2</v>
          </cell>
          <cell r="E9274">
            <v>1</v>
          </cell>
          <cell r="F9274">
            <v>346.34398454025973</v>
          </cell>
          <cell r="G9274">
            <v>346.34398454025973</v>
          </cell>
          <cell r="H9274">
            <v>44136</v>
          </cell>
        </row>
        <row r="9275">
          <cell r="B9275" t="str">
            <v>T1531</v>
          </cell>
          <cell r="C9275" t="str">
            <v>Carpeta De Cemento Esp.3 Cm</v>
          </cell>
          <cell r="D9275" t="str">
            <v>m2</v>
          </cell>
          <cell r="E9275">
            <v>1</v>
          </cell>
          <cell r="F9275">
            <v>777.90941357260908</v>
          </cell>
          <cell r="G9275">
            <v>777.90941357260908</v>
          </cell>
          <cell r="H9275">
            <v>44130</v>
          </cell>
        </row>
        <row r="9276">
          <cell r="B9276" t="str">
            <v>T1260</v>
          </cell>
          <cell r="C9276" t="str">
            <v>Ejecución De Revoque Grueso Interior (Mo)</v>
          </cell>
          <cell r="D9276" t="str">
            <v>m2</v>
          </cell>
          <cell r="E9276">
            <v>1</v>
          </cell>
          <cell r="F9276">
            <v>708.19410430009884</v>
          </cell>
          <cell r="G9276">
            <v>708.19410430009884</v>
          </cell>
          <cell r="H9276">
            <v>44136</v>
          </cell>
        </row>
        <row r="9277">
          <cell r="B9277" t="str">
            <v>T1261</v>
          </cell>
          <cell r="C9277" t="str">
            <v>Ejecución De Revoque Fino Interior (Mo)</v>
          </cell>
          <cell r="D9277" t="str">
            <v>m2</v>
          </cell>
          <cell r="E9277">
            <v>1</v>
          </cell>
          <cell r="F9277">
            <v>618.33408420715091</v>
          </cell>
          <cell r="G9277">
            <v>618.33408420715091</v>
          </cell>
          <cell r="H9277">
            <v>44136</v>
          </cell>
        </row>
        <row r="9278">
          <cell r="B9278" t="str">
            <v>T1264</v>
          </cell>
          <cell r="C9278" t="str">
            <v>Ejecución De Revoque Completo Interior (Mo)</v>
          </cell>
          <cell r="D9278" t="str">
            <v>m3</v>
          </cell>
          <cell r="E9278">
            <v>1</v>
          </cell>
          <cell r="F9278">
            <v>1160.7212845215581</v>
          </cell>
          <cell r="G9278">
            <v>1160.7212845215581</v>
          </cell>
          <cell r="H9278">
            <v>44136</v>
          </cell>
        </row>
        <row r="9279">
          <cell r="B9279" t="str">
            <v>T1206</v>
          </cell>
          <cell r="C9279" t="str">
            <v>Azotado Hidrofugo Bajo Revestimiento Esp=1Cm</v>
          </cell>
          <cell r="D9279" t="str">
            <v>m2</v>
          </cell>
          <cell r="E9279">
            <v>1</v>
          </cell>
          <cell r="F9279">
            <v>690.94834040549802</v>
          </cell>
          <cell r="G9279">
            <v>690.94834040549802</v>
          </cell>
          <cell r="H9279">
            <v>44130</v>
          </cell>
        </row>
        <row r="9280">
          <cell r="B9280" t="str">
            <v>T1061</v>
          </cell>
          <cell r="C9280" t="str">
            <v>Jaharro Frat. Interior A La Cal 1/4:1:4</v>
          </cell>
          <cell r="D9280" t="str">
            <v>m2</v>
          </cell>
          <cell r="E9280">
            <v>1</v>
          </cell>
          <cell r="F9280">
            <v>804.11042661414842</v>
          </cell>
          <cell r="G9280">
            <v>804.11042661414842</v>
          </cell>
          <cell r="H9280">
            <v>44130</v>
          </cell>
        </row>
        <row r="9281">
          <cell r="B9281" t="str">
            <v>T1062</v>
          </cell>
          <cell r="C9281" t="str">
            <v>Enlucido Interior 1/8:1:3</v>
          </cell>
          <cell r="D9281" t="str">
            <v>m2</v>
          </cell>
          <cell r="E9281">
            <v>1</v>
          </cell>
          <cell r="F9281">
            <v>681.21755528153108</v>
          </cell>
          <cell r="G9281">
            <v>681.21755528153108</v>
          </cell>
          <cell r="H9281">
            <v>44130</v>
          </cell>
        </row>
        <row r="9282">
          <cell r="B9282" t="str">
            <v>T1359</v>
          </cell>
          <cell r="C9282" t="str">
            <v>Grueso Y Fino A La Cal Al Fieltro Interior</v>
          </cell>
          <cell r="D9282" t="str">
            <v>m2</v>
          </cell>
          <cell r="E9282">
            <v>1</v>
          </cell>
          <cell r="F9282">
            <v>1485.3279818956794</v>
          </cell>
          <cell r="G9282">
            <v>1485.3279818956794</v>
          </cell>
          <cell r="H9282">
            <v>44130</v>
          </cell>
        </row>
        <row r="9283">
          <cell r="B9283" t="str">
            <v>T2335</v>
          </cell>
          <cell r="C9283" t="str">
            <v>Ejecución De Buña</v>
          </cell>
          <cell r="D9283" t="str">
            <v>ml</v>
          </cell>
          <cell r="E9283">
            <v>1</v>
          </cell>
          <cell r="F9283">
            <v>346.34398454025973</v>
          </cell>
          <cell r="G9283">
            <v>346.34398454025973</v>
          </cell>
          <cell r="H9283">
            <v>44136</v>
          </cell>
        </row>
        <row r="9284">
          <cell r="B9284" t="str">
            <v>T1262</v>
          </cell>
          <cell r="C9284" t="str">
            <v>Ejecución De Revoque Completo Exterior En Medianeras En Silleta (Mo)</v>
          </cell>
          <cell r="D9284" t="str">
            <v>m2</v>
          </cell>
          <cell r="E9284">
            <v>1</v>
          </cell>
          <cell r="F9284">
            <v>774.75328457142848</v>
          </cell>
          <cell r="G9284">
            <v>774.75328457142848</v>
          </cell>
          <cell r="H9284">
            <v>44136</v>
          </cell>
        </row>
        <row r="9285">
          <cell r="B9285" t="str">
            <v>T1263</v>
          </cell>
          <cell r="C9285" t="str">
            <v>Ejecución De Revoque Completo Exterior En Patios Sobre Andamio (Mo)</v>
          </cell>
          <cell r="D9285" t="str">
            <v>m2</v>
          </cell>
          <cell r="E9285">
            <v>1</v>
          </cell>
          <cell r="F9285">
            <v>1155.0867151792204</v>
          </cell>
          <cell r="G9285">
            <v>1155.0867151792204</v>
          </cell>
          <cell r="H9285">
            <v>44136</v>
          </cell>
        </row>
        <row r="9286">
          <cell r="B9286" t="str">
            <v>T1111</v>
          </cell>
          <cell r="C9286" t="str">
            <v>Azotado Impermeable Y Jaharro Frat. Exterior</v>
          </cell>
          <cell r="D9286" t="str">
            <v>m2</v>
          </cell>
          <cell r="E9286">
            <v>1</v>
          </cell>
          <cell r="F9286">
            <v>1310.0605407199052</v>
          </cell>
          <cell r="G9286">
            <v>1310.0605407199052</v>
          </cell>
          <cell r="H9286">
            <v>44130</v>
          </cell>
        </row>
        <row r="9287">
          <cell r="B9287" t="str">
            <v>T1287</v>
          </cell>
          <cell r="C9287" t="str">
            <v>Revoque Completo Exterior En Medianeras</v>
          </cell>
          <cell r="D9287" t="str">
            <v>m2</v>
          </cell>
          <cell r="E9287">
            <v>1</v>
          </cell>
          <cell r="F9287">
            <v>911.2924581251475</v>
          </cell>
          <cell r="G9287">
            <v>911.2924581251475</v>
          </cell>
          <cell r="H9287">
            <v>44130</v>
          </cell>
        </row>
        <row r="9288">
          <cell r="B9288" t="str">
            <v>T1328</v>
          </cell>
          <cell r="C9288" t="str">
            <v>Azotado Impermeable En Exteriores</v>
          </cell>
          <cell r="D9288" t="str">
            <v>m2</v>
          </cell>
          <cell r="E9288">
            <v>1</v>
          </cell>
          <cell r="F9288">
            <v>1104.7901572469282</v>
          </cell>
          <cell r="G9288">
            <v>1104.7901572469282</v>
          </cell>
          <cell r="H9288">
            <v>44130</v>
          </cell>
        </row>
        <row r="9289">
          <cell r="B9289" t="str">
            <v>T2270</v>
          </cell>
          <cell r="C9289" t="str">
            <v>Ejecución De Cielorraso A La Cal Grueso</v>
          </cell>
          <cell r="D9289" t="str">
            <v>m2</v>
          </cell>
          <cell r="E9289">
            <v>1</v>
          </cell>
          <cell r="F9289">
            <v>597.26435028779213</v>
          </cell>
          <cell r="G9289">
            <v>597.26435028779213</v>
          </cell>
          <cell r="H9289">
            <v>44136</v>
          </cell>
        </row>
        <row r="9290">
          <cell r="B9290" t="str">
            <v>T2271</v>
          </cell>
          <cell r="C9290" t="str">
            <v>Ejecución De Cielorraso A La Cal Fino</v>
          </cell>
          <cell r="D9290" t="str">
            <v>m2</v>
          </cell>
          <cell r="E9290">
            <v>1</v>
          </cell>
          <cell r="F9290">
            <v>597.26435028779213</v>
          </cell>
          <cell r="G9290">
            <v>597.26435028779213</v>
          </cell>
          <cell r="H9290">
            <v>44136</v>
          </cell>
        </row>
        <row r="9291">
          <cell r="B9291" t="str">
            <v>T2272</v>
          </cell>
          <cell r="C9291" t="str">
            <v>Ejecución De Cielorraso A La Cal Grueso + Fino</v>
          </cell>
          <cell r="D9291" t="str">
            <v>m2</v>
          </cell>
          <cell r="E9291">
            <v>1</v>
          </cell>
          <cell r="F9291">
            <v>1194.5287005755843</v>
          </cell>
          <cell r="G9291">
            <v>1194.5287005755843</v>
          </cell>
          <cell r="H9291">
            <v>44136</v>
          </cell>
        </row>
        <row r="9292">
          <cell r="B9292" t="str">
            <v>T1093</v>
          </cell>
          <cell r="C9292" t="str">
            <v>Cielorraso Grueso Y Fino A La Cal</v>
          </cell>
          <cell r="D9292" t="str">
            <v>m2</v>
          </cell>
          <cell r="E9292">
            <v>1</v>
          </cell>
          <cell r="F9292">
            <v>1281.2448162780636</v>
          </cell>
          <cell r="G9292">
            <v>1281.2448162780636</v>
          </cell>
          <cell r="H9292">
            <v>44130</v>
          </cell>
        </row>
        <row r="9293">
          <cell r="B9293" t="str">
            <v>T1154</v>
          </cell>
          <cell r="C9293" t="str">
            <v>Enduido Sobre Cielorrasos De Hormigón Visto</v>
          </cell>
          <cell r="D9293" t="str">
            <v>m2</v>
          </cell>
          <cell r="E9293">
            <v>1</v>
          </cell>
          <cell r="F9293">
            <v>392.17530384925618</v>
          </cell>
          <cell r="G9293">
            <v>392.17530384925618</v>
          </cell>
          <cell r="H9293">
            <v>44136</v>
          </cell>
        </row>
        <row r="9294">
          <cell r="B9294" t="str">
            <v>T1141</v>
          </cell>
          <cell r="C9294" t="str">
            <v>Tabique De Durlock Simple Estructura, 2 Placas Std 12,5</v>
          </cell>
          <cell r="D9294" t="str">
            <v>m2</v>
          </cell>
          <cell r="E9294">
            <v>1</v>
          </cell>
          <cell r="F9294">
            <v>2141.7200598283703</v>
          </cell>
          <cell r="G9294">
            <v>2141.7200598283703</v>
          </cell>
          <cell r="H9294">
            <v>44110</v>
          </cell>
        </row>
        <row r="9295">
          <cell r="B9295" t="str">
            <v>T1594</v>
          </cell>
          <cell r="C9295" t="str">
            <v>Cielorraso Suspendido Durlock Placa Verde 9.5 Mm (Mat + Mo)</v>
          </cell>
          <cell r="D9295" t="str">
            <v>m2</v>
          </cell>
          <cell r="E9295">
            <v>1</v>
          </cell>
          <cell r="F9295">
            <v>1857.6971425190106</v>
          </cell>
          <cell r="G9295">
            <v>1857.6971425190106</v>
          </cell>
          <cell r="H9295">
            <v>44110</v>
          </cell>
        </row>
        <row r="9296">
          <cell r="B9296" t="str">
            <v>T1595</v>
          </cell>
          <cell r="C9296" t="str">
            <v>Cielorraso Suspendido Durlock Placa Exterior 12,5 Mm (Mat + Mo)</v>
          </cell>
          <cell r="D9296" t="str">
            <v>m2</v>
          </cell>
          <cell r="E9296">
            <v>1</v>
          </cell>
          <cell r="F9296">
            <v>2525.095558496972</v>
          </cell>
          <cell r="G9296">
            <v>2525.095558496972</v>
          </cell>
          <cell r="H9296">
            <v>44105</v>
          </cell>
        </row>
        <row r="9297">
          <cell r="B9297" t="str">
            <v>T1364</v>
          </cell>
          <cell r="C9297" t="str">
            <v>Cielorraso Suspendido Placa Desmontable</v>
          </cell>
          <cell r="D9297" t="str">
            <v>m2</v>
          </cell>
          <cell r="E9297">
            <v>1</v>
          </cell>
          <cell r="F9297">
            <v>1964.7683895088549</v>
          </cell>
          <cell r="G9297">
            <v>1964.7683895088549</v>
          </cell>
          <cell r="H9297">
            <v>44110</v>
          </cell>
        </row>
        <row r="9298">
          <cell r="B9298" t="str">
            <v>T1108</v>
          </cell>
          <cell r="C9298" t="str">
            <v>Revestimiento De Ceramica Esmaltada 20X20 1º Calidad</v>
          </cell>
          <cell r="D9298" t="str">
            <v>m2</v>
          </cell>
          <cell r="E9298">
            <v>1</v>
          </cell>
          <cell r="F9298">
            <v>2236.9183415763873</v>
          </cell>
          <cell r="G9298">
            <v>2236.9183415763873</v>
          </cell>
          <cell r="H9298">
            <v>44110</v>
          </cell>
        </row>
        <row r="9299">
          <cell r="B9299" t="str">
            <v>T1651</v>
          </cell>
          <cell r="C9299" t="str">
            <v>Revestimiento Texturado Aplicado A Rodillo</v>
          </cell>
          <cell r="D9299" t="str">
            <v>m2</v>
          </cell>
          <cell r="E9299">
            <v>1</v>
          </cell>
          <cell r="F9299">
            <v>999.79581770956304</v>
          </cell>
          <cell r="G9299">
            <v>999.79581770956304</v>
          </cell>
          <cell r="H9299">
            <v>44136</v>
          </cell>
        </row>
        <row r="9300">
          <cell r="B9300" t="str">
            <v>T1652</v>
          </cell>
          <cell r="C9300" t="str">
            <v>Revestimiento Texturado Revoque Fino</v>
          </cell>
          <cell r="D9300" t="str">
            <v>m2</v>
          </cell>
          <cell r="E9300">
            <v>1</v>
          </cell>
          <cell r="F9300">
            <v>1106.0765493194804</v>
          </cell>
          <cell r="G9300">
            <v>1106.0765493194804</v>
          </cell>
          <cell r="H9300">
            <v>44136</v>
          </cell>
        </row>
        <row r="9301">
          <cell r="B9301" t="str">
            <v>T1653</v>
          </cell>
          <cell r="C9301" t="str">
            <v>Revestimiento De Cerámico Blanco Mate Perla</v>
          </cell>
          <cell r="D9301" t="str">
            <v>m2</v>
          </cell>
          <cell r="E9301">
            <v>1</v>
          </cell>
          <cell r="F9301">
            <v>1429.8067565763872</v>
          </cell>
          <cell r="G9301">
            <v>1429.8067565763872</v>
          </cell>
          <cell r="H9301">
            <v>44110</v>
          </cell>
        </row>
        <row r="9302">
          <cell r="B9302" t="str">
            <v>T1654</v>
          </cell>
          <cell r="C9302" t="str">
            <v>Revestimiento Veneciano De Mosaico Vitrificado</v>
          </cell>
          <cell r="D9302" t="str">
            <v>m2</v>
          </cell>
          <cell r="E9302">
            <v>1</v>
          </cell>
          <cell r="F9302">
            <v>3208.2291121933386</v>
          </cell>
          <cell r="G9302">
            <v>3208.2291121933386</v>
          </cell>
          <cell r="H9302">
            <v>44110</v>
          </cell>
        </row>
        <row r="9303">
          <cell r="B9303" t="str">
            <v>T1655</v>
          </cell>
          <cell r="C9303" t="str">
            <v>Cantonera De Acero Inoxidable</v>
          </cell>
          <cell r="D9303" t="str">
            <v>ml</v>
          </cell>
          <cell r="E9303">
            <v>1</v>
          </cell>
          <cell r="F9303">
            <v>989.64723650342387</v>
          </cell>
          <cell r="G9303">
            <v>989.64723650342387</v>
          </cell>
          <cell r="H9303">
            <v>44136</v>
          </cell>
        </row>
        <row r="9304">
          <cell r="B9304" t="str">
            <v>T1958</v>
          </cell>
          <cell r="C9304" t="str">
            <v>Revestimiento De Azulejos 20X20</v>
          </cell>
          <cell r="D9304" t="str">
            <v>m2</v>
          </cell>
          <cell r="E9304">
            <v>1</v>
          </cell>
          <cell r="F9304">
            <v>1546.1744878573791</v>
          </cell>
          <cell r="G9304">
            <v>1546.1744878573791</v>
          </cell>
          <cell r="H9304">
            <v>44110</v>
          </cell>
        </row>
        <row r="9305">
          <cell r="B9305" t="str">
            <v>T1959</v>
          </cell>
          <cell r="C9305" t="str">
            <v>Revestimiento Vitrificado Blanco</v>
          </cell>
          <cell r="D9305" t="str">
            <v>m2</v>
          </cell>
          <cell r="E9305">
            <v>1</v>
          </cell>
          <cell r="F9305">
            <v>1732.7447357912633</v>
          </cell>
          <cell r="G9305">
            <v>1732.7447357912633</v>
          </cell>
          <cell r="H9305">
            <v>44107</v>
          </cell>
        </row>
        <row r="9306">
          <cell r="B9306" t="str">
            <v>T1676</v>
          </cell>
          <cell r="C9306" t="str">
            <v>Bacha De Acero Inoxidable Diam. 34 Cm</v>
          </cell>
          <cell r="D9306" t="str">
            <v>u</v>
          </cell>
          <cell r="E9306">
            <v>1</v>
          </cell>
          <cell r="F9306">
            <v>3118.2790601747342</v>
          </cell>
          <cell r="G9306">
            <v>3118.2790601747342</v>
          </cell>
          <cell r="H9306">
            <v>44136</v>
          </cell>
        </row>
        <row r="9307">
          <cell r="B9307" t="str">
            <v>T1677</v>
          </cell>
          <cell r="C9307" t="str">
            <v>Pileta De Cocina De Acero Inoxidable</v>
          </cell>
          <cell r="D9307" t="str">
            <v>u</v>
          </cell>
          <cell r="E9307">
            <v>1</v>
          </cell>
          <cell r="F9307">
            <v>4563.4837401841796</v>
          </cell>
          <cell r="G9307">
            <v>4563.4837401841796</v>
          </cell>
          <cell r="H9307">
            <v>44136</v>
          </cell>
        </row>
        <row r="9308">
          <cell r="B9308" t="str">
            <v>T1991</v>
          </cell>
          <cell r="C9308" t="str">
            <v xml:space="preserve">Kit Completo De Accesorios Para Baños Públicos (Dispensers De Jabón, Dispensers De Toallas, Porta Rollos, Ganchos) </v>
          </cell>
          <cell r="D9308" t="str">
            <v>u</v>
          </cell>
          <cell r="E9308">
            <v>1</v>
          </cell>
          <cell r="F9308">
            <v>7515.0919723069655</v>
          </cell>
          <cell r="G9308">
            <v>7515.0919723069655</v>
          </cell>
          <cell r="H9308">
            <v>44110</v>
          </cell>
        </row>
        <row r="9309">
          <cell r="B9309" t="str">
            <v>T1992</v>
          </cell>
          <cell r="C9309" t="str">
            <v>Kit Completo De Barrales Y Accesorios De Baño Para Personas En Sillas De Rueda</v>
          </cell>
          <cell r="D9309" t="str">
            <v>u</v>
          </cell>
          <cell r="E9309">
            <v>1</v>
          </cell>
          <cell r="F9309">
            <v>118935.30793800237</v>
          </cell>
          <cell r="G9309">
            <v>118935.30793800237</v>
          </cell>
          <cell r="H9309">
            <v>44136</v>
          </cell>
        </row>
        <row r="9310">
          <cell r="B9310" t="str">
            <v>T1993</v>
          </cell>
          <cell r="C9310" t="str">
            <v>Kit Completo De Accesorios Para Baños Privados (Toallero Horiz.-2 Perchas-Soporte  Papel Higiénico-Jabonera)</v>
          </cell>
          <cell r="D9310" t="str">
            <v>u</v>
          </cell>
          <cell r="E9310">
            <v>1</v>
          </cell>
          <cell r="F9310">
            <v>8164.3735154852411</v>
          </cell>
          <cell r="G9310">
            <v>8164.3735154852411</v>
          </cell>
          <cell r="H9310">
            <v>44105</v>
          </cell>
        </row>
        <row r="9311">
          <cell r="B9311" t="str">
            <v>T1696</v>
          </cell>
          <cell r="C9311" t="str">
            <v>Mampara Separador Entre Mingitorios En Placa De Granito Gris Mara</v>
          </cell>
          <cell r="D9311" t="str">
            <v>u</v>
          </cell>
          <cell r="E9311">
            <v>1</v>
          </cell>
          <cell r="F9311">
            <v>12514.62129120399</v>
          </cell>
          <cell r="G9311">
            <v>12514.62129120399</v>
          </cell>
          <cell r="H9311">
            <v>44130</v>
          </cell>
        </row>
        <row r="9312">
          <cell r="B9312" t="str">
            <v>T1698</v>
          </cell>
          <cell r="C9312" t="str">
            <v>Muebles Bajo Mesada</v>
          </cell>
          <cell r="D9312" t="str">
            <v>ml</v>
          </cell>
          <cell r="E9312">
            <v>1</v>
          </cell>
          <cell r="F9312">
            <v>4707.492380864227</v>
          </cell>
          <cell r="G9312">
            <v>4707.492380864227</v>
          </cell>
          <cell r="H9312">
            <v>44136</v>
          </cell>
        </row>
        <row r="9313">
          <cell r="B9313" t="str">
            <v>T1689</v>
          </cell>
          <cell r="C9313" t="str">
            <v>Soporte De Papel Higiénico</v>
          </cell>
          <cell r="D9313" t="str">
            <v>u</v>
          </cell>
          <cell r="E9313">
            <v>1</v>
          </cell>
          <cell r="F9313">
            <v>3595.7151451428572</v>
          </cell>
          <cell r="G9313">
            <v>3595.7151451428572</v>
          </cell>
          <cell r="H9313">
            <v>44136</v>
          </cell>
        </row>
        <row r="9314">
          <cell r="B9314" t="str">
            <v>T1691</v>
          </cell>
          <cell r="C9314" t="str">
            <v>Toallero Horizontal</v>
          </cell>
          <cell r="D9314" t="str">
            <v>u</v>
          </cell>
          <cell r="E9314">
            <v>1</v>
          </cell>
          <cell r="F9314">
            <v>1327.9465542337662</v>
          </cell>
          <cell r="G9314">
            <v>1327.9465542337662</v>
          </cell>
          <cell r="H9314">
            <v>44110</v>
          </cell>
        </row>
        <row r="9315">
          <cell r="B9315" t="str">
            <v>T1690</v>
          </cell>
          <cell r="C9315" t="str">
            <v>Dispenser De Papel Higiénico</v>
          </cell>
          <cell r="D9315" t="str">
            <v>u</v>
          </cell>
          <cell r="E9315">
            <v>1</v>
          </cell>
          <cell r="F9315">
            <v>2990.7564542337664</v>
          </cell>
          <cell r="G9315">
            <v>2990.7564542337664</v>
          </cell>
          <cell r="H9315">
            <v>44110</v>
          </cell>
        </row>
        <row r="9316">
          <cell r="B9316" t="str">
            <v>T1695</v>
          </cell>
          <cell r="C9316" t="str">
            <v>Perchas</v>
          </cell>
          <cell r="D9316" t="str">
            <v>u</v>
          </cell>
          <cell r="E9316">
            <v>1</v>
          </cell>
          <cell r="F9316">
            <v>935.38456663046043</v>
          </cell>
          <cell r="G9316">
            <v>935.38456663046043</v>
          </cell>
          <cell r="H9316">
            <v>44136</v>
          </cell>
        </row>
        <row r="9317">
          <cell r="B9317" t="str">
            <v>T1697</v>
          </cell>
          <cell r="C9317" t="str">
            <v>Barrales Para Duchas. Incluye Cortinas.</v>
          </cell>
          <cell r="D9317" t="str">
            <v>u</v>
          </cell>
          <cell r="E9317">
            <v>1</v>
          </cell>
          <cell r="F9317">
            <v>2394.0622410106257</v>
          </cell>
          <cell r="G9317">
            <v>2394.0622410106257</v>
          </cell>
          <cell r="H9317">
            <v>44110</v>
          </cell>
        </row>
        <row r="9318">
          <cell r="B9318" t="str">
            <v>T1758</v>
          </cell>
          <cell r="C9318" t="str">
            <v>Barral Rebatible Para Sanitario Pmr</v>
          </cell>
          <cell r="D9318" t="str">
            <v>u</v>
          </cell>
          <cell r="E9318">
            <v>1</v>
          </cell>
          <cell r="F9318">
            <v>1981.3556770181817</v>
          </cell>
          <cell r="G9318">
            <v>1981.3556770181817</v>
          </cell>
          <cell r="H9318">
            <v>44110</v>
          </cell>
        </row>
        <row r="9319">
          <cell r="B9319" t="str">
            <v>T1759</v>
          </cell>
          <cell r="C9319" t="str">
            <v>Barral Fijo Para Sanitario Pmr</v>
          </cell>
          <cell r="D9319" t="str">
            <v>u</v>
          </cell>
          <cell r="E9319">
            <v>1</v>
          </cell>
          <cell r="F9319">
            <v>2311.9342084231403</v>
          </cell>
          <cell r="G9319">
            <v>2311.9342084231403</v>
          </cell>
          <cell r="H9319">
            <v>44136</v>
          </cell>
        </row>
        <row r="9320">
          <cell r="B9320" t="str">
            <v>T1760</v>
          </cell>
          <cell r="C9320" t="str">
            <v>Barra De Apoyo Para Sanitario Pmr</v>
          </cell>
          <cell r="D9320" t="str">
            <v>u</v>
          </cell>
          <cell r="E9320">
            <v>1</v>
          </cell>
          <cell r="F9320">
            <v>1229.2895803239669</v>
          </cell>
          <cell r="G9320">
            <v>1229.2895803239669</v>
          </cell>
          <cell r="H9320">
            <v>44136</v>
          </cell>
        </row>
        <row r="9321">
          <cell r="B9321" t="str">
            <v>T1097</v>
          </cell>
          <cell r="C9321" t="str">
            <v>Enlucido De Yeso Manual En Muros E=4Mm</v>
          </cell>
          <cell r="D9321" t="str">
            <v>m2</v>
          </cell>
          <cell r="E9321">
            <v>1</v>
          </cell>
          <cell r="F9321">
            <v>777.02615031844152</v>
          </cell>
          <cell r="G9321">
            <v>777.02615031844152</v>
          </cell>
          <cell r="H9321">
            <v>44110</v>
          </cell>
        </row>
        <row r="9322">
          <cell r="B9322" t="str">
            <v>T1098</v>
          </cell>
          <cell r="C9322" t="str">
            <v>Aristas En General</v>
          </cell>
          <cell r="D9322" t="str">
            <v>ml</v>
          </cell>
          <cell r="E9322">
            <v>1</v>
          </cell>
          <cell r="F9322">
            <v>777.02615031844152</v>
          </cell>
          <cell r="G9322">
            <v>777.02615031844152</v>
          </cell>
          <cell r="H9322">
            <v>44110</v>
          </cell>
        </row>
        <row r="9323">
          <cell r="B9323" t="str">
            <v>T1589</v>
          </cell>
          <cell r="C9323" t="str">
            <v>Buñas En Yesería</v>
          </cell>
          <cell r="D9323" t="str">
            <v>ml</v>
          </cell>
          <cell r="E9323">
            <v>1</v>
          </cell>
          <cell r="F9323">
            <v>627.23275383083819</v>
          </cell>
          <cell r="G9323">
            <v>627.23275383083819</v>
          </cell>
          <cell r="H9323">
            <v>44136</v>
          </cell>
        </row>
        <row r="9324">
          <cell r="B9324" t="str">
            <v>T1593</v>
          </cell>
          <cell r="C9324" t="str">
            <v>Cielorraso Aplicado De Yeso</v>
          </cell>
          <cell r="D9324" t="str">
            <v>m2</v>
          </cell>
          <cell r="E9324">
            <v>1</v>
          </cell>
          <cell r="F9324">
            <v>672.94556656844156</v>
          </cell>
          <cell r="G9324">
            <v>672.94556656844156</v>
          </cell>
          <cell r="H9324">
            <v>44110</v>
          </cell>
        </row>
        <row r="9325">
          <cell r="B9325" t="str">
            <v>T1646</v>
          </cell>
          <cell r="C9325" t="str">
            <v>Faja De Yeso</v>
          </cell>
          <cell r="D9325" t="str">
            <v>m2</v>
          </cell>
          <cell r="E9325">
            <v>1</v>
          </cell>
          <cell r="F9325">
            <v>777.02615031844152</v>
          </cell>
          <cell r="G9325">
            <v>777.02615031844152</v>
          </cell>
          <cell r="H9325">
            <v>44110</v>
          </cell>
        </row>
        <row r="9326">
          <cell r="B9326" t="str">
            <v>T2266</v>
          </cell>
          <cell r="C9326" t="str">
            <v>Colocación De Mosaicos 30X30 (Mo)</v>
          </cell>
          <cell r="D9326" t="str">
            <v>m2</v>
          </cell>
          <cell r="E9326">
            <v>1</v>
          </cell>
          <cell r="F9326">
            <v>1070.7020127957553</v>
          </cell>
          <cell r="G9326">
            <v>1070.7020127957553</v>
          </cell>
          <cell r="H9326">
            <v>44136</v>
          </cell>
        </row>
        <row r="9327">
          <cell r="B9327" t="str">
            <v>T2268</v>
          </cell>
          <cell r="C9327" t="str">
            <v>Colocación De Mosaicos 40X40 (Mo)</v>
          </cell>
          <cell r="D9327" t="str">
            <v>m2</v>
          </cell>
          <cell r="E9327">
            <v>1</v>
          </cell>
          <cell r="F9327">
            <v>1001.7012164155842</v>
          </cell>
          <cell r="G9327">
            <v>1001.7012164155842</v>
          </cell>
          <cell r="H9327">
            <v>44136</v>
          </cell>
        </row>
        <row r="9328">
          <cell r="B9328" t="str">
            <v>T2267</v>
          </cell>
          <cell r="C9328" t="str">
            <v>Colocación De Mosaicos 30X30 En Anden (Mo)</v>
          </cell>
          <cell r="D9328" t="str">
            <v>m2</v>
          </cell>
          <cell r="E9328">
            <v>1</v>
          </cell>
          <cell r="F9328">
            <v>1685.1048500449083</v>
          </cell>
          <cell r="G9328">
            <v>1685.1048500449083</v>
          </cell>
          <cell r="H9328">
            <v>44136</v>
          </cell>
        </row>
        <row r="9329">
          <cell r="B9329" t="str">
            <v>T2269</v>
          </cell>
          <cell r="C9329" t="str">
            <v>Colocación De Mosaicos 40X40 En Anden (Mo)</v>
          </cell>
          <cell r="D9329" t="str">
            <v>m2</v>
          </cell>
          <cell r="E9329">
            <v>1</v>
          </cell>
          <cell r="F9329">
            <v>1609.8769549536178</v>
          </cell>
          <cell r="G9329">
            <v>1609.8769549536178</v>
          </cell>
          <cell r="H9329">
            <v>44136</v>
          </cell>
        </row>
        <row r="9330">
          <cell r="B9330" t="str">
            <v>T1474</v>
          </cell>
          <cell r="C9330" t="str">
            <v>Mosaicos Cementicios De 0,30 Mts X 0,30 Mts (Cuadriculado Rojo - Peligro)</v>
          </cell>
          <cell r="D9330" t="str">
            <v>m2</v>
          </cell>
          <cell r="E9330">
            <v>1</v>
          </cell>
          <cell r="F9330">
            <v>2964.7331971523463</v>
          </cell>
          <cell r="G9330">
            <v>2964.7331971523463</v>
          </cell>
          <cell r="H9330">
            <v>44076</v>
          </cell>
        </row>
        <row r="9331">
          <cell r="B9331" t="str">
            <v>T1475</v>
          </cell>
          <cell r="C9331" t="str">
            <v>Mosaicos Cementicios De 0,30 Mts X 0,30 Mts (Bastones Blancos - Guía Ciego)</v>
          </cell>
          <cell r="D9331" t="str">
            <v>m2</v>
          </cell>
          <cell r="E9331">
            <v>1</v>
          </cell>
          <cell r="F9331">
            <v>3198.1806971523465</v>
          </cell>
          <cell r="G9331">
            <v>3198.1806971523465</v>
          </cell>
          <cell r="H9331">
            <v>44076</v>
          </cell>
        </row>
        <row r="9332">
          <cell r="B9332" t="str">
            <v>T1476</v>
          </cell>
          <cell r="C9332" t="str">
            <v>Mosaicos Cementicios De 0,30 Mts X 0,30 Mts (Liso Gris)</v>
          </cell>
          <cell r="D9332" t="str">
            <v>m2</v>
          </cell>
          <cell r="E9332">
            <v>1</v>
          </cell>
          <cell r="F9332">
            <v>2255.2253599031933</v>
          </cell>
          <cell r="G9332">
            <v>2255.2253599031933</v>
          </cell>
          <cell r="H9332">
            <v>44076</v>
          </cell>
        </row>
        <row r="9333">
          <cell r="B9333" t="str">
            <v>T1473</v>
          </cell>
          <cell r="C9333" t="str">
            <v>Mosaicos Cementicios De 0,30 Mts X 0,30 Mts (Botoners Amarillos - Precaución)</v>
          </cell>
          <cell r="D9333" t="str">
            <v>m2</v>
          </cell>
          <cell r="E9333">
            <v>1</v>
          </cell>
          <cell r="F9333">
            <v>3193.1806971523465</v>
          </cell>
          <cell r="G9333">
            <v>3193.1806971523465</v>
          </cell>
          <cell r="H9333">
            <v>44076</v>
          </cell>
        </row>
        <row r="9334">
          <cell r="B9334" t="str">
            <v>T2284</v>
          </cell>
          <cell r="C9334" t="str">
            <v>Mosaicos Cementicios De 0,40 Mts X 0,40 Mts (Bastones Grises - Guía Ciego)</v>
          </cell>
          <cell r="D9334" t="str">
            <v>m2</v>
          </cell>
          <cell r="E9334">
            <v>1</v>
          </cell>
          <cell r="F9334">
            <v>3065.3081971523461</v>
          </cell>
          <cell r="G9334">
            <v>3065.3081971523461</v>
          </cell>
          <cell r="H9334">
            <v>44076</v>
          </cell>
        </row>
        <row r="9335">
          <cell r="B9335" t="str">
            <v>T2285</v>
          </cell>
          <cell r="C9335" t="str">
            <v xml:space="preserve">Mosaicos Graníticos Blancos De 0,40 Mts X 0,40 Mts </v>
          </cell>
          <cell r="D9335" t="str">
            <v>m2</v>
          </cell>
          <cell r="E9335">
            <v>1</v>
          </cell>
          <cell r="F9335">
            <v>3398.8706971523461</v>
          </cell>
          <cell r="G9335">
            <v>3398.8706971523461</v>
          </cell>
          <cell r="H9335">
            <v>44076</v>
          </cell>
        </row>
        <row r="9336">
          <cell r="B9336" t="str">
            <v>T1472</v>
          </cell>
          <cell r="C9336" t="str">
            <v>Solado Epoxi Sobre Anden Existente</v>
          </cell>
          <cell r="D9336" t="str">
            <v>m2</v>
          </cell>
          <cell r="E9336">
            <v>1</v>
          </cell>
          <cell r="F9336">
            <v>6494.8249999999998</v>
          </cell>
          <cell r="G9336">
            <v>6494.8249999999998</v>
          </cell>
          <cell r="H9336">
            <v>44105</v>
          </cell>
        </row>
        <row r="9337">
          <cell r="B9337" t="str">
            <v>T1087</v>
          </cell>
          <cell r="C9337" t="str">
            <v>Piso De Cemento Con Color</v>
          </cell>
          <cell r="D9337" t="str">
            <v>m2</v>
          </cell>
          <cell r="E9337">
            <v>1</v>
          </cell>
          <cell r="F9337">
            <v>1429.8769316310743</v>
          </cell>
          <cell r="G9337">
            <v>1429.8769316310743</v>
          </cell>
          <cell r="H9337">
            <v>44130</v>
          </cell>
        </row>
        <row r="9338">
          <cell r="B9338" t="str">
            <v>T2440</v>
          </cell>
          <cell r="C9338" t="str">
            <v>Pavimento De Bloques De Hormigón Intertrabado</v>
          </cell>
          <cell r="D9338" t="str">
            <v>m2</v>
          </cell>
          <cell r="E9338">
            <v>1</v>
          </cell>
          <cell r="F9338">
            <v>2262.1970841841794</v>
          </cell>
          <cell r="G9338">
            <v>2262.1970841841794</v>
          </cell>
          <cell r="H9338">
            <v>44130</v>
          </cell>
        </row>
        <row r="9339">
          <cell r="B9339" t="str">
            <v>T2438</v>
          </cell>
          <cell r="C9339" t="str">
            <v>Piso De Piedra Partida</v>
          </cell>
          <cell r="D9339" t="str">
            <v>m2</v>
          </cell>
          <cell r="E9339">
            <v>1</v>
          </cell>
          <cell r="F9339">
            <v>1548.2447421959855</v>
          </cell>
          <cell r="G9339">
            <v>1548.2447421959855</v>
          </cell>
          <cell r="H9339">
            <v>44136</v>
          </cell>
        </row>
        <row r="9340">
          <cell r="B9340" t="str">
            <v>T1562</v>
          </cell>
          <cell r="C9340" t="str">
            <v>Tapas Para Cámaras</v>
          </cell>
          <cell r="D9340" t="str">
            <v>m2</v>
          </cell>
          <cell r="E9340">
            <v>1</v>
          </cell>
          <cell r="F9340">
            <v>30331.794316845338</v>
          </cell>
          <cell r="G9340">
            <v>30331.794316845338</v>
          </cell>
          <cell r="H9340">
            <v>44130</v>
          </cell>
        </row>
        <row r="9341">
          <cell r="B9341" t="str">
            <v>T1341</v>
          </cell>
          <cell r="C9341" t="str">
            <v>Topes Estacionamiento</v>
          </cell>
          <cell r="D9341" t="str">
            <v>un</v>
          </cell>
          <cell r="E9341">
            <v>1</v>
          </cell>
          <cell r="F9341">
            <v>906.70871203211334</v>
          </cell>
          <cell r="G9341">
            <v>906.70871203211334</v>
          </cell>
          <cell r="H9341">
            <v>44136</v>
          </cell>
        </row>
        <row r="9342">
          <cell r="B9342" t="str">
            <v>T2438</v>
          </cell>
          <cell r="C9342" t="str">
            <v>Piso De Piedra Partida</v>
          </cell>
          <cell r="D9342" t="str">
            <v>m2</v>
          </cell>
          <cell r="E9342">
            <v>1</v>
          </cell>
          <cell r="F9342">
            <v>1548.2447421959855</v>
          </cell>
          <cell r="G9342">
            <v>1548.2447421959855</v>
          </cell>
          <cell r="H9342">
            <v>44136</v>
          </cell>
        </row>
        <row r="9343">
          <cell r="B9343" t="str">
            <v>T2343</v>
          </cell>
          <cell r="C9343" t="str">
            <v xml:space="preserve"> Solado De Hormigón Peinado C/Bordes Llaneados - H: 10 Cm Con Malla Del 6 (15X15)</v>
          </cell>
          <cell r="D9343" t="str">
            <v>m2</v>
          </cell>
          <cell r="E9343">
            <v>1</v>
          </cell>
          <cell r="F9343">
            <v>3184.1758876656795</v>
          </cell>
          <cell r="G9343">
            <v>3184.1758876656795</v>
          </cell>
          <cell r="H9343">
            <v>44110</v>
          </cell>
        </row>
        <row r="9344">
          <cell r="B9344" t="str">
            <v>T1530</v>
          </cell>
          <cell r="C9344" t="str">
            <v xml:space="preserve"> Solado De Hormigón Peinado C/Bordes Llaneados - H: 7 Cm</v>
          </cell>
          <cell r="D9344" t="str">
            <v>m2</v>
          </cell>
          <cell r="E9344">
            <v>1</v>
          </cell>
          <cell r="F9344">
            <v>2519.8462206734353</v>
          </cell>
          <cell r="G9344">
            <v>2519.8462206734353</v>
          </cell>
          <cell r="H9344">
            <v>44110</v>
          </cell>
        </row>
        <row r="9345">
          <cell r="B9345" t="str">
            <v>T1088</v>
          </cell>
          <cell r="C9345" t="str">
            <v>Zocalo De Madera</v>
          </cell>
          <cell r="D9345" t="str">
            <v>m3</v>
          </cell>
          <cell r="E9345">
            <v>1</v>
          </cell>
          <cell r="F9345">
            <v>235.14591684675327</v>
          </cell>
          <cell r="G9345">
            <v>235.14591684675327</v>
          </cell>
          <cell r="H9345">
            <v>44110</v>
          </cell>
        </row>
        <row r="9346">
          <cell r="B9346" t="str">
            <v>T1089</v>
          </cell>
          <cell r="C9346" t="str">
            <v>Zocalo Cerámico 10 X 20</v>
          </cell>
          <cell r="D9346" t="str">
            <v>ml</v>
          </cell>
          <cell r="E9346">
            <v>1</v>
          </cell>
          <cell r="F9346">
            <v>344.55884113342779</v>
          </cell>
          <cell r="G9346">
            <v>344.55884113342779</v>
          </cell>
          <cell r="H9346">
            <v>44105</v>
          </cell>
        </row>
        <row r="9347">
          <cell r="B9347" t="str">
            <v>T1090</v>
          </cell>
          <cell r="C9347" t="str">
            <v>Zocalo De Cemento</v>
          </cell>
          <cell r="D9347" t="str">
            <v>ml</v>
          </cell>
          <cell r="E9347">
            <v>1</v>
          </cell>
          <cell r="F9347">
            <v>585.22428960566697</v>
          </cell>
          <cell r="G9347">
            <v>585.22428960566697</v>
          </cell>
          <cell r="H9347">
            <v>44130</v>
          </cell>
        </row>
        <row r="9348">
          <cell r="B9348" t="str">
            <v>T1091</v>
          </cell>
          <cell r="C9348" t="str">
            <v>Zocalo De Cemento En Escaleras Rampante</v>
          </cell>
          <cell r="D9348" t="str">
            <v>ml</v>
          </cell>
          <cell r="E9348">
            <v>1</v>
          </cell>
          <cell r="F9348">
            <v>792.66599536434455</v>
          </cell>
          <cell r="G9348">
            <v>792.66599536434455</v>
          </cell>
          <cell r="H9348">
            <v>44130</v>
          </cell>
        </row>
        <row r="9349">
          <cell r="B9349" t="str">
            <v>T1645</v>
          </cell>
          <cell r="C9349" t="str">
            <v>Zócalo De Porcellanatto</v>
          </cell>
          <cell r="D9349" t="str">
            <v>ml</v>
          </cell>
          <cell r="E9349">
            <v>1</v>
          </cell>
          <cell r="F9349">
            <v>276.30815242819364</v>
          </cell>
          <cell r="G9349">
            <v>276.30815242819364</v>
          </cell>
          <cell r="H9349">
            <v>44107</v>
          </cell>
        </row>
        <row r="9350">
          <cell r="B9350" t="str">
            <v>T1071</v>
          </cell>
          <cell r="C9350" t="str">
            <v>Carpeta De Cemento Impermeable 1:3 + Hidrófugo</v>
          </cell>
          <cell r="D9350" t="str">
            <v>m2</v>
          </cell>
          <cell r="E9350">
            <v>1</v>
          </cell>
          <cell r="F9350">
            <v>837.87907393813452</v>
          </cell>
          <cell r="G9350">
            <v>837.87907393813452</v>
          </cell>
          <cell r="H9350">
            <v>44130</v>
          </cell>
        </row>
        <row r="9351">
          <cell r="B9351" t="str">
            <v>T1155</v>
          </cell>
          <cell r="C9351" t="str">
            <v>Barrera De Vapor</v>
          </cell>
          <cell r="D9351" t="str">
            <v>m2</v>
          </cell>
          <cell r="E9351">
            <v>1</v>
          </cell>
          <cell r="F9351">
            <v>187.27816370625737</v>
          </cell>
          <cell r="G9351">
            <v>187.27816370625737</v>
          </cell>
          <cell r="H9351">
            <v>44136</v>
          </cell>
        </row>
        <row r="9352">
          <cell r="B9352" t="str">
            <v>T1156</v>
          </cell>
          <cell r="C9352" t="str">
            <v>Poliestireno Expandido Esp 20 Mm Sobre Asfalto En Cubiertas</v>
          </cell>
          <cell r="D9352" t="str">
            <v>m2</v>
          </cell>
          <cell r="E9352">
            <v>1</v>
          </cell>
          <cell r="F9352">
            <v>338.31118684675323</v>
          </cell>
          <cell r="G9352">
            <v>338.31118684675323</v>
          </cell>
          <cell r="H9352">
            <v>44110</v>
          </cell>
        </row>
        <row r="9353">
          <cell r="B9353" t="str">
            <v>T1157</v>
          </cell>
          <cell r="C9353" t="str">
            <v>Membrana Hidrofuga Geotextil 4Mm (Mat+Mo)</v>
          </cell>
          <cell r="D9353" t="str">
            <v>m2</v>
          </cell>
          <cell r="E9353">
            <v>1</v>
          </cell>
          <cell r="F9353">
            <v>1485.3013478063754</v>
          </cell>
          <cell r="G9353">
            <v>1485.3013478063754</v>
          </cell>
          <cell r="H9353">
            <v>44136</v>
          </cell>
        </row>
        <row r="9354">
          <cell r="B9354" t="str">
            <v>T1585</v>
          </cell>
          <cell r="C9354" t="str">
            <v>Membrana Liquida</v>
          </cell>
          <cell r="D9354" t="str">
            <v>m2</v>
          </cell>
          <cell r="E9354">
            <v>1</v>
          </cell>
          <cell r="F9354">
            <v>666.52276108170008</v>
          </cell>
          <cell r="G9354">
            <v>666.52276108170008</v>
          </cell>
          <cell r="H9354">
            <v>44110</v>
          </cell>
        </row>
        <row r="9355">
          <cell r="B9355" t="str">
            <v>T1428</v>
          </cell>
          <cell r="C9355" t="str">
            <v>Cubierta Plana. (Barrera De Vapor, Contrapiso,  Carpeta Y Membrana Con Aluminio)</v>
          </cell>
          <cell r="D9355" t="str">
            <v>m2</v>
          </cell>
          <cell r="E9355">
            <v>1</v>
          </cell>
          <cell r="F9355">
            <v>7599.6918225009304</v>
          </cell>
          <cell r="G9355">
            <v>7599.6918225009304</v>
          </cell>
          <cell r="H9355">
            <v>44110</v>
          </cell>
        </row>
        <row r="9356">
          <cell r="B9356" t="str">
            <v>T1425</v>
          </cell>
          <cell r="C9356" t="str">
            <v>Cubierta De Chapa Ondulada C25 Pintada, Incluye Estructura De Perfiles C 160</v>
          </cell>
          <cell r="D9356" t="str">
            <v>m2</v>
          </cell>
          <cell r="E9356">
            <v>1</v>
          </cell>
          <cell r="F9356">
            <v>9166.9673729626593</v>
          </cell>
          <cell r="G9356">
            <v>9166.9673729626593</v>
          </cell>
          <cell r="H9356">
            <v>44110</v>
          </cell>
        </row>
        <row r="9357">
          <cell r="B9357" t="str">
            <v>T1496</v>
          </cell>
          <cell r="C9357" t="str">
            <v>Cenefas Y Babetas Chapa Galvanizada Nro 30</v>
          </cell>
          <cell r="D9357" t="str">
            <v>m2</v>
          </cell>
          <cell r="E9357">
            <v>1</v>
          </cell>
          <cell r="F9357">
            <v>1530.7727959650531</v>
          </cell>
          <cell r="G9357">
            <v>1530.7727959650531</v>
          </cell>
          <cell r="H9357">
            <v>44136</v>
          </cell>
        </row>
        <row r="9358">
          <cell r="B9358" t="str">
            <v>T2469</v>
          </cell>
          <cell r="C9358" t="str">
            <v>Lana De Vidrio</v>
          </cell>
          <cell r="D9358" t="str">
            <v>m2</v>
          </cell>
          <cell r="E9358">
            <v>1</v>
          </cell>
          <cell r="F9358">
            <v>433.5844547764047</v>
          </cell>
          <cell r="G9358">
            <v>433.5844547764047</v>
          </cell>
          <cell r="H9358">
            <v>44136</v>
          </cell>
        </row>
        <row r="9359">
          <cell r="B9359" t="str">
            <v>T2470</v>
          </cell>
          <cell r="C9359" t="str">
            <v>Placa Osb</v>
          </cell>
          <cell r="D9359" t="str">
            <v>m2</v>
          </cell>
          <cell r="E9359">
            <v>1</v>
          </cell>
          <cell r="F9359">
            <v>593.12695793023272</v>
          </cell>
          <cell r="G9359">
            <v>593.12695793023272</v>
          </cell>
          <cell r="H9359">
            <v>44136</v>
          </cell>
        </row>
        <row r="9360">
          <cell r="B9360" t="str">
            <v>T2471</v>
          </cell>
          <cell r="C9360" t="str">
            <v>Placa Eps</v>
          </cell>
          <cell r="D9360" t="str">
            <v>m2</v>
          </cell>
          <cell r="E9360">
            <v>1</v>
          </cell>
          <cell r="F9360">
            <v>409.84104364580872</v>
          </cell>
          <cell r="G9360">
            <v>409.84104364580872</v>
          </cell>
          <cell r="H9360">
            <v>44136</v>
          </cell>
        </row>
        <row r="9361">
          <cell r="B9361" t="str">
            <v>T2472</v>
          </cell>
          <cell r="C9361" t="str">
            <v>Malla De Fibra De Vidrio</v>
          </cell>
          <cell r="D9361" t="str">
            <v>m2</v>
          </cell>
          <cell r="E9361">
            <v>1</v>
          </cell>
          <cell r="F9361">
            <v>137.34010955560802</v>
          </cell>
          <cell r="G9361">
            <v>137.34010955560802</v>
          </cell>
          <cell r="H9361">
            <v>44136</v>
          </cell>
        </row>
        <row r="9362">
          <cell r="B9362" t="str">
            <v>T1562</v>
          </cell>
          <cell r="C9362" t="str">
            <v>Tapas Para Cámaras</v>
          </cell>
          <cell r="D9362" t="str">
            <v>m2</v>
          </cell>
          <cell r="E9362">
            <v>1</v>
          </cell>
          <cell r="F9362">
            <v>30331.794316845338</v>
          </cell>
          <cell r="G9362">
            <v>30331.794316845338</v>
          </cell>
          <cell r="H9362">
            <v>44130</v>
          </cell>
        </row>
        <row r="9363">
          <cell r="B9363" t="str">
            <v>T1563</v>
          </cell>
          <cell r="C9363" t="str">
            <v>Tapas De Cámaras De Inspección De 0,60 X 0,60</v>
          </cell>
          <cell r="D9363" t="str">
            <v>u</v>
          </cell>
          <cell r="E9363">
            <v>1</v>
          </cell>
          <cell r="F9363">
            <v>17012.755970593247</v>
          </cell>
          <cell r="G9363">
            <v>17012.755970593247</v>
          </cell>
          <cell r="H9363">
            <v>44136</v>
          </cell>
        </row>
        <row r="9364">
          <cell r="B9364" t="str">
            <v>T1564</v>
          </cell>
          <cell r="C9364" t="str">
            <v>Tapas Para Acceso A Bocas De Acceso De 0,30 X 0,30</v>
          </cell>
          <cell r="D9364" t="str">
            <v>u</v>
          </cell>
          <cell r="E9364">
            <v>1</v>
          </cell>
          <cell r="F9364">
            <v>4253.1889926483118</v>
          </cell>
          <cell r="G9364">
            <v>4253.1889926483118</v>
          </cell>
          <cell r="H9364">
            <v>44136</v>
          </cell>
        </row>
        <row r="9365">
          <cell r="B9365" t="str">
            <v>T1565</v>
          </cell>
          <cell r="C9365" t="str">
            <v>Tapas De Cámaras Cruces Generales - Tipo 1 - 1,05 X 1,05</v>
          </cell>
          <cell r="D9365" t="str">
            <v>u</v>
          </cell>
          <cell r="E9365">
            <v>1</v>
          </cell>
          <cell r="F9365">
            <v>52101.56515994182</v>
          </cell>
          <cell r="G9365">
            <v>52101.56515994182</v>
          </cell>
          <cell r="H9365">
            <v>44136</v>
          </cell>
        </row>
        <row r="9366">
          <cell r="B9366" t="str">
            <v>T1566</v>
          </cell>
          <cell r="C9366" t="str">
            <v>Tapas De Cámaras Cruces Generales - Tipo 2 - 0,45 X 1,05</v>
          </cell>
          <cell r="D9366" t="str">
            <v>u</v>
          </cell>
          <cell r="E9366">
            <v>1</v>
          </cell>
          <cell r="F9366">
            <v>22329.242211403638</v>
          </cell>
          <cell r="G9366">
            <v>22329.242211403638</v>
          </cell>
          <cell r="H9366">
            <v>44136</v>
          </cell>
        </row>
        <row r="9367">
          <cell r="B9367" t="str">
            <v>T1567</v>
          </cell>
          <cell r="C9367" t="str">
            <v>Tapas De Cámaras Cruces Generales - Tipo 3 - 0,45 X 0,45</v>
          </cell>
          <cell r="D9367" t="str">
            <v>u</v>
          </cell>
          <cell r="E9367">
            <v>1</v>
          </cell>
          <cell r="F9367">
            <v>9569.6752334587018</v>
          </cell>
          <cell r="G9367">
            <v>9569.6752334587018</v>
          </cell>
          <cell r="H9367">
            <v>44136</v>
          </cell>
        </row>
        <row r="9368">
          <cell r="B9368" t="str">
            <v>T1568</v>
          </cell>
          <cell r="C9368" t="str">
            <v>Tapas De Cámaras Elec/Datos Principales C/30 Mts 0,95 X 0,45</v>
          </cell>
          <cell r="D9368" t="str">
            <v>u</v>
          </cell>
          <cell r="E9368">
            <v>1</v>
          </cell>
          <cell r="F9368">
            <v>20202.647715079478</v>
          </cell>
          <cell r="G9368">
            <v>20202.647715079478</v>
          </cell>
          <cell r="H9368">
            <v>44136</v>
          </cell>
        </row>
        <row r="9369">
          <cell r="B9369" t="str">
            <v>T1547</v>
          </cell>
          <cell r="C9369" t="str">
            <v>Baranda Simple De Acero Inoxidable 3 Tubos De 2" Y Soportes Verticales</v>
          </cell>
          <cell r="D9369" t="str">
            <v>ml</v>
          </cell>
          <cell r="E9369">
            <v>1</v>
          </cell>
          <cell r="F9369">
            <v>17560.589327706039</v>
          </cell>
          <cell r="G9369">
            <v>17560.589327706039</v>
          </cell>
          <cell r="H9369">
            <v>44110</v>
          </cell>
        </row>
        <row r="9370">
          <cell r="B9370" t="str">
            <v>T1548</v>
          </cell>
          <cell r="C9370" t="str">
            <v>Baranda Doble De Acero Inoxidable 4 Tubos De 2" Y Soportes Verticales</v>
          </cell>
          <cell r="D9370" t="str">
            <v>ml</v>
          </cell>
          <cell r="E9370">
            <v>1</v>
          </cell>
          <cell r="F9370">
            <v>23934.591533700845</v>
          </cell>
          <cell r="G9370">
            <v>23934.591533700845</v>
          </cell>
          <cell r="H9370">
            <v>44110</v>
          </cell>
        </row>
        <row r="9371">
          <cell r="B9371" t="str">
            <v>T1578</v>
          </cell>
          <cell r="C9371" t="str">
            <v>Barandas Para Escaleras En Acero Galvanizado Por Inmersión En Caliente</v>
          </cell>
          <cell r="D9371" t="str">
            <v>ml</v>
          </cell>
          <cell r="E9371">
            <v>1</v>
          </cell>
          <cell r="F9371">
            <v>26618.913868467527</v>
          </cell>
          <cell r="G9371">
            <v>26618.913868467527</v>
          </cell>
          <cell r="H9371">
            <v>44136</v>
          </cell>
        </row>
        <row r="9372">
          <cell r="B9372" t="str">
            <v>T1550</v>
          </cell>
          <cell r="C9372" t="str">
            <v>Caño Polipropileno Termo Fusión Diam 50 Mm, Con Accesorios Y Sin Excavación</v>
          </cell>
          <cell r="D9372" t="str">
            <v>ml</v>
          </cell>
          <cell r="E9372">
            <v>1</v>
          </cell>
          <cell r="F9372">
            <v>1207.1969161923021</v>
          </cell>
          <cell r="G9372">
            <v>1207.1969161923021</v>
          </cell>
          <cell r="H9372">
            <v>44136</v>
          </cell>
        </row>
        <row r="9373">
          <cell r="B9373" t="str">
            <v>T1551</v>
          </cell>
          <cell r="C9373" t="str">
            <v>Caño Polipropileno Termo Fusión Diam 40 Mm, Con Accesorios Y Sin Excavación</v>
          </cell>
          <cell r="D9373" t="str">
            <v>ml</v>
          </cell>
          <cell r="E9373">
            <v>1</v>
          </cell>
          <cell r="F9373">
            <v>988.18090379560795</v>
          </cell>
          <cell r="G9373">
            <v>988.18090379560795</v>
          </cell>
          <cell r="H9373">
            <v>44136</v>
          </cell>
        </row>
        <row r="9374">
          <cell r="B9374" t="str">
            <v>T1552</v>
          </cell>
          <cell r="C9374" t="str">
            <v>Caño Polipropileno Termo Fusión Diam 25 Mm (3/4"), Con Accesorios Y Sin Excavación</v>
          </cell>
          <cell r="D9374" t="str">
            <v>ml</v>
          </cell>
          <cell r="E9374">
            <v>1</v>
          </cell>
          <cell r="F9374">
            <v>681.22341156521043</v>
          </cell>
          <cell r="G9374">
            <v>681.22341156521043</v>
          </cell>
          <cell r="H9374">
            <v>44136</v>
          </cell>
        </row>
        <row r="9375">
          <cell r="B9375" t="str">
            <v>T1553</v>
          </cell>
          <cell r="C9375" t="str">
            <v>Caño Polipropileno Termo Fusión Diam 20 Mm, Con Accesorios Y Sin Excavación</v>
          </cell>
          <cell r="D9375" t="str">
            <v>ml</v>
          </cell>
          <cell r="E9375">
            <v>1</v>
          </cell>
          <cell r="F9375">
            <v>653.84737850735928</v>
          </cell>
          <cell r="G9375">
            <v>653.84737850735928</v>
          </cell>
          <cell r="H9375">
            <v>44136</v>
          </cell>
        </row>
        <row r="9376">
          <cell r="B9376" t="str">
            <v>T1762</v>
          </cell>
          <cell r="C9376" t="str">
            <v>Cañería De Agua Diam 50 Mm Con Excavación Y Relleno</v>
          </cell>
          <cell r="D9376" t="str">
            <v>ml</v>
          </cell>
          <cell r="E9376">
            <v>1</v>
          </cell>
          <cell r="F9376">
            <v>1921.4404060640941</v>
          </cell>
          <cell r="G9376">
            <v>1921.4404060640941</v>
          </cell>
          <cell r="H9376">
            <v>44136</v>
          </cell>
        </row>
        <row r="9377">
          <cell r="B9377" t="str">
            <v>T1763</v>
          </cell>
          <cell r="C9377" t="str">
            <v>Cañería De Agua Diam 40 Mm Con Excavación Y Relleno</v>
          </cell>
          <cell r="D9377" t="str">
            <v>ml</v>
          </cell>
          <cell r="E9377">
            <v>1</v>
          </cell>
          <cell r="F9377">
            <v>1702.4243936674</v>
          </cell>
          <cell r="G9377">
            <v>1702.4243936674</v>
          </cell>
          <cell r="H9377">
            <v>44136</v>
          </cell>
        </row>
        <row r="9378">
          <cell r="B9378" t="str">
            <v>T1764</v>
          </cell>
          <cell r="C9378" t="str">
            <v>Cañería De Agua Diam 25 Mm Con Excavación Y Relleno</v>
          </cell>
          <cell r="D9378" t="str">
            <v>ml</v>
          </cell>
          <cell r="E9378">
            <v>1</v>
          </cell>
          <cell r="F9378">
            <v>1395.4669014370024</v>
          </cell>
          <cell r="G9378">
            <v>1395.4669014370024</v>
          </cell>
          <cell r="H9378">
            <v>44136</v>
          </cell>
        </row>
        <row r="9379">
          <cell r="B9379" t="str">
            <v>T1766</v>
          </cell>
          <cell r="C9379" t="str">
            <v>Cañería De Agua Diam 50 Mm Con Apertura De Canaleta</v>
          </cell>
          <cell r="D9379" t="str">
            <v>ml</v>
          </cell>
          <cell r="E9379">
            <v>1</v>
          </cell>
          <cell r="F9379">
            <v>1416.0400418858085</v>
          </cell>
          <cell r="G9379">
            <v>1416.0400418858085</v>
          </cell>
          <cell r="H9379">
            <v>44136</v>
          </cell>
        </row>
        <row r="9380">
          <cell r="B9380" t="str">
            <v>T1767</v>
          </cell>
          <cell r="C9380" t="str">
            <v>Cañería De Agua Diam 40 Mm Con Apertura De Canaleta</v>
          </cell>
          <cell r="D9380" t="str">
            <v>ml</v>
          </cell>
          <cell r="E9380">
            <v>1</v>
          </cell>
          <cell r="F9380">
            <v>1197.0240294891144</v>
          </cell>
          <cell r="G9380">
            <v>1197.0240294891144</v>
          </cell>
          <cell r="H9380">
            <v>44136</v>
          </cell>
        </row>
        <row r="9381">
          <cell r="B9381" t="str">
            <v>T1768</v>
          </cell>
          <cell r="C9381" t="str">
            <v>Cañería De Agua Diam 25 Mm Con Apertura De Canaleta</v>
          </cell>
          <cell r="D9381" t="str">
            <v>ml</v>
          </cell>
          <cell r="E9381">
            <v>1</v>
          </cell>
          <cell r="F9381">
            <v>890.06653725871683</v>
          </cell>
          <cell r="G9381">
            <v>890.06653725871683</v>
          </cell>
          <cell r="H9381">
            <v>44136</v>
          </cell>
        </row>
        <row r="9382">
          <cell r="B9382" t="str">
            <v>T2444</v>
          </cell>
          <cell r="C9382" t="str">
            <v>Valvula De Descarga Automática De Inodoro</v>
          </cell>
          <cell r="D9382" t="str">
            <v>u</v>
          </cell>
          <cell r="E9382">
            <v>1</v>
          </cell>
          <cell r="F9382">
            <v>17950.521951811097</v>
          </cell>
          <cell r="G9382">
            <v>17950.521951811097</v>
          </cell>
          <cell r="H9382">
            <v>44136</v>
          </cell>
        </row>
        <row r="9383">
          <cell r="B9383" t="str">
            <v>T1770</v>
          </cell>
          <cell r="C9383" t="str">
            <v>Bomba Presurizadora De 1 Hp</v>
          </cell>
          <cell r="D9383" t="str">
            <v>u</v>
          </cell>
          <cell r="E9383">
            <v>1</v>
          </cell>
          <cell r="F9383">
            <v>26164.585084252183</v>
          </cell>
          <cell r="G9383">
            <v>26164.585084252183</v>
          </cell>
          <cell r="H9383">
            <v>44136</v>
          </cell>
        </row>
        <row r="9384">
          <cell r="B9384" t="str">
            <v>T1554</v>
          </cell>
          <cell r="C9384" t="str">
            <v>Caja De Toma Para Conexión De Hidrolavadoras - Galvanizada, Con Canilla 3/4"</v>
          </cell>
          <cell r="D9384" t="str">
            <v>u</v>
          </cell>
          <cell r="E9384">
            <v>1</v>
          </cell>
          <cell r="F9384">
            <v>23077.440921962694</v>
          </cell>
          <cell r="G9384">
            <v>23077.440921962694</v>
          </cell>
          <cell r="H9384">
            <v>44136</v>
          </cell>
        </row>
        <row r="9385">
          <cell r="B9385" t="str">
            <v>T1974</v>
          </cell>
          <cell r="C9385" t="str">
            <v>Termotanque Eléctrico De 50 Litros</v>
          </cell>
          <cell r="D9385" t="str">
            <v>u</v>
          </cell>
          <cell r="E9385">
            <v>1</v>
          </cell>
          <cell r="F9385">
            <v>23383.736531054547</v>
          </cell>
          <cell r="G9385">
            <v>23383.736531054547</v>
          </cell>
          <cell r="H9385">
            <v>44110</v>
          </cell>
        </row>
        <row r="9386">
          <cell r="B9386" t="str">
            <v>T1975</v>
          </cell>
          <cell r="C9386" t="str">
            <v>Termotanque Eléctrico De 120 Litros</v>
          </cell>
          <cell r="D9386" t="str">
            <v>u</v>
          </cell>
          <cell r="E9386">
            <v>1</v>
          </cell>
          <cell r="F9386">
            <v>30813.488575682644</v>
          </cell>
          <cell r="G9386">
            <v>30813.488575682644</v>
          </cell>
          <cell r="H9386">
            <v>44136</v>
          </cell>
        </row>
        <row r="9387">
          <cell r="B9387" t="str">
            <v>T1604</v>
          </cell>
          <cell r="C9387" t="str">
            <v>Termotanque A Gas 250L Alta Recuperación</v>
          </cell>
          <cell r="D9387" t="str">
            <v>u</v>
          </cell>
          <cell r="E9387">
            <v>1</v>
          </cell>
          <cell r="F9387">
            <v>181020.91963003916</v>
          </cell>
          <cell r="G9387">
            <v>181020.91963003916</v>
          </cell>
          <cell r="H9387">
            <v>44136</v>
          </cell>
        </row>
        <row r="9388">
          <cell r="B9388" t="str">
            <v>T1772</v>
          </cell>
          <cell r="C9388" t="str">
            <v>Termotanque Rheem 250L Eléctrico Alta Recuperación</v>
          </cell>
          <cell r="D9388" t="str">
            <v>u</v>
          </cell>
          <cell r="E9388">
            <v>1</v>
          </cell>
          <cell r="F9388">
            <v>140739.93483105456</v>
          </cell>
          <cell r="G9388">
            <v>140739.93483105456</v>
          </cell>
          <cell r="H9388">
            <v>44110</v>
          </cell>
        </row>
        <row r="9389">
          <cell r="B9389" t="str">
            <v>T1699</v>
          </cell>
          <cell r="C9389" t="str">
            <v>Tanque De 2750 Litros Tricapa</v>
          </cell>
          <cell r="D9389" t="str">
            <v>u</v>
          </cell>
          <cell r="E9389">
            <v>1</v>
          </cell>
          <cell r="F9389">
            <v>27853.936465605668</v>
          </cell>
          <cell r="G9389">
            <v>27853.936465605668</v>
          </cell>
          <cell r="H9389">
            <v>44136</v>
          </cell>
        </row>
        <row r="9390">
          <cell r="B9390" t="str">
            <v>T1700</v>
          </cell>
          <cell r="C9390" t="str">
            <v>Tanque Cisterna De 2800 Lts (Incluye Platea De Apoyo En Hºaº)</v>
          </cell>
          <cell r="D9390" t="str">
            <v>u</v>
          </cell>
          <cell r="E9390">
            <v>1</v>
          </cell>
          <cell r="F9390">
            <v>36077.082310158374</v>
          </cell>
          <cell r="G9390">
            <v>36077.082310158374</v>
          </cell>
          <cell r="H9390">
            <v>44136</v>
          </cell>
        </row>
        <row r="9391">
          <cell r="B9391" t="str">
            <v>T2442</v>
          </cell>
          <cell r="C9391" t="str">
            <v xml:space="preserve">Tanque De Acero Inoxidable De 3000 Litros </v>
          </cell>
          <cell r="D9391" t="str">
            <v>u</v>
          </cell>
          <cell r="E9391">
            <v>1</v>
          </cell>
          <cell r="F9391">
            <v>97238.451443608035</v>
          </cell>
          <cell r="G9391">
            <v>97238.451443608035</v>
          </cell>
          <cell r="H9391">
            <v>44136</v>
          </cell>
        </row>
        <row r="9392">
          <cell r="B9392" t="str">
            <v>T2443</v>
          </cell>
          <cell r="C9392" t="str">
            <v xml:space="preserve">Tanque De Acero Inoxidable De 1000 Litros </v>
          </cell>
          <cell r="D9392" t="str">
            <v>u</v>
          </cell>
          <cell r="E9392">
            <v>1</v>
          </cell>
          <cell r="F9392">
            <v>24800.434914682406</v>
          </cell>
          <cell r="G9392">
            <v>24800.434914682406</v>
          </cell>
          <cell r="H9392">
            <v>44136</v>
          </cell>
        </row>
        <row r="9393">
          <cell r="B9393" t="str">
            <v>T1159</v>
          </cell>
          <cell r="C9393" t="str">
            <v>Bomba De Impulsión Para Tanque De Reserva 1 Hp</v>
          </cell>
          <cell r="D9393" t="str">
            <v>u</v>
          </cell>
          <cell r="E9393">
            <v>1</v>
          </cell>
          <cell r="F9393">
            <v>27124.597842693744</v>
          </cell>
          <cell r="G9393">
            <v>27124.597842693744</v>
          </cell>
          <cell r="H9393">
            <v>44136</v>
          </cell>
        </row>
        <row r="9394">
          <cell r="B9394" t="str">
            <v>T1775</v>
          </cell>
          <cell r="C9394" t="str">
            <v>Desagues Cloacales Secundario De 50 Mm, Con Accesorio</v>
          </cell>
          <cell r="D9394" t="str">
            <v>ml</v>
          </cell>
          <cell r="E9394">
            <v>1</v>
          </cell>
          <cell r="F9394">
            <v>909.35652363031863</v>
          </cell>
          <cell r="G9394">
            <v>909.35652363031863</v>
          </cell>
          <cell r="H9394">
            <v>44110</v>
          </cell>
        </row>
        <row r="9395">
          <cell r="B9395" t="str">
            <v>T1538</v>
          </cell>
          <cell r="C9395" t="str">
            <v>Desague Pvc 63 Mm En Anden</v>
          </cell>
          <cell r="D9395" t="str">
            <v>ml</v>
          </cell>
          <cell r="E9395">
            <v>1</v>
          </cell>
          <cell r="F9395">
            <v>960.35449883693013</v>
          </cell>
          <cell r="G9395">
            <v>960.35449883693013</v>
          </cell>
          <cell r="H9395">
            <v>44110</v>
          </cell>
        </row>
        <row r="9396">
          <cell r="B9396" t="str">
            <v>T1776</v>
          </cell>
          <cell r="C9396" t="str">
            <v>Desagues Cloacales Primarios Pvc 110 Mm</v>
          </cell>
          <cell r="D9396" t="str">
            <v>ml</v>
          </cell>
          <cell r="E9396">
            <v>1</v>
          </cell>
          <cell r="F9396">
            <v>1327.7751999924437</v>
          </cell>
          <cell r="G9396">
            <v>1327.7751999924437</v>
          </cell>
          <cell r="H9396">
            <v>44136</v>
          </cell>
        </row>
        <row r="9397">
          <cell r="B9397" t="str">
            <v>T1213</v>
          </cell>
          <cell r="C9397" t="str">
            <v>Cañería De Pvc 110 Mm Incluye Excavación Y Relleno</v>
          </cell>
          <cell r="D9397" t="str">
            <v>ml</v>
          </cell>
          <cell r="E9397">
            <v>1</v>
          </cell>
          <cell r="F9397">
            <v>2476.0326765327409</v>
          </cell>
          <cell r="G9397">
            <v>2476.0326765327409</v>
          </cell>
          <cell r="H9397">
            <v>44136</v>
          </cell>
        </row>
        <row r="9398">
          <cell r="B9398" t="str">
            <v>T1540</v>
          </cell>
          <cell r="C9398" t="str">
            <v>Boca De Acceso 20 X 20</v>
          </cell>
          <cell r="D9398" t="str">
            <v>u</v>
          </cell>
          <cell r="E9398">
            <v>1</v>
          </cell>
          <cell r="F9398">
            <v>3986.3316140294373</v>
          </cell>
          <cell r="G9398">
            <v>3986.3316140294373</v>
          </cell>
          <cell r="H9398">
            <v>44110</v>
          </cell>
        </row>
        <row r="9399">
          <cell r="B9399" t="str">
            <v>T1501</v>
          </cell>
          <cell r="C9399" t="str">
            <v>Cámara De Inspección De 60X60</v>
          </cell>
          <cell r="D9399" t="str">
            <v>u</v>
          </cell>
          <cell r="E9399">
            <v>1</v>
          </cell>
          <cell r="F9399">
            <v>23486.200484325978</v>
          </cell>
          <cell r="G9399">
            <v>23486.200484325978</v>
          </cell>
          <cell r="H9399">
            <v>44130</v>
          </cell>
        </row>
        <row r="9400">
          <cell r="B9400" t="str">
            <v>T1563</v>
          </cell>
          <cell r="C9400" t="str">
            <v>Tapas De Cámaras De Inspección De 0,60 X 0,60</v>
          </cell>
          <cell r="D9400" t="str">
            <v>u</v>
          </cell>
          <cell r="E9400">
            <v>1</v>
          </cell>
          <cell r="F9400">
            <v>17012.755970593247</v>
          </cell>
          <cell r="G9400">
            <v>17012.755970593247</v>
          </cell>
          <cell r="H9400">
            <v>44136</v>
          </cell>
        </row>
        <row r="9401">
          <cell r="B9401" t="str">
            <v>T1779</v>
          </cell>
          <cell r="C9401" t="str">
            <v>Camaras De Inspección Y Desague Con Reja De 0,60 X 1,00</v>
          </cell>
          <cell r="D9401" t="str">
            <v>u</v>
          </cell>
          <cell r="E9401">
            <v>1</v>
          </cell>
          <cell r="F9401">
            <v>25715.134368623494</v>
          </cell>
          <cell r="G9401">
            <v>25715.134368623494</v>
          </cell>
          <cell r="H9401">
            <v>44130</v>
          </cell>
        </row>
        <row r="9402">
          <cell r="B9402" t="str">
            <v>T1213</v>
          </cell>
          <cell r="C9402" t="str">
            <v>Cañería De Pvc 110 Mm Incluye Excavación Y Relleno</v>
          </cell>
          <cell r="D9402" t="str">
            <v>ml</v>
          </cell>
          <cell r="E9402">
            <v>1</v>
          </cell>
          <cell r="F9402">
            <v>2476.0326765327409</v>
          </cell>
          <cell r="G9402">
            <v>2476.0326765327409</v>
          </cell>
          <cell r="H9402">
            <v>44136</v>
          </cell>
        </row>
        <row r="9403">
          <cell r="B9403" t="str">
            <v>T1688</v>
          </cell>
          <cell r="C9403" t="str">
            <v>Caño De Lluvia Hf 100 (Sin Excavación)</v>
          </cell>
          <cell r="D9403" t="str">
            <v>ml</v>
          </cell>
          <cell r="E9403">
            <v>1</v>
          </cell>
          <cell r="F9403">
            <v>2626.0497570147186</v>
          </cell>
          <cell r="G9403">
            <v>2626.0497570147186</v>
          </cell>
          <cell r="H9403">
            <v>44136</v>
          </cell>
        </row>
        <row r="9404">
          <cell r="B9404" t="str">
            <v>T2180</v>
          </cell>
          <cell r="C9404" t="str">
            <v>Boca De Desague Abierta De 30 X 30</v>
          </cell>
          <cell r="D9404" t="str">
            <v>u</v>
          </cell>
          <cell r="E9404">
            <v>1</v>
          </cell>
          <cell r="F9404">
            <v>2994.0187568910974</v>
          </cell>
          <cell r="G9404">
            <v>2994.0187568910974</v>
          </cell>
          <cell r="H9404">
            <v>44110</v>
          </cell>
        </row>
        <row r="9405">
          <cell r="B9405" t="str">
            <v>T1491</v>
          </cell>
          <cell r="C9405" t="str">
            <v>Canaleta Impermeable Con Marco Y Rejilla Ancho 25 Cm</v>
          </cell>
          <cell r="D9405" t="str">
            <v>ml</v>
          </cell>
          <cell r="E9405">
            <v>1</v>
          </cell>
          <cell r="F9405">
            <v>6234.8227658725855</v>
          </cell>
          <cell r="G9405">
            <v>6234.8227658725855</v>
          </cell>
          <cell r="H9405">
            <v>44110</v>
          </cell>
        </row>
        <row r="9406">
          <cell r="B9406" t="str">
            <v>T1541</v>
          </cell>
          <cell r="C9406" t="str">
            <v>Rejillas De Acero Galvanizado De 15 Cm De Ancho</v>
          </cell>
          <cell r="D9406" t="str">
            <v>ml</v>
          </cell>
          <cell r="E9406">
            <v>1</v>
          </cell>
          <cell r="F9406">
            <v>4132.027108417662</v>
          </cell>
          <cell r="G9406">
            <v>4132.027108417662</v>
          </cell>
          <cell r="H9406">
            <v>44110</v>
          </cell>
        </row>
        <row r="9407">
          <cell r="B9407" t="str">
            <v>T1542</v>
          </cell>
          <cell r="C9407" t="str">
            <v>Rejillas De Acero Inoxidable De 15X15</v>
          </cell>
          <cell r="D9407" t="str">
            <v>u</v>
          </cell>
          <cell r="E9407">
            <v>1</v>
          </cell>
          <cell r="F9407">
            <v>1512.2089150292325</v>
          </cell>
          <cell r="G9407">
            <v>1512.2089150292325</v>
          </cell>
          <cell r="H9407">
            <v>44136</v>
          </cell>
        </row>
        <row r="9408">
          <cell r="B9408" t="str">
            <v>T1969</v>
          </cell>
          <cell r="C9408" t="str">
            <v>Pozo De Bombeo Cloacal</v>
          </cell>
          <cell r="D9408" t="str">
            <v>gl</v>
          </cell>
          <cell r="E9408">
            <v>1</v>
          </cell>
          <cell r="F9408">
            <v>192904.6130676599</v>
          </cell>
          <cell r="G9408">
            <v>192904.6130676599</v>
          </cell>
          <cell r="H9408">
            <v>44110</v>
          </cell>
        </row>
        <row r="9409">
          <cell r="B9409" t="str">
            <v>T1215</v>
          </cell>
          <cell r="C9409" t="str">
            <v>Artefacto Bidet</v>
          </cell>
          <cell r="D9409" t="str">
            <v>u</v>
          </cell>
          <cell r="E9409">
            <v>1</v>
          </cell>
          <cell r="F9409">
            <v>7466.6417156798107</v>
          </cell>
          <cell r="G9409">
            <v>7466.6417156798107</v>
          </cell>
          <cell r="H9409">
            <v>44136</v>
          </cell>
        </row>
        <row r="9410">
          <cell r="B9410" t="str">
            <v>T1673</v>
          </cell>
          <cell r="C9410" t="str">
            <v>Mingitorio Mural Corto</v>
          </cell>
          <cell r="D9410" t="str">
            <v>u</v>
          </cell>
          <cell r="E9410">
            <v>1</v>
          </cell>
          <cell r="F9410">
            <v>10351.468161960802</v>
          </cell>
          <cell r="G9410">
            <v>10351.468161960802</v>
          </cell>
          <cell r="H9410">
            <v>44136</v>
          </cell>
        </row>
        <row r="9411">
          <cell r="B9411" t="str">
            <v>T1214</v>
          </cell>
          <cell r="C9411" t="str">
            <v>Inodoro, Mochila Y Asiento Plastico</v>
          </cell>
          <cell r="D9411" t="str">
            <v>u</v>
          </cell>
          <cell r="E9411">
            <v>1</v>
          </cell>
          <cell r="F9411">
            <v>19068.704509053128</v>
          </cell>
          <cell r="G9411">
            <v>19068.704509053128</v>
          </cell>
          <cell r="H9411">
            <v>44110</v>
          </cell>
        </row>
        <row r="9412">
          <cell r="B9412" t="str">
            <v>T1757</v>
          </cell>
          <cell r="C9412" t="str">
            <v>Inodoro Alto C/ Mochila Para Discapacitados</v>
          </cell>
          <cell r="D9412" t="str">
            <v>u</v>
          </cell>
          <cell r="E9412">
            <v>1</v>
          </cell>
          <cell r="F9412">
            <v>48196.927652854778</v>
          </cell>
          <cell r="G9412">
            <v>48196.927652854778</v>
          </cell>
          <cell r="H9412">
            <v>44136</v>
          </cell>
        </row>
        <row r="9413">
          <cell r="B9413" t="str">
            <v>T1758</v>
          </cell>
          <cell r="C9413" t="str">
            <v>Barral Rebatible Para Sanitario Pmr</v>
          </cell>
          <cell r="D9413" t="str">
            <v>u</v>
          </cell>
          <cell r="E9413">
            <v>1</v>
          </cell>
          <cell r="F9413">
            <v>1981.3556770181817</v>
          </cell>
          <cell r="G9413">
            <v>1981.3556770181817</v>
          </cell>
          <cell r="H9413">
            <v>44110</v>
          </cell>
        </row>
        <row r="9414">
          <cell r="B9414" t="str">
            <v>T1759</v>
          </cell>
          <cell r="C9414" t="str">
            <v>Barral Fijo Para Sanitario Pmr</v>
          </cell>
          <cell r="D9414" t="str">
            <v>u</v>
          </cell>
          <cell r="E9414">
            <v>1</v>
          </cell>
          <cell r="F9414">
            <v>2311.9342084231403</v>
          </cell>
          <cell r="G9414">
            <v>2311.9342084231403</v>
          </cell>
          <cell r="H9414">
            <v>44136</v>
          </cell>
        </row>
        <row r="9415">
          <cell r="B9415" t="str">
            <v>T1760</v>
          </cell>
          <cell r="C9415" t="str">
            <v>Barra De Apoyo Para Sanitario Pmr</v>
          </cell>
          <cell r="D9415" t="str">
            <v>u</v>
          </cell>
          <cell r="E9415">
            <v>1</v>
          </cell>
          <cell r="F9415">
            <v>1229.2895803239669</v>
          </cell>
          <cell r="G9415">
            <v>1229.2895803239669</v>
          </cell>
          <cell r="H9415">
            <v>44136</v>
          </cell>
        </row>
        <row r="9416">
          <cell r="B9416" t="str">
            <v>T1675</v>
          </cell>
          <cell r="C9416" t="str">
            <v>Receptáculo De Ducha 80 X 80</v>
          </cell>
          <cell r="D9416" t="str">
            <v>u</v>
          </cell>
          <cell r="E9416">
            <v>1</v>
          </cell>
          <cell r="F9416">
            <v>8452.863835666587</v>
          </cell>
          <cell r="G9416">
            <v>8452.863835666587</v>
          </cell>
          <cell r="H9416">
            <v>44130</v>
          </cell>
        </row>
        <row r="9417">
          <cell r="B9417" t="str">
            <v>T1965</v>
          </cell>
          <cell r="C9417" t="str">
            <v>Inodoro Antivandálico Con Asiento</v>
          </cell>
          <cell r="D9417" t="str">
            <v>u</v>
          </cell>
          <cell r="E9417">
            <v>1</v>
          </cell>
          <cell r="F9417">
            <v>118896.34182854314</v>
          </cell>
          <cell r="G9417">
            <v>118896.34182854314</v>
          </cell>
          <cell r="H9417">
            <v>44136</v>
          </cell>
        </row>
        <row r="9418">
          <cell r="B9418" t="str">
            <v>T1966</v>
          </cell>
          <cell r="C9418" t="str">
            <v>Mingitorio Antivandálico</v>
          </cell>
          <cell r="D9418" t="str">
            <v>u</v>
          </cell>
          <cell r="E9418">
            <v>1</v>
          </cell>
          <cell r="F9418">
            <v>38089.803065817978</v>
          </cell>
          <cell r="G9418">
            <v>38089.803065817978</v>
          </cell>
          <cell r="H9418">
            <v>44136</v>
          </cell>
        </row>
        <row r="9419">
          <cell r="B9419" t="str">
            <v>T1967</v>
          </cell>
          <cell r="C9419" t="str">
            <v>Lavatorio Para Discapacitado</v>
          </cell>
          <cell r="D9419" t="str">
            <v>u</v>
          </cell>
          <cell r="E9419">
            <v>1</v>
          </cell>
          <cell r="F9419">
            <v>32361.486505180641</v>
          </cell>
          <cell r="G9419">
            <v>32361.486505180641</v>
          </cell>
          <cell r="H9419">
            <v>44136</v>
          </cell>
        </row>
        <row r="9420">
          <cell r="B9420" t="str">
            <v>T1701</v>
          </cell>
          <cell r="C9420" t="str">
            <v>Válvula Automática Fv Ecomatic P/Mingitorio</v>
          </cell>
          <cell r="D9420" t="str">
            <v>u</v>
          </cell>
          <cell r="E9420">
            <v>1</v>
          </cell>
          <cell r="F9420">
            <v>11518.859990320661</v>
          </cell>
          <cell r="G9420">
            <v>11518.859990320661</v>
          </cell>
          <cell r="H9420">
            <v>44136</v>
          </cell>
        </row>
        <row r="9421">
          <cell r="B9421" t="str">
            <v>T1555</v>
          </cell>
          <cell r="C9421" t="str">
            <v>Válvula Esferica En Conexión De Hidrolavadora</v>
          </cell>
          <cell r="D9421" t="str">
            <v>u</v>
          </cell>
          <cell r="E9421">
            <v>1</v>
          </cell>
          <cell r="F9421">
            <v>1473.9176770181816</v>
          </cell>
          <cell r="G9421">
            <v>1473.9176770181816</v>
          </cell>
          <cell r="H9421">
            <v>44110</v>
          </cell>
        </row>
        <row r="9422">
          <cell r="B9422" t="str">
            <v>T1702</v>
          </cell>
          <cell r="C9422" t="str">
            <v>Fv Canilla Automática Mesada Pressmatic</v>
          </cell>
          <cell r="D9422" t="str">
            <v>u</v>
          </cell>
          <cell r="E9422">
            <v>1</v>
          </cell>
          <cell r="F9422">
            <v>8112.6947010644626</v>
          </cell>
          <cell r="G9422">
            <v>8112.6947010644626</v>
          </cell>
          <cell r="H9422">
            <v>44136</v>
          </cell>
        </row>
        <row r="9423">
          <cell r="B9423" t="str">
            <v>T1600</v>
          </cell>
          <cell r="C9423" t="str">
            <v>Griferia Canilla Valvula Temporizada Mingitorio Pressmatic</v>
          </cell>
          <cell r="D9423" t="str">
            <v>u</v>
          </cell>
          <cell r="E9423">
            <v>1</v>
          </cell>
          <cell r="F9423">
            <v>4578.0429487301062</v>
          </cell>
          <cell r="G9423">
            <v>4578.0429487301062</v>
          </cell>
          <cell r="H9423">
            <v>44136</v>
          </cell>
        </row>
        <row r="9424">
          <cell r="B9424" t="str">
            <v>T1402</v>
          </cell>
          <cell r="C9424" t="str">
            <v>Valvula De Inodoro</v>
          </cell>
          <cell r="D9424" t="str">
            <v>un</v>
          </cell>
          <cell r="E9424">
            <v>1</v>
          </cell>
          <cell r="F9424">
            <v>14086.238571296341</v>
          </cell>
          <cell r="G9424">
            <v>14086.238571296341</v>
          </cell>
          <cell r="H9424">
            <v>44136</v>
          </cell>
        </row>
        <row r="9425">
          <cell r="B9425" t="str">
            <v>T1602</v>
          </cell>
          <cell r="C9425" t="str">
            <v>Griferías Monocomando  En Piletas De Cocina</v>
          </cell>
          <cell r="D9425" t="str">
            <v>u</v>
          </cell>
          <cell r="E9425">
            <v>1</v>
          </cell>
          <cell r="F9425">
            <v>10204.877659473908</v>
          </cell>
          <cell r="G9425">
            <v>10204.877659473908</v>
          </cell>
          <cell r="H9425">
            <v>44136</v>
          </cell>
        </row>
        <row r="9426">
          <cell r="B9426" t="str">
            <v>T1603</v>
          </cell>
          <cell r="C9426" t="str">
            <v>Griferías Monocomando  En Duchas</v>
          </cell>
          <cell r="D9426" t="str">
            <v>u</v>
          </cell>
          <cell r="E9426">
            <v>1</v>
          </cell>
          <cell r="F9426">
            <v>10525.976871044155</v>
          </cell>
          <cell r="G9426">
            <v>10525.976871044155</v>
          </cell>
          <cell r="H9426">
            <v>44110</v>
          </cell>
        </row>
        <row r="9427">
          <cell r="B9427" t="str">
            <v>T1771</v>
          </cell>
          <cell r="C9427" t="str">
            <v>Grifería Monocomando Discapacitados</v>
          </cell>
          <cell r="D9427" t="str">
            <v>u</v>
          </cell>
          <cell r="E9427">
            <v>1</v>
          </cell>
          <cell r="F9427">
            <v>5944.752565527273</v>
          </cell>
          <cell r="G9427">
            <v>5944.752565527273</v>
          </cell>
          <cell r="H9427">
            <v>44110</v>
          </cell>
        </row>
        <row r="9428">
          <cell r="B9428" t="str">
            <v>T1887</v>
          </cell>
          <cell r="C9428" t="str">
            <v>Grifería Monocomando El Lavatorio Fv Arizona</v>
          </cell>
          <cell r="D9428" t="str">
            <v>u</v>
          </cell>
          <cell r="E9428">
            <v>1</v>
          </cell>
          <cell r="F9428">
            <v>8925.1503867466345</v>
          </cell>
          <cell r="G9428">
            <v>8925.1503867466345</v>
          </cell>
          <cell r="H9428">
            <v>44136</v>
          </cell>
        </row>
        <row r="9429">
          <cell r="B9429" t="str">
            <v>T1973</v>
          </cell>
          <cell r="C9429" t="str">
            <v>Griferías Automáticas En Lavatorios</v>
          </cell>
          <cell r="D9429" t="str">
            <v>u</v>
          </cell>
          <cell r="E9429">
            <v>1</v>
          </cell>
          <cell r="F9429">
            <v>5618.5388164987016</v>
          </cell>
          <cell r="G9429">
            <v>5618.5388164987016</v>
          </cell>
          <cell r="H9429">
            <v>44136</v>
          </cell>
        </row>
        <row r="9430">
          <cell r="B9430" t="str">
            <v>T1773</v>
          </cell>
          <cell r="C9430" t="str">
            <v>Matafuego De Polvo Químico 5 Kg</v>
          </cell>
          <cell r="D9430" t="str">
            <v>u</v>
          </cell>
          <cell r="E9430">
            <v>1</v>
          </cell>
          <cell r="F9430">
            <v>4513.8969633246752</v>
          </cell>
          <cell r="G9430">
            <v>4513.8969633246752</v>
          </cell>
          <cell r="H9430">
            <v>44136</v>
          </cell>
        </row>
        <row r="9431">
          <cell r="B9431" t="str">
            <v>T1774</v>
          </cell>
          <cell r="C9431" t="str">
            <v>Matafuego De Halotón 5 Kg</v>
          </cell>
          <cell r="D9431" t="str">
            <v>u</v>
          </cell>
          <cell r="E9431">
            <v>1</v>
          </cell>
          <cell r="F9431">
            <v>31480.012654233768</v>
          </cell>
          <cell r="G9431">
            <v>31480.012654233768</v>
          </cell>
          <cell r="H9431">
            <v>44110</v>
          </cell>
        </row>
        <row r="9432">
          <cell r="B9432" t="str">
            <v>T1605</v>
          </cell>
          <cell r="C9432" t="str">
            <v>Matafuegos De Co2 De 10 Kg</v>
          </cell>
          <cell r="D9432" t="str">
            <v>u</v>
          </cell>
          <cell r="E9432">
            <v>1</v>
          </cell>
          <cell r="F9432">
            <v>28777.913712222908</v>
          </cell>
          <cell r="G9432">
            <v>28777.913712222908</v>
          </cell>
          <cell r="H9432">
            <v>44136</v>
          </cell>
        </row>
        <row r="9433">
          <cell r="B9433" t="str">
            <v>T1179</v>
          </cell>
          <cell r="C9433" t="str">
            <v>Matafuego Abc 10 Kg, Provision Y Colocacion</v>
          </cell>
          <cell r="D9433" t="str">
            <v>u</v>
          </cell>
          <cell r="E9433">
            <v>1</v>
          </cell>
          <cell r="F9433">
            <v>6055.4806294970485</v>
          </cell>
          <cell r="G9433">
            <v>6055.4806294970485</v>
          </cell>
          <cell r="H9433">
            <v>44136</v>
          </cell>
        </row>
        <row r="9434">
          <cell r="B9434" t="str">
            <v>T1606</v>
          </cell>
          <cell r="C9434" t="str">
            <v>Extintor De Acetato De Potasio K 10 Lts</v>
          </cell>
          <cell r="D9434" t="str">
            <v>u</v>
          </cell>
          <cell r="E9434">
            <v>1</v>
          </cell>
          <cell r="F9434">
            <v>18447.335199826211</v>
          </cell>
          <cell r="G9434">
            <v>18447.335199826211</v>
          </cell>
          <cell r="H9434">
            <v>44136</v>
          </cell>
        </row>
        <row r="9435">
          <cell r="B9435" t="str">
            <v>T1556</v>
          </cell>
          <cell r="C9435" t="str">
            <v xml:space="preserve">Cañería De Incendio De 6" Supendida De La Losa </v>
          </cell>
          <cell r="D9435" t="str">
            <v>ml</v>
          </cell>
          <cell r="E9435">
            <v>1</v>
          </cell>
          <cell r="F9435">
            <v>7975.7780562336629</v>
          </cell>
          <cell r="G9435">
            <v>7975.7780562336629</v>
          </cell>
          <cell r="H9435">
            <v>44110</v>
          </cell>
        </row>
        <row r="9436">
          <cell r="B9436" t="str">
            <v>T1557</v>
          </cell>
          <cell r="C9436" t="str">
            <v xml:space="preserve">Cañería De Incendio De 5" Supendida De La Losa </v>
          </cell>
          <cell r="D9436" t="str">
            <v>ml</v>
          </cell>
          <cell r="E9436">
            <v>1</v>
          </cell>
          <cell r="F9436">
            <v>7023.7777842294408</v>
          </cell>
          <cell r="G9436">
            <v>7023.7777842294408</v>
          </cell>
          <cell r="H9436">
            <v>44110</v>
          </cell>
        </row>
        <row r="9437">
          <cell r="B9437" t="str">
            <v>T1558</v>
          </cell>
          <cell r="C9437" t="str">
            <v xml:space="preserve">Cañería De Incendio De 4" Por Contrapiso </v>
          </cell>
          <cell r="D9437" t="str">
            <v>ml</v>
          </cell>
          <cell r="E9437">
            <v>1</v>
          </cell>
          <cell r="F9437">
            <v>4191.4998054830075</v>
          </cell>
          <cell r="G9437">
            <v>4191.4998054830075</v>
          </cell>
          <cell r="H9437">
            <v>44110</v>
          </cell>
        </row>
        <row r="9438">
          <cell r="B9438" t="str">
            <v>T1706</v>
          </cell>
          <cell r="C9438" t="str">
            <v>Cañería De Incendio De 2 1/2" A La Vista</v>
          </cell>
          <cell r="D9438" t="str">
            <v>ml</v>
          </cell>
          <cell r="E9438">
            <v>1</v>
          </cell>
          <cell r="F9438">
            <v>2937.1207011383158</v>
          </cell>
          <cell r="G9438">
            <v>2937.1207011383158</v>
          </cell>
          <cell r="H9438">
            <v>44110</v>
          </cell>
        </row>
        <row r="9439">
          <cell r="B9439" t="str">
            <v>T1559</v>
          </cell>
          <cell r="C9439" t="str">
            <v>Bocas De Incendio</v>
          </cell>
          <cell r="D9439" t="str">
            <v>u</v>
          </cell>
          <cell r="E9439">
            <v>1</v>
          </cell>
          <cell r="F9439">
            <v>33851.36191400425</v>
          </cell>
          <cell r="G9439">
            <v>33851.36191400425</v>
          </cell>
          <cell r="H9439">
            <v>44110</v>
          </cell>
        </row>
        <row r="9440">
          <cell r="B9440" t="str">
            <v>T1607</v>
          </cell>
          <cell r="C9440" t="str">
            <v>Boca De Impulsion 63.5 Mm Completa</v>
          </cell>
          <cell r="D9440" t="str">
            <v>u</v>
          </cell>
          <cell r="E9440">
            <v>1</v>
          </cell>
          <cell r="F9440">
            <v>12677.808224748052</v>
          </cell>
          <cell r="G9440">
            <v>12677.808224748052</v>
          </cell>
          <cell r="H9440">
            <v>44136</v>
          </cell>
        </row>
        <row r="9441">
          <cell r="B9441" t="str">
            <v>T1608</v>
          </cell>
          <cell r="C9441" t="str">
            <v>Carro Para Manguera De Incendio, Con Manguera Y Lanza</v>
          </cell>
          <cell r="D9441" t="str">
            <v>u</v>
          </cell>
          <cell r="E9441">
            <v>1</v>
          </cell>
          <cell r="F9441">
            <v>26219.236006437779</v>
          </cell>
          <cell r="G9441">
            <v>26219.236006437779</v>
          </cell>
          <cell r="H9441">
            <v>44110</v>
          </cell>
        </row>
        <row r="9442">
          <cell r="B9442" t="str">
            <v>T1559</v>
          </cell>
          <cell r="C9442" t="str">
            <v>Bocas De Incendio</v>
          </cell>
          <cell r="D9442" t="str">
            <v>u</v>
          </cell>
          <cell r="E9442">
            <v>1</v>
          </cell>
          <cell r="F9442">
            <v>33851.36191400425</v>
          </cell>
          <cell r="G9442">
            <v>33851.36191400425</v>
          </cell>
          <cell r="H9442">
            <v>44110</v>
          </cell>
        </row>
        <row r="9443">
          <cell r="B9443" t="str">
            <v>T1607</v>
          </cell>
          <cell r="C9443" t="str">
            <v>Boca De Impulsion 63.5 Mm Completa</v>
          </cell>
          <cell r="D9443" t="str">
            <v>u</v>
          </cell>
          <cell r="E9443">
            <v>1</v>
          </cell>
          <cell r="F9443">
            <v>12677.808224748052</v>
          </cell>
          <cell r="G9443">
            <v>12677.808224748052</v>
          </cell>
          <cell r="H9443">
            <v>44136</v>
          </cell>
        </row>
        <row r="9444">
          <cell r="B9444" t="str">
            <v>T2475</v>
          </cell>
          <cell r="C9444" t="str">
            <v>Sistema De Detección Y Alarma Contra Incendios</v>
          </cell>
          <cell r="D9444" t="str">
            <v>u</v>
          </cell>
          <cell r="E9444">
            <v>1</v>
          </cell>
          <cell r="F9444">
            <v>149344.42322285715</v>
          </cell>
          <cell r="G9444">
            <v>149344.42322285715</v>
          </cell>
          <cell r="H9444">
            <v>44136</v>
          </cell>
        </row>
        <row r="9445">
          <cell r="B9445" t="str">
            <v>T2476</v>
          </cell>
          <cell r="C9445" t="str">
            <v xml:space="preserve">Señalización Reglamentaria En Bocas De Incendio Y Bocas De Impulsión - Incluye Demarcación Vial Y En Vereda S/ Normativa </v>
          </cell>
          <cell r="D9445" t="str">
            <v>u</v>
          </cell>
          <cell r="E9445">
            <v>1</v>
          </cell>
          <cell r="F9445">
            <v>46296.121084675324</v>
          </cell>
          <cell r="G9445">
            <v>46296.121084675324</v>
          </cell>
          <cell r="H9445">
            <v>44136</v>
          </cell>
        </row>
        <row r="9446">
          <cell r="B9446" t="str">
            <v>T1608</v>
          </cell>
          <cell r="C9446" t="str">
            <v>Carro Para Manguera De Incendio, Con Manguera Y Lanza</v>
          </cell>
          <cell r="D9446" t="str">
            <v>u</v>
          </cell>
          <cell r="E9446">
            <v>1</v>
          </cell>
          <cell r="F9446">
            <v>26219.236006437779</v>
          </cell>
          <cell r="G9446">
            <v>26219.236006437779</v>
          </cell>
          <cell r="H9446">
            <v>44110</v>
          </cell>
        </row>
        <row r="9447">
          <cell r="B9447" t="str">
            <v>T1832</v>
          </cell>
          <cell r="C9447" t="str">
            <v>Campanas De Alarma De Incendios</v>
          </cell>
          <cell r="D9447" t="str">
            <v>u</v>
          </cell>
          <cell r="E9447">
            <v>1</v>
          </cell>
          <cell r="F9447">
            <v>6245.8115437714287</v>
          </cell>
          <cell r="G9447">
            <v>6245.8115437714287</v>
          </cell>
          <cell r="H9447">
            <v>44136</v>
          </cell>
        </row>
        <row r="9448">
          <cell r="B9448" t="str">
            <v>T1833</v>
          </cell>
          <cell r="C9448" t="str">
            <v>Pulsador Para Alarma De Incendios</v>
          </cell>
          <cell r="D9448" t="str">
            <v>u</v>
          </cell>
          <cell r="E9448">
            <v>1</v>
          </cell>
          <cell r="F9448">
            <v>5392.6842578059022</v>
          </cell>
          <cell r="G9448">
            <v>5392.6842578059022</v>
          </cell>
          <cell r="H9448">
            <v>44136</v>
          </cell>
        </row>
        <row r="9449">
          <cell r="B9449" t="str">
            <v>T1812</v>
          </cell>
          <cell r="C9449" t="str">
            <v>Cañerías Eléctricas Embutidas En Pared - Caño Mop Rs 3/4" Con Apertura De Canaleta</v>
          </cell>
          <cell r="D9449" t="str">
            <v>ml</v>
          </cell>
          <cell r="E9449">
            <v>1</v>
          </cell>
          <cell r="F9449">
            <v>1026.0170207733856</v>
          </cell>
          <cell r="G9449">
            <v>1026.0170207733856</v>
          </cell>
          <cell r="H9449">
            <v>44136</v>
          </cell>
        </row>
        <row r="9450">
          <cell r="B9450" t="str">
            <v>T2344</v>
          </cell>
          <cell r="C9450" t="str">
            <v>Cañerías Eléctricas Embutidas En Pared - Caño Mop Rs 1" Con Apertura De Canaleta</v>
          </cell>
          <cell r="D9450" t="str">
            <v>ml</v>
          </cell>
          <cell r="E9450">
            <v>1</v>
          </cell>
          <cell r="F9450">
            <v>1110.7532349684209</v>
          </cell>
          <cell r="G9450">
            <v>1110.7532349684209</v>
          </cell>
          <cell r="H9450">
            <v>44110</v>
          </cell>
        </row>
        <row r="9451">
          <cell r="B9451" t="str">
            <v>T2345</v>
          </cell>
          <cell r="C9451" t="str">
            <v>Cañerías Eléctricas Embutidas En Pared - Caño Mop Rs 1 1/4" Con Apertura De Canaleta</v>
          </cell>
          <cell r="D9451" t="str">
            <v>ml</v>
          </cell>
          <cell r="E9451">
            <v>1</v>
          </cell>
          <cell r="F9451">
            <v>1236.4465389543643</v>
          </cell>
          <cell r="G9451">
            <v>1236.4465389543643</v>
          </cell>
          <cell r="H9451">
            <v>44110</v>
          </cell>
        </row>
        <row r="9452">
          <cell r="B9452" t="str">
            <v>T2346</v>
          </cell>
          <cell r="C9452" t="str">
            <v>Cañerías Eléctricas Embutidas En Pared - Caño Mop Rs 1 1/2" Con Apertura De Canaleta</v>
          </cell>
          <cell r="D9452" t="str">
            <v>ml</v>
          </cell>
          <cell r="E9452">
            <v>1</v>
          </cell>
          <cell r="F9452">
            <v>1345.5189768051</v>
          </cell>
          <cell r="G9452">
            <v>1345.5189768051</v>
          </cell>
          <cell r="H9452">
            <v>44110</v>
          </cell>
        </row>
        <row r="9453">
          <cell r="B9453" t="str">
            <v>T1813</v>
          </cell>
          <cell r="C9453" t="str">
            <v>Pisoducto 3 Vías De 30X70Mm</v>
          </cell>
          <cell r="D9453" t="str">
            <v>ml</v>
          </cell>
          <cell r="E9453">
            <v>1</v>
          </cell>
          <cell r="F9453">
            <v>1236.6725377343303</v>
          </cell>
          <cell r="G9453">
            <v>1236.6725377343303</v>
          </cell>
          <cell r="H9453">
            <v>44107</v>
          </cell>
        </row>
        <row r="9454">
          <cell r="B9454" t="str">
            <v>T2254</v>
          </cell>
          <cell r="C9454" t="str">
            <v>Cañería De Pvc Diam 50 Mm Embutida Para Electricidad</v>
          </cell>
          <cell r="D9454" t="str">
            <v>ml</v>
          </cell>
          <cell r="E9454">
            <v>1</v>
          </cell>
          <cell r="F9454">
            <v>1225.8252269754112</v>
          </cell>
          <cell r="G9454">
            <v>1225.8252269754112</v>
          </cell>
          <cell r="H9454">
            <v>44110</v>
          </cell>
        </row>
        <row r="9455">
          <cell r="B9455" t="str">
            <v>T2445</v>
          </cell>
          <cell r="C9455" t="str">
            <v>Caño De Pvc 25 Mm Para Instalacion Eléctrica, Embutido, Incluida Apertura De Canaleta Caño Y Colocación</v>
          </cell>
          <cell r="D9455" t="str">
            <v>ml</v>
          </cell>
          <cell r="E9455">
            <v>1</v>
          </cell>
          <cell r="F9455">
            <v>606.65729586273119</v>
          </cell>
          <cell r="G9455">
            <v>606.65729586273119</v>
          </cell>
          <cell r="H9455">
            <v>44136</v>
          </cell>
        </row>
        <row r="9456">
          <cell r="B9456" t="str">
            <v>T2446</v>
          </cell>
          <cell r="C9456" t="str">
            <v>Caño De Pvc 50 Mm Para Instalacion Eléctrica, Embutido, Incluida Apertura De Canaleta Caño Y Colocación</v>
          </cell>
          <cell r="D9456" t="str">
            <v>ml</v>
          </cell>
          <cell r="E9456">
            <v>1</v>
          </cell>
          <cell r="F9456">
            <v>927.29498048931919</v>
          </cell>
          <cell r="G9456">
            <v>927.29498048931919</v>
          </cell>
          <cell r="H9456">
            <v>44136</v>
          </cell>
        </row>
        <row r="9457">
          <cell r="B9457" t="str">
            <v>T2447</v>
          </cell>
          <cell r="C9457" t="str">
            <v>Caño De Pvc 63 Mm Para Instalacion Eléctrica, Embutido, Incluida Apertura De Canaleta Caño Y Colocación</v>
          </cell>
          <cell r="D9457" t="str">
            <v>ml</v>
          </cell>
          <cell r="E9457">
            <v>1</v>
          </cell>
          <cell r="F9457">
            <v>1372.1740958576938</v>
          </cell>
          <cell r="G9457">
            <v>1372.1740958576938</v>
          </cell>
          <cell r="H9457">
            <v>44136</v>
          </cell>
        </row>
        <row r="9458">
          <cell r="B9458" t="str">
            <v>T2112</v>
          </cell>
          <cell r="C9458" t="str">
            <v>Cañerías Eléctricas A La Vista/ Bajo Anden - Caño Hºgº 3/4"</v>
          </cell>
          <cell r="D9458" t="str">
            <v>ml</v>
          </cell>
          <cell r="E9458">
            <v>1</v>
          </cell>
          <cell r="F9458">
            <v>979.6439048348567</v>
          </cell>
          <cell r="G9458">
            <v>979.6439048348567</v>
          </cell>
          <cell r="H9458">
            <v>44136</v>
          </cell>
        </row>
        <row r="9459">
          <cell r="B9459" t="str">
            <v>T2257</v>
          </cell>
          <cell r="C9459" t="str">
            <v>Cañerías Eléctricas A La Vista/ Bajo Anden - Caño Hºgº 1"</v>
          </cell>
          <cell r="D9459" t="str">
            <v>ml</v>
          </cell>
          <cell r="E9459">
            <v>1</v>
          </cell>
          <cell r="F9459">
            <v>1172.8285294698671</v>
          </cell>
          <cell r="G9459">
            <v>1172.8285294698671</v>
          </cell>
          <cell r="H9459">
            <v>44136</v>
          </cell>
        </row>
        <row r="9460">
          <cell r="B9460" t="str">
            <v>T2113</v>
          </cell>
          <cell r="C9460" t="str">
            <v>Cañerías Eléctricas A La Vista/ Bajo Anden - Caño Hºgº 1 1/2"</v>
          </cell>
          <cell r="D9460" t="str">
            <v>ml</v>
          </cell>
          <cell r="E9460">
            <v>1</v>
          </cell>
          <cell r="F9460">
            <v>1292.274810461603</v>
          </cell>
          <cell r="G9460">
            <v>1292.274810461603</v>
          </cell>
          <cell r="H9460">
            <v>44136</v>
          </cell>
        </row>
        <row r="9461">
          <cell r="B9461" t="str">
            <v>T2114</v>
          </cell>
          <cell r="C9461" t="str">
            <v>Cañerías Eléctricas A La Vista/ Bajo Anden - Caño Hºgº 2"</v>
          </cell>
          <cell r="D9461" t="str">
            <v>ml</v>
          </cell>
          <cell r="E9461">
            <v>1</v>
          </cell>
          <cell r="F9461">
            <v>1762.7522312605013</v>
          </cell>
          <cell r="G9461">
            <v>1762.7522312605013</v>
          </cell>
          <cell r="H9461">
            <v>44136</v>
          </cell>
        </row>
        <row r="9462">
          <cell r="B9462" t="str">
            <v>T2386</v>
          </cell>
          <cell r="C9462" t="str">
            <v>Colocación De Cañerías Hg A La Vista Hasta 3/4 A 1" (Mo)</v>
          </cell>
          <cell r="D9462" t="str">
            <v>ml</v>
          </cell>
          <cell r="E9462">
            <v>1</v>
          </cell>
          <cell r="F9462">
            <v>362.63820240504634</v>
          </cell>
          <cell r="G9462">
            <v>362.63820240504634</v>
          </cell>
          <cell r="H9462">
            <v>44136</v>
          </cell>
        </row>
        <row r="9463">
          <cell r="B9463" t="str">
            <v>T2387</v>
          </cell>
          <cell r="C9463" t="str">
            <v>Colocación De Cañerías Hg A La Vista Desde 1 1/4 " A 2" (Mo)</v>
          </cell>
          <cell r="D9463" t="str">
            <v>ml</v>
          </cell>
          <cell r="E9463">
            <v>1</v>
          </cell>
          <cell r="F9463">
            <v>384.61627527807946</v>
          </cell>
          <cell r="G9463">
            <v>384.61627527807946</v>
          </cell>
          <cell r="H9463">
            <v>44136</v>
          </cell>
        </row>
        <row r="9464">
          <cell r="B9464" t="str">
            <v>T2390</v>
          </cell>
          <cell r="C9464" t="str">
            <v>Colocación De Cañería Metálica Eléctrica Embutida 3/4" A 1" (Mo)</v>
          </cell>
          <cell r="D9464" t="str">
            <v>ml</v>
          </cell>
          <cell r="E9464">
            <v>1</v>
          </cell>
          <cell r="F9464">
            <v>528.84737850735928</v>
          </cell>
          <cell r="G9464">
            <v>528.84737850735928</v>
          </cell>
          <cell r="H9464">
            <v>44136</v>
          </cell>
        </row>
        <row r="9465">
          <cell r="B9465" t="str">
            <v>T2413</v>
          </cell>
          <cell r="C9465" t="str">
            <v>Colocación De Cañería De Pvc 110 Mm En Con Protección (Con Excavación Y Relleno) (Mo)</v>
          </cell>
          <cell r="D9465" t="str">
            <v>ml</v>
          </cell>
          <cell r="E9465">
            <v>1</v>
          </cell>
          <cell r="F9465">
            <v>1595.2286704241037</v>
          </cell>
          <cell r="G9465">
            <v>1595.2286704241037</v>
          </cell>
          <cell r="H9465">
            <v>44136</v>
          </cell>
        </row>
        <row r="9466">
          <cell r="B9466" t="str">
            <v>T2414</v>
          </cell>
          <cell r="C9466" t="str">
            <v>Colocación De Cañería De Pead 40 Mm Tritubo, Con Excavación Y Relleno (Mo)</v>
          </cell>
          <cell r="D9466" t="str">
            <v>ml</v>
          </cell>
          <cell r="E9466">
            <v>1</v>
          </cell>
          <cell r="F9466">
            <v>1315.4121629822337</v>
          </cell>
          <cell r="G9466">
            <v>1315.4121629822337</v>
          </cell>
          <cell r="H9466">
            <v>44136</v>
          </cell>
        </row>
        <row r="9467">
          <cell r="B9467" t="str">
            <v>T2416</v>
          </cell>
          <cell r="C9467" t="str">
            <v>Cañeros 4 X 110 Mm, Incluye Excavación Y Relleno (Mo)</v>
          </cell>
          <cell r="D9467" t="str">
            <v>ml</v>
          </cell>
          <cell r="E9467">
            <v>1</v>
          </cell>
          <cell r="F9467">
            <v>3975.0418737072205</v>
          </cell>
          <cell r="G9467">
            <v>3975.0418737072205</v>
          </cell>
          <cell r="H9467">
            <v>44136</v>
          </cell>
        </row>
        <row r="9468">
          <cell r="B9468" t="str">
            <v>T2417</v>
          </cell>
          <cell r="C9468" t="str">
            <v>Cañeros 2 X 160 Mm, Incluye Excavación Y Relleno (Mo)</v>
          </cell>
          <cell r="D9468" t="str">
            <v>ml</v>
          </cell>
          <cell r="E9468">
            <v>1</v>
          </cell>
          <cell r="F9468">
            <v>2388.4997381851426</v>
          </cell>
          <cell r="G9468">
            <v>2388.4997381851426</v>
          </cell>
          <cell r="H9468">
            <v>44136</v>
          </cell>
        </row>
        <row r="9469">
          <cell r="B9469" t="str">
            <v>T2377</v>
          </cell>
          <cell r="C9469" t="str">
            <v>Colocación De Central De Alarma (Mo)</v>
          </cell>
          <cell r="D9469" t="str">
            <v>u</v>
          </cell>
          <cell r="E9469">
            <v>1</v>
          </cell>
          <cell r="F9469">
            <v>12692.337084176623</v>
          </cell>
          <cell r="G9469">
            <v>12692.337084176623</v>
          </cell>
          <cell r="H9469">
            <v>44136</v>
          </cell>
        </row>
        <row r="9470">
          <cell r="B9470" t="str">
            <v>T2273</v>
          </cell>
          <cell r="C9470" t="str">
            <v>Colocación De Bandeja Portacable De 300 Mm</v>
          </cell>
          <cell r="D9470" t="str">
            <v>ml</v>
          </cell>
          <cell r="E9470">
            <v>1</v>
          </cell>
          <cell r="F9470">
            <v>705.12983800981226</v>
          </cell>
          <cell r="G9470">
            <v>705.12983800981226</v>
          </cell>
          <cell r="H9470">
            <v>44136</v>
          </cell>
        </row>
        <row r="9471">
          <cell r="B9471" t="str">
            <v>T2274</v>
          </cell>
          <cell r="C9471" t="str">
            <v>Colocación De Bandeja Portacable De 450 Mm</v>
          </cell>
          <cell r="D9471" t="str">
            <v>ml</v>
          </cell>
          <cell r="E9471">
            <v>1</v>
          </cell>
          <cell r="F9471">
            <v>746.60806377509539</v>
          </cell>
          <cell r="G9471">
            <v>746.60806377509539</v>
          </cell>
          <cell r="H9471">
            <v>44136</v>
          </cell>
        </row>
        <row r="9472">
          <cell r="B9472" t="str">
            <v>T2275</v>
          </cell>
          <cell r="C9472" t="str">
            <v>Colocación De Bandeja Portacable De 600 Mm</v>
          </cell>
          <cell r="D9472" t="str">
            <v>ml</v>
          </cell>
          <cell r="E9472">
            <v>1</v>
          </cell>
          <cell r="F9472">
            <v>793.27106776103892</v>
          </cell>
          <cell r="G9472">
            <v>793.27106776103892</v>
          </cell>
          <cell r="H9472">
            <v>44136</v>
          </cell>
        </row>
        <row r="9473">
          <cell r="B9473" t="str">
            <v>T2003</v>
          </cell>
          <cell r="C9473" t="str">
            <v>Bandeja Tipo Escalera 300Mm</v>
          </cell>
          <cell r="D9473" t="str">
            <v>ml</v>
          </cell>
          <cell r="E9473">
            <v>1</v>
          </cell>
          <cell r="F9473">
            <v>1547.7882271971403</v>
          </cell>
          <cell r="G9473">
            <v>1547.7882271971403</v>
          </cell>
          <cell r="H9473">
            <v>44110</v>
          </cell>
        </row>
        <row r="9474">
          <cell r="B9474" t="str">
            <v>T1811</v>
          </cell>
          <cell r="C9474" t="str">
            <v>Bandeja Portacable De 300 Mm</v>
          </cell>
          <cell r="D9474" t="str">
            <v>ml</v>
          </cell>
          <cell r="E9474">
            <v>1</v>
          </cell>
          <cell r="F9474">
            <v>1616.8181024726221</v>
          </cell>
          <cell r="G9474">
            <v>1616.8181024726221</v>
          </cell>
          <cell r="H9474">
            <v>44136</v>
          </cell>
        </row>
        <row r="9475">
          <cell r="B9475" t="str">
            <v>T2276</v>
          </cell>
          <cell r="C9475" t="str">
            <v>Bandeja Portacable De 450 Mm</v>
          </cell>
          <cell r="D9475" t="str">
            <v>ml</v>
          </cell>
          <cell r="E9475">
            <v>1</v>
          </cell>
          <cell r="F9475">
            <v>1890.2550059238558</v>
          </cell>
          <cell r="G9475">
            <v>1890.2550059238558</v>
          </cell>
          <cell r="H9475">
            <v>44136</v>
          </cell>
        </row>
        <row r="9476">
          <cell r="B9476" t="str">
            <v>T2277</v>
          </cell>
          <cell r="C9476" t="str">
            <v>Bandeja Portacable De 600 Mm</v>
          </cell>
          <cell r="D9476" t="str">
            <v>ml</v>
          </cell>
          <cell r="E9476">
            <v>1</v>
          </cell>
          <cell r="F9476">
            <v>2185.9538225819756</v>
          </cell>
          <cell r="G9476">
            <v>2185.9538225819756</v>
          </cell>
          <cell r="H9476">
            <v>44136</v>
          </cell>
        </row>
        <row r="9477">
          <cell r="B9477" t="str">
            <v>T2096</v>
          </cell>
          <cell r="C9477" t="str">
            <v>Cañeros De Tritubo Pead 3 X 40 Mm</v>
          </cell>
          <cell r="D9477" t="str">
            <v>ml</v>
          </cell>
          <cell r="E9477">
            <v>1</v>
          </cell>
          <cell r="F9477">
            <v>543.69880779923494</v>
          </cell>
          <cell r="G9477">
            <v>543.69880779923494</v>
          </cell>
          <cell r="H9477">
            <v>44136</v>
          </cell>
        </row>
        <row r="9478">
          <cell r="B9478" t="str">
            <v>T1814</v>
          </cell>
          <cell r="C9478" t="str">
            <v>Cajas Rectangulares Mop</v>
          </cell>
          <cell r="D9478" t="str">
            <v>u</v>
          </cell>
          <cell r="E9478">
            <v>1</v>
          </cell>
          <cell r="F9478">
            <v>112.01989770181818</v>
          </cell>
          <cell r="G9478">
            <v>112.01989770181818</v>
          </cell>
          <cell r="H9478">
            <v>44110</v>
          </cell>
        </row>
        <row r="9479">
          <cell r="B9479" t="str">
            <v>T1815</v>
          </cell>
          <cell r="C9479" t="str">
            <v>Caja Octogonal Grande Mop</v>
          </cell>
          <cell r="D9479" t="str">
            <v>u</v>
          </cell>
          <cell r="E9479">
            <v>1</v>
          </cell>
          <cell r="F9479">
            <v>330.69983255977962</v>
          </cell>
          <cell r="G9479">
            <v>330.69983255977962</v>
          </cell>
          <cell r="H9479">
            <v>44136</v>
          </cell>
        </row>
        <row r="9480">
          <cell r="B9480" t="str">
            <v>T1816</v>
          </cell>
          <cell r="C9480" t="str">
            <v>Cañerías Eléctricas Secundarias A La Vista Con Caño Hºgº 3/4"</v>
          </cell>
          <cell r="D9480" t="str">
            <v>ml</v>
          </cell>
          <cell r="E9480">
            <v>1</v>
          </cell>
          <cell r="F9480">
            <v>780.31535619393946</v>
          </cell>
          <cell r="G9480">
            <v>780.31535619393946</v>
          </cell>
          <cell r="H9480">
            <v>44110</v>
          </cell>
        </row>
        <row r="9481">
          <cell r="B9481" t="str">
            <v>T2388</v>
          </cell>
          <cell r="C9481" t="str">
            <v>Colocación De Cajas Rectangulares U Octogonales Embutidas (Mo)</v>
          </cell>
          <cell r="D9481" t="str">
            <v>u</v>
          </cell>
          <cell r="E9481">
            <v>1</v>
          </cell>
          <cell r="F9481">
            <v>1057.6947570147186</v>
          </cell>
          <cell r="G9481">
            <v>1057.6947570147186</v>
          </cell>
          <cell r="H9481">
            <v>44136</v>
          </cell>
        </row>
        <row r="9482">
          <cell r="B9482" t="str">
            <v>T1817</v>
          </cell>
          <cell r="C9482" t="str">
            <v>Caja Rectangular Aluminio</v>
          </cell>
          <cell r="D9482" t="str">
            <v>u</v>
          </cell>
          <cell r="E9482">
            <v>1</v>
          </cell>
          <cell r="F9482">
            <v>1972.5225733500829</v>
          </cell>
          <cell r="G9482">
            <v>1972.5225733500829</v>
          </cell>
          <cell r="H9482">
            <v>44136</v>
          </cell>
        </row>
        <row r="9483">
          <cell r="B9483" t="str">
            <v>T2074</v>
          </cell>
          <cell r="C9483" t="str">
            <v>Cajas Redonda Al</v>
          </cell>
          <cell r="D9483" t="str">
            <v>u</v>
          </cell>
          <cell r="E9483">
            <v>1</v>
          </cell>
          <cell r="F9483">
            <v>1373.6750391713499</v>
          </cell>
          <cell r="G9483">
            <v>1373.6750391713499</v>
          </cell>
          <cell r="H9483">
            <v>44136</v>
          </cell>
        </row>
        <row r="9484">
          <cell r="B9484" t="str">
            <v>T2075</v>
          </cell>
          <cell r="C9484" t="str">
            <v>Cajas Al - 300X300Mm</v>
          </cell>
          <cell r="D9484" t="str">
            <v>u</v>
          </cell>
          <cell r="E9484">
            <v>1</v>
          </cell>
          <cell r="F9484">
            <v>7019.3721770181819</v>
          </cell>
          <cell r="G9484">
            <v>7019.3721770181819</v>
          </cell>
          <cell r="H9484">
            <v>44110</v>
          </cell>
        </row>
        <row r="9485">
          <cell r="B9485" t="str">
            <v>T2076</v>
          </cell>
          <cell r="C9485" t="str">
            <v>Cajas Al - 150X150Mm</v>
          </cell>
          <cell r="D9485" t="str">
            <v>u</v>
          </cell>
          <cell r="E9485">
            <v>1</v>
          </cell>
          <cell r="F9485">
            <v>3630.9424728859503</v>
          </cell>
          <cell r="G9485">
            <v>3630.9424728859503</v>
          </cell>
          <cell r="H9485">
            <v>44136</v>
          </cell>
        </row>
        <row r="9486">
          <cell r="B9486" t="str">
            <v>T2389</v>
          </cell>
          <cell r="C9486" t="str">
            <v>Colocación De Cajas De Aluminio Rectangulares O Redondas (Mo)</v>
          </cell>
          <cell r="D9486" t="str">
            <v>u</v>
          </cell>
          <cell r="E9486">
            <v>1</v>
          </cell>
          <cell r="F9486">
            <v>1269.2337084176622</v>
          </cell>
          <cell r="G9486">
            <v>1269.2337084176622</v>
          </cell>
          <cell r="H9486">
            <v>44136</v>
          </cell>
        </row>
        <row r="9487">
          <cell r="B9487" t="str">
            <v>T2122</v>
          </cell>
          <cell r="C9487" t="str">
            <v>Circuito De Audio - Cu 2X1Mm^2 - Iram 62.266</v>
          </cell>
          <cell r="D9487" t="str">
            <v>ml</v>
          </cell>
          <cell r="E9487">
            <v>1</v>
          </cell>
          <cell r="F9487">
            <v>618.88254428424193</v>
          </cell>
          <cell r="G9487">
            <v>618.88254428424193</v>
          </cell>
          <cell r="H9487">
            <v>44136</v>
          </cell>
        </row>
        <row r="9488">
          <cell r="B9488" t="str">
            <v>T2115</v>
          </cell>
          <cell r="C9488" t="str">
            <v>Circuitos Cu 2,5Mm^2 - Iram 62.267</v>
          </cell>
          <cell r="D9488" t="str">
            <v>ml</v>
          </cell>
          <cell r="E9488">
            <v>1</v>
          </cell>
          <cell r="F9488">
            <v>416.69246163961384</v>
          </cell>
          <cell r="G9488">
            <v>416.69246163961384</v>
          </cell>
          <cell r="H9488">
            <v>44136</v>
          </cell>
        </row>
        <row r="9489">
          <cell r="B9489" t="str">
            <v>T2117</v>
          </cell>
          <cell r="C9489" t="str">
            <v>Circuitos Cu 2X2,5Mm^2 - Iram 62.266</v>
          </cell>
          <cell r="D9489" t="str">
            <v>ml</v>
          </cell>
          <cell r="E9489">
            <v>1</v>
          </cell>
          <cell r="F9489">
            <v>455.94865998672128</v>
          </cell>
          <cell r="G9489">
            <v>455.94865998672128</v>
          </cell>
          <cell r="H9489">
            <v>44136</v>
          </cell>
        </row>
        <row r="9490">
          <cell r="B9490" t="str">
            <v>T2385</v>
          </cell>
          <cell r="C9490" t="str">
            <v>Cableado De Circuitos De 1 Mm2  A 2,5 Mm2 (Mo)</v>
          </cell>
          <cell r="D9490" t="str">
            <v>ml</v>
          </cell>
          <cell r="E9490">
            <v>1</v>
          </cell>
          <cell r="F9490">
            <v>373.30403188754769</v>
          </cell>
          <cell r="G9490">
            <v>373.30403188754769</v>
          </cell>
          <cell r="H9490">
            <v>44136</v>
          </cell>
        </row>
        <row r="9491">
          <cell r="B9491" t="str">
            <v>T2421</v>
          </cell>
          <cell r="C9491" t="str">
            <v>Cableado De Circuitos De 2X2,5 Mm2 (Mo)</v>
          </cell>
          <cell r="D9491" t="str">
            <v>ml</v>
          </cell>
          <cell r="E9491">
            <v>1</v>
          </cell>
          <cell r="F9491">
            <v>373.30403188754769</v>
          </cell>
          <cell r="G9491">
            <v>373.30403188754769</v>
          </cell>
          <cell r="H9491">
            <v>44136</v>
          </cell>
        </row>
        <row r="9492">
          <cell r="B9492" t="str">
            <v>T2123</v>
          </cell>
          <cell r="C9492" t="str">
            <v>Circuitos Cu 4 Mm^2 - Iram 62.267</v>
          </cell>
          <cell r="D9492" t="str">
            <v>ml</v>
          </cell>
          <cell r="E9492">
            <v>1</v>
          </cell>
          <cell r="F9492">
            <v>447.42602974828804</v>
          </cell>
          <cell r="G9492">
            <v>447.42602974828804</v>
          </cell>
          <cell r="H9492">
            <v>44136</v>
          </cell>
        </row>
        <row r="9493">
          <cell r="B9493" t="str">
            <v>T2118</v>
          </cell>
          <cell r="C9493" t="str">
            <v>Circuitos Cu 2X4Mm^2 - Iram 62.266</v>
          </cell>
          <cell r="D9493" t="str">
            <v>ml</v>
          </cell>
          <cell r="E9493">
            <v>1</v>
          </cell>
          <cell r="F9493">
            <v>539.8173520623377</v>
          </cell>
          <cell r="G9493">
            <v>539.8173520623377</v>
          </cell>
          <cell r="H9493">
            <v>44136</v>
          </cell>
        </row>
        <row r="9494">
          <cell r="B9494" t="str">
            <v>T2119</v>
          </cell>
          <cell r="C9494" t="str">
            <v>Circuitos Cu 4X4Mm^2 - Iram 62.266</v>
          </cell>
          <cell r="D9494" t="str">
            <v>ml</v>
          </cell>
          <cell r="E9494">
            <v>1</v>
          </cell>
          <cell r="F9494">
            <v>711.8705970207634</v>
          </cell>
          <cell r="G9494">
            <v>711.8705970207634</v>
          </cell>
          <cell r="H9494">
            <v>44136</v>
          </cell>
        </row>
        <row r="9495">
          <cell r="B9495" t="str">
            <v>T2116</v>
          </cell>
          <cell r="C9495" t="str">
            <v>Circuitos Cu 6Mm^2 - Iram 62.267 - Verde/Amarillo</v>
          </cell>
          <cell r="D9495" t="str">
            <v>ml</v>
          </cell>
          <cell r="E9495">
            <v>1</v>
          </cell>
          <cell r="F9495">
            <v>457.76916784006289</v>
          </cell>
          <cell r="G9495">
            <v>457.76916784006289</v>
          </cell>
          <cell r="H9495">
            <v>44136</v>
          </cell>
        </row>
        <row r="9496">
          <cell r="B9496" t="str">
            <v>T1828</v>
          </cell>
          <cell r="C9496" t="str">
            <v>Circuitos Cu 2X6Mm^2 -  Iram 62.266</v>
          </cell>
          <cell r="D9496" t="str">
            <v>ml</v>
          </cell>
          <cell r="E9496">
            <v>1</v>
          </cell>
          <cell r="F9496">
            <v>557.01296949295556</v>
          </cell>
          <cell r="G9496">
            <v>557.01296949295556</v>
          </cell>
          <cell r="H9496">
            <v>44136</v>
          </cell>
        </row>
        <row r="9497">
          <cell r="B9497" t="str">
            <v>T2120</v>
          </cell>
          <cell r="C9497" t="str">
            <v>Circuitos Cu 4X6Mm^2 - Iram 62.266</v>
          </cell>
          <cell r="D9497" t="str">
            <v>ml</v>
          </cell>
          <cell r="E9497">
            <v>1</v>
          </cell>
          <cell r="F9497">
            <v>948.66264361673416</v>
          </cell>
          <cell r="G9497">
            <v>948.66264361673416</v>
          </cell>
          <cell r="H9497">
            <v>44136</v>
          </cell>
        </row>
        <row r="9498">
          <cell r="B9498" t="str">
            <v>T1824</v>
          </cell>
          <cell r="C9498" t="str">
            <v>Circuitos Cu 10Mm^2 - Iram 62.2667 - Verde/Amarillo</v>
          </cell>
          <cell r="D9498" t="str">
            <v>ml</v>
          </cell>
          <cell r="E9498">
            <v>1</v>
          </cell>
          <cell r="F9498">
            <v>553.24314780588747</v>
          </cell>
          <cell r="G9498">
            <v>553.24314780588747</v>
          </cell>
          <cell r="H9498">
            <v>44110</v>
          </cell>
        </row>
        <row r="9499">
          <cell r="B9499" t="str">
            <v>T2287</v>
          </cell>
          <cell r="C9499" t="str">
            <v>Circuitos Cu 2X10Mm^2 - Iram 62.266</v>
          </cell>
          <cell r="D9499" t="str">
            <v>ml</v>
          </cell>
          <cell r="E9499">
            <v>1</v>
          </cell>
          <cell r="F9499">
            <v>943.20437915392426</v>
          </cell>
          <cell r="G9499">
            <v>943.20437915392426</v>
          </cell>
          <cell r="H9499">
            <v>44136</v>
          </cell>
        </row>
        <row r="9500">
          <cell r="B9500" t="str">
            <v>T1826</v>
          </cell>
          <cell r="C9500" t="str">
            <v>Circuitos Cu 4X10Mm^2 - Iram 62.266</v>
          </cell>
          <cell r="D9500" t="str">
            <v>ml</v>
          </cell>
          <cell r="E9500">
            <v>1</v>
          </cell>
          <cell r="F9500">
            <v>1163.5308254349161</v>
          </cell>
          <cell r="G9500">
            <v>1163.5308254349161</v>
          </cell>
          <cell r="H9500">
            <v>44136</v>
          </cell>
        </row>
        <row r="9501">
          <cell r="B9501" t="str">
            <v>T2233</v>
          </cell>
          <cell r="C9501" t="str">
            <v>Cable Unipolar De 16 Mm2 Verde / Amarillo</v>
          </cell>
          <cell r="D9501" t="str">
            <v>ml</v>
          </cell>
          <cell r="E9501">
            <v>1</v>
          </cell>
          <cell r="F9501">
            <v>776.21467966539149</v>
          </cell>
          <cell r="G9501">
            <v>776.21467966539149</v>
          </cell>
          <cell r="H9501">
            <v>44136</v>
          </cell>
        </row>
        <row r="9502">
          <cell r="B9502" t="str">
            <v>T2235</v>
          </cell>
          <cell r="C9502" t="str">
            <v>Cable Desnudo De 16 Mm2</v>
          </cell>
          <cell r="D9502" t="str">
            <v>ml</v>
          </cell>
          <cell r="E9502">
            <v>1</v>
          </cell>
          <cell r="F9502">
            <v>608.64815073977172</v>
          </cell>
          <cell r="G9502">
            <v>608.64815073977172</v>
          </cell>
          <cell r="H9502">
            <v>44136</v>
          </cell>
        </row>
        <row r="9503">
          <cell r="B9503" t="str">
            <v>T2234</v>
          </cell>
          <cell r="C9503" t="str">
            <v>Cable Subterraneo 3 X 35 + 16 Rollo X 100 Mts</v>
          </cell>
          <cell r="D9503" t="str">
            <v>ml</v>
          </cell>
          <cell r="E9503">
            <v>1</v>
          </cell>
          <cell r="F9503">
            <v>3203.0380165289257</v>
          </cell>
          <cell r="G9503">
            <v>3203.0380165289257</v>
          </cell>
          <cell r="H9503">
            <v>44108</v>
          </cell>
        </row>
        <row r="9504">
          <cell r="B9504" t="str">
            <v>T2236</v>
          </cell>
          <cell r="C9504" t="str">
            <v>Cable Desnudo De 50 Mm2</v>
          </cell>
          <cell r="D9504" t="str">
            <v>ml</v>
          </cell>
          <cell r="E9504">
            <v>1</v>
          </cell>
          <cell r="F9504">
            <v>1915.413223140496</v>
          </cell>
          <cell r="G9504">
            <v>1915.413223140496</v>
          </cell>
          <cell r="H9504">
            <v>44108</v>
          </cell>
        </row>
        <row r="9505">
          <cell r="B9505" t="str">
            <v>T2282</v>
          </cell>
          <cell r="C9505" t="str">
            <v xml:space="preserve">Cable Subterraneo  3X70/35 Mm² </v>
          </cell>
          <cell r="D9505" t="str">
            <v>ml</v>
          </cell>
          <cell r="E9505">
            <v>1</v>
          </cell>
          <cell r="F9505">
            <v>4316.0553449999998</v>
          </cell>
          <cell r="G9505">
            <v>4316.0553449999998</v>
          </cell>
          <cell r="H9505">
            <v>44108</v>
          </cell>
        </row>
        <row r="9506">
          <cell r="B9506" t="str">
            <v>T2283</v>
          </cell>
          <cell r="C9506" t="str">
            <v xml:space="preserve">Cable Subterráneo 3X95+50 Mm² </v>
          </cell>
          <cell r="D9506" t="str">
            <v>ml</v>
          </cell>
          <cell r="E9506">
            <v>1</v>
          </cell>
          <cell r="F9506">
            <v>7031.5028700000003</v>
          </cell>
          <cell r="G9506">
            <v>7031.5028700000003</v>
          </cell>
          <cell r="H9506">
            <v>44108</v>
          </cell>
        </row>
        <row r="9507">
          <cell r="B9507" t="str">
            <v>T2378</v>
          </cell>
          <cell r="C9507" t="str">
            <v>Cable Puente Óptico (Mo)</v>
          </cell>
          <cell r="D9507" t="str">
            <v>ml</v>
          </cell>
          <cell r="E9507">
            <v>1</v>
          </cell>
          <cell r="F9507">
            <v>362.63820240504634</v>
          </cell>
          <cell r="G9507">
            <v>362.63820240504634</v>
          </cell>
          <cell r="H9507">
            <v>44136</v>
          </cell>
        </row>
        <row r="9508">
          <cell r="B9508" t="str">
            <v>T2385</v>
          </cell>
          <cell r="C9508" t="str">
            <v>Cableado De Circuitos De 1 Mm2  A 2,5 Mm2 (Mo)</v>
          </cell>
          <cell r="D9508" t="str">
            <v>ml</v>
          </cell>
          <cell r="E9508">
            <v>1</v>
          </cell>
          <cell r="F9508">
            <v>373.30403188754769</v>
          </cell>
          <cell r="G9508">
            <v>373.30403188754769</v>
          </cell>
          <cell r="H9508">
            <v>44136</v>
          </cell>
        </row>
        <row r="9509">
          <cell r="B9509" t="str">
            <v>T2392</v>
          </cell>
          <cell r="C9509" t="str">
            <v>Cabledo De 50 Mm2 (Mo)</v>
          </cell>
          <cell r="D9509" t="str">
            <v>ml</v>
          </cell>
          <cell r="E9509">
            <v>1</v>
          </cell>
          <cell r="F9509">
            <v>705.12983800981226</v>
          </cell>
          <cell r="G9509">
            <v>705.12983800981226</v>
          </cell>
          <cell r="H9509">
            <v>44136</v>
          </cell>
        </row>
        <row r="9510">
          <cell r="B9510" t="str">
            <v>T2394</v>
          </cell>
          <cell r="C9510" t="str">
            <v>Cableado De 16 Mm2 (Mo)</v>
          </cell>
          <cell r="D9510" t="str">
            <v>ml</v>
          </cell>
          <cell r="E9510">
            <v>1</v>
          </cell>
          <cell r="F9510">
            <v>634.61685420883111</v>
          </cell>
          <cell r="G9510">
            <v>634.61685420883111</v>
          </cell>
          <cell r="H9510">
            <v>44136</v>
          </cell>
        </row>
        <row r="9511">
          <cell r="B9511" t="str">
            <v>T2396</v>
          </cell>
          <cell r="C9511" t="str">
            <v>Cableado De Cámaras De Seguridad (Mo)</v>
          </cell>
          <cell r="D9511" t="str">
            <v>ml</v>
          </cell>
          <cell r="E9511">
            <v>1</v>
          </cell>
          <cell r="F9511">
            <v>373.30403188754769</v>
          </cell>
          <cell r="G9511">
            <v>373.30403188754769</v>
          </cell>
          <cell r="H9511">
            <v>44136</v>
          </cell>
        </row>
        <row r="9512">
          <cell r="B9512" t="str">
            <v>T2420</v>
          </cell>
          <cell r="C9512" t="str">
            <v>Cableado De Circuitos De 6 Mm2 (Mo)</v>
          </cell>
          <cell r="D9512" t="str">
            <v>ml</v>
          </cell>
          <cell r="E9512">
            <v>1</v>
          </cell>
          <cell r="F9512">
            <v>384.61627527807946</v>
          </cell>
          <cell r="G9512">
            <v>384.61627527807946</v>
          </cell>
          <cell r="H9512">
            <v>44136</v>
          </cell>
        </row>
        <row r="9513">
          <cell r="B9513" t="str">
            <v>T2421</v>
          </cell>
          <cell r="C9513" t="str">
            <v>Cableado De Circuitos De 2X2,5 Mm2 (Mo)</v>
          </cell>
          <cell r="D9513" t="str">
            <v>ml</v>
          </cell>
          <cell r="E9513">
            <v>1</v>
          </cell>
          <cell r="F9513">
            <v>373.30403188754769</v>
          </cell>
          <cell r="G9513">
            <v>373.30403188754769</v>
          </cell>
          <cell r="H9513">
            <v>44136</v>
          </cell>
        </row>
        <row r="9514">
          <cell r="B9514" t="str">
            <v>T2422</v>
          </cell>
          <cell r="C9514" t="str">
            <v>Cableado De Circuitos De 2X4 Mm2 (Mo)</v>
          </cell>
          <cell r="D9514" t="str">
            <v>ml</v>
          </cell>
          <cell r="E9514">
            <v>1</v>
          </cell>
          <cell r="F9514">
            <v>396.63553388051946</v>
          </cell>
          <cell r="G9514">
            <v>396.63553388051946</v>
          </cell>
          <cell r="H9514">
            <v>44136</v>
          </cell>
        </row>
        <row r="9515">
          <cell r="B9515" t="str">
            <v>T2423</v>
          </cell>
          <cell r="C9515" t="str">
            <v>Cableado De Circuitos De 4X4 Mm2 (Mo)</v>
          </cell>
          <cell r="D9515" t="str">
            <v>ml</v>
          </cell>
          <cell r="E9515">
            <v>1</v>
          </cell>
          <cell r="F9515">
            <v>423.07790280588739</v>
          </cell>
          <cell r="G9515">
            <v>423.07790280588739</v>
          </cell>
          <cell r="H9515">
            <v>44136</v>
          </cell>
        </row>
        <row r="9516">
          <cell r="B9516" t="str">
            <v>T2424</v>
          </cell>
          <cell r="C9516" t="str">
            <v>Cableado De Circuitos De 4X6 Mm2 (Mo)</v>
          </cell>
          <cell r="D9516" t="str">
            <v>ml</v>
          </cell>
          <cell r="E9516">
            <v>1</v>
          </cell>
          <cell r="F9516">
            <v>551.84074279028789</v>
          </cell>
          <cell r="G9516">
            <v>551.84074279028789</v>
          </cell>
          <cell r="H9516">
            <v>44136</v>
          </cell>
        </row>
        <row r="9517">
          <cell r="B9517" t="str">
            <v>T2425</v>
          </cell>
          <cell r="C9517" t="str">
            <v>Cableado De Circuitos De 4X10 Mm2 (Mo)</v>
          </cell>
          <cell r="D9517" t="str">
            <v>ml</v>
          </cell>
          <cell r="E9517">
            <v>1</v>
          </cell>
          <cell r="F9517">
            <v>551.84074279028789</v>
          </cell>
          <cell r="G9517">
            <v>551.84074279028789</v>
          </cell>
          <cell r="H9517">
            <v>44136</v>
          </cell>
        </row>
        <row r="9518">
          <cell r="B9518" t="str">
            <v>T2426</v>
          </cell>
          <cell r="C9518" t="str">
            <v>Colocación De Columna De Alumbrado Con 1 Luminaria H: 6 M (Mo)</v>
          </cell>
          <cell r="D9518" t="str">
            <v>u</v>
          </cell>
          <cell r="E9518">
            <v>1</v>
          </cell>
          <cell r="F9518">
            <v>8641.7921423792213</v>
          </cell>
          <cell r="G9518">
            <v>8641.7921423792213</v>
          </cell>
          <cell r="H9518">
            <v>44136</v>
          </cell>
        </row>
        <row r="9519">
          <cell r="B9519" t="str">
            <v>T2427</v>
          </cell>
          <cell r="C9519" t="str">
            <v>Colocación De Columna De Alumbrado Con 2 Luminarias H: 6 M (Mo)</v>
          </cell>
          <cell r="D9519" t="str">
            <v>u</v>
          </cell>
          <cell r="E9519">
            <v>1</v>
          </cell>
          <cell r="F9519">
            <v>10228.334277901298</v>
          </cell>
          <cell r="G9519">
            <v>10228.334277901298</v>
          </cell>
          <cell r="H9519">
            <v>44136</v>
          </cell>
        </row>
        <row r="9520">
          <cell r="B9520" t="str">
            <v>T2428</v>
          </cell>
          <cell r="C9520" t="str">
            <v>Colocación De Equipo Autónomo (Mo)</v>
          </cell>
          <cell r="D9520" t="str">
            <v>u</v>
          </cell>
          <cell r="E9520">
            <v>1</v>
          </cell>
          <cell r="F9520">
            <v>1190</v>
          </cell>
          <cell r="G9520">
            <v>1190</v>
          </cell>
          <cell r="H9520">
            <v>44108</v>
          </cell>
        </row>
        <row r="9521">
          <cell r="B9521" t="str">
            <v>T2429</v>
          </cell>
          <cell r="C9521" t="str">
            <v>Cableado Circuito 1 X 16 Mm2 (Mo)</v>
          </cell>
          <cell r="D9521" t="str">
            <v>ml</v>
          </cell>
          <cell r="E9521">
            <v>1</v>
          </cell>
          <cell r="F9521">
            <v>423.07790280588739</v>
          </cell>
          <cell r="G9521">
            <v>423.07790280588739</v>
          </cell>
          <cell r="H9521">
            <v>44136</v>
          </cell>
        </row>
        <row r="9522">
          <cell r="B9522" t="str">
            <v>T2430</v>
          </cell>
          <cell r="C9522" t="str">
            <v>Cableado Subterraneo 1 X 35 Mm2 (Mo)</v>
          </cell>
          <cell r="D9522" t="str">
            <v>ml</v>
          </cell>
          <cell r="E9522">
            <v>1</v>
          </cell>
          <cell r="F9522">
            <v>551.84074279028789</v>
          </cell>
          <cell r="G9522">
            <v>551.84074279028789</v>
          </cell>
          <cell r="H9522">
            <v>44136</v>
          </cell>
        </row>
        <row r="9523">
          <cell r="B9523" t="str">
            <v>T2431</v>
          </cell>
          <cell r="C9523" t="str">
            <v>Cableado Subterraneo Mayores A 1 X 35 Mm2 (Mo)</v>
          </cell>
          <cell r="D9523" t="str">
            <v>ml</v>
          </cell>
          <cell r="E9523">
            <v>1</v>
          </cell>
          <cell r="F9523">
            <v>945</v>
          </cell>
          <cell r="G9523">
            <v>945</v>
          </cell>
          <cell r="H9523">
            <v>44108</v>
          </cell>
        </row>
        <row r="9524">
          <cell r="B9524" t="str">
            <v>T2023</v>
          </cell>
          <cell r="C9524" t="str">
            <v>Circuitos Para Sistema De Cctv - Ftp Awg24 Cat. 5A Doble Vaina</v>
          </cell>
          <cell r="D9524" t="str">
            <v>ml</v>
          </cell>
          <cell r="E9524">
            <v>1</v>
          </cell>
          <cell r="F9524">
            <v>191.3705121567329</v>
          </cell>
          <cell r="G9524">
            <v>191.3705121567329</v>
          </cell>
          <cell r="H9524">
            <v>44136</v>
          </cell>
        </row>
        <row r="9525">
          <cell r="B9525" t="str">
            <v>T2237</v>
          </cell>
          <cell r="C9525" t="str">
            <v>Cámara Cctv Ip Tipo Domo - Dahua "Dh-Ipc-Hdbw5431E-Ze"</v>
          </cell>
          <cell r="D9525" t="str">
            <v>u</v>
          </cell>
          <cell r="E9525">
            <v>1</v>
          </cell>
          <cell r="F9525">
            <v>42634.622732582618</v>
          </cell>
          <cell r="G9525">
            <v>42634.622732582618</v>
          </cell>
          <cell r="H9525">
            <v>44136</v>
          </cell>
        </row>
        <row r="9526">
          <cell r="B9526" t="str">
            <v>T2448</v>
          </cell>
          <cell r="C9526" t="str">
            <v xml:space="preserve">Circuitos Para Sistema De Cctv - Ftp Awg24 Cat. 6 </v>
          </cell>
          <cell r="D9526" t="str">
            <v>ml</v>
          </cell>
          <cell r="E9526">
            <v>1</v>
          </cell>
          <cell r="F9526">
            <v>579.49357430587281</v>
          </cell>
          <cell r="G9526">
            <v>579.49357430587281</v>
          </cell>
          <cell r="H9526">
            <v>44136</v>
          </cell>
        </row>
        <row r="9527">
          <cell r="B9527" t="str">
            <v>T2242</v>
          </cell>
          <cell r="C9527" t="str">
            <v>Tendidos De Fibra Optica - 24 Fo Os1 Monomodo Antirroedor</v>
          </cell>
          <cell r="D9527" t="str">
            <v>ml</v>
          </cell>
          <cell r="E9527">
            <v>1</v>
          </cell>
          <cell r="F9527">
            <v>351.50095655956551</v>
          </cell>
          <cell r="G9527">
            <v>351.50095655956551</v>
          </cell>
          <cell r="H9527">
            <v>44136</v>
          </cell>
        </row>
        <row r="9528">
          <cell r="B9528" t="str">
            <v>T1820</v>
          </cell>
          <cell r="C9528" t="str">
            <v>Tomacorriente Doble 220V/ 10A</v>
          </cell>
          <cell r="D9528" t="str">
            <v>u</v>
          </cell>
          <cell r="E9528">
            <v>1</v>
          </cell>
          <cell r="F9528">
            <v>838.42975206611573</v>
          </cell>
          <cell r="G9528">
            <v>838.42975206611573</v>
          </cell>
          <cell r="H9528">
            <v>44108</v>
          </cell>
        </row>
        <row r="9529">
          <cell r="B9529" t="str">
            <v>T1819</v>
          </cell>
          <cell r="C9529" t="str">
            <v>Tomacorriente Doble 220V/ 10A - Ip44</v>
          </cell>
          <cell r="D9529" t="str">
            <v>u</v>
          </cell>
          <cell r="E9529">
            <v>1</v>
          </cell>
          <cell r="F9529">
            <v>1400.413223140496</v>
          </cell>
          <cell r="G9529">
            <v>1400.413223140496</v>
          </cell>
          <cell r="H9529">
            <v>44108</v>
          </cell>
        </row>
        <row r="9530">
          <cell r="B9530" t="str">
            <v>T1821</v>
          </cell>
          <cell r="C9530" t="str">
            <v>Tomacorreinte Doble En Piso 220/ 10A - Caja/ Periscopio</v>
          </cell>
          <cell r="D9530" t="str">
            <v>u</v>
          </cell>
          <cell r="E9530">
            <v>1</v>
          </cell>
          <cell r="F9530">
            <v>1230.7768595041323</v>
          </cell>
          <cell r="G9530">
            <v>1230.7768595041323</v>
          </cell>
          <cell r="H9530">
            <v>44108</v>
          </cell>
        </row>
        <row r="9531">
          <cell r="B9531" t="str">
            <v>T2288</v>
          </cell>
          <cell r="C9531" t="str">
            <v>Tomacorreinte 2P+T Ip44 - 32A</v>
          </cell>
          <cell r="D9531" t="str">
            <v>u</v>
          </cell>
          <cell r="E9531">
            <v>1</v>
          </cell>
          <cell r="F9531">
            <v>1920.8431372694215</v>
          </cell>
          <cell r="G9531">
            <v>1920.8431372694215</v>
          </cell>
          <cell r="H9531">
            <v>44136</v>
          </cell>
        </row>
        <row r="9532">
          <cell r="B9532" t="str">
            <v>T2289</v>
          </cell>
          <cell r="C9532" t="str">
            <v>Tomacorreinte 4P+T Ip44 - 32A</v>
          </cell>
          <cell r="D9532" t="str">
            <v>u</v>
          </cell>
          <cell r="E9532">
            <v>1</v>
          </cell>
          <cell r="F9532">
            <v>2111.7522281785123</v>
          </cell>
          <cell r="G9532">
            <v>2111.7522281785123</v>
          </cell>
          <cell r="H9532">
            <v>44136</v>
          </cell>
        </row>
        <row r="9533">
          <cell r="B9533" t="str">
            <v>T2383</v>
          </cell>
          <cell r="C9533" t="str">
            <v>Colocación De Tomacorrientes Simple O Llave (Mo)</v>
          </cell>
          <cell r="D9533" t="str">
            <v>u</v>
          </cell>
          <cell r="E9533">
            <v>1</v>
          </cell>
          <cell r="F9533">
            <v>300</v>
          </cell>
          <cell r="G9533">
            <v>300</v>
          </cell>
          <cell r="H9533">
            <v>44108</v>
          </cell>
        </row>
        <row r="9534">
          <cell r="B9534" t="str">
            <v>T2384</v>
          </cell>
          <cell r="C9534" t="str">
            <v>Colocación De Tomacorrientes Doble (Mo)</v>
          </cell>
          <cell r="D9534" t="str">
            <v>u</v>
          </cell>
          <cell r="E9534">
            <v>1</v>
          </cell>
          <cell r="F9534">
            <v>450</v>
          </cell>
          <cell r="G9534">
            <v>450</v>
          </cell>
          <cell r="H9534">
            <v>44108</v>
          </cell>
        </row>
        <row r="9535">
          <cell r="B9535" t="str">
            <v>T1818</v>
          </cell>
          <cell r="C9535" t="str">
            <v>Interruptor De Un Efecto</v>
          </cell>
          <cell r="D9535" t="str">
            <v>u</v>
          </cell>
          <cell r="E9535">
            <v>1</v>
          </cell>
          <cell r="F9535">
            <v>561.33900503801647</v>
          </cell>
          <cell r="G9535">
            <v>561.33900503801647</v>
          </cell>
          <cell r="H9535">
            <v>44136</v>
          </cell>
        </row>
        <row r="9536">
          <cell r="B9536" t="str">
            <v>T2290</v>
          </cell>
          <cell r="C9536" t="str">
            <v>Nsx 4X100A</v>
          </cell>
          <cell r="D9536" t="str">
            <v>u</v>
          </cell>
          <cell r="E9536">
            <v>1</v>
          </cell>
          <cell r="F9536">
            <v>14402.851239669422</v>
          </cell>
          <cell r="G9536">
            <v>14402.851239669422</v>
          </cell>
          <cell r="H9536">
            <v>44108</v>
          </cell>
        </row>
        <row r="9537">
          <cell r="B9537" t="str">
            <v>T2303</v>
          </cell>
          <cell r="C9537" t="str">
            <v>Tmm 2X 10-16-20-25 A 3Ka</v>
          </cell>
          <cell r="D9537" t="str">
            <v>u</v>
          </cell>
          <cell r="E9537">
            <v>1</v>
          </cell>
          <cell r="F9537">
            <v>1514.7107438016528</v>
          </cell>
          <cell r="G9537">
            <v>1514.7107438016528</v>
          </cell>
          <cell r="H9537">
            <v>44108</v>
          </cell>
        </row>
        <row r="9538">
          <cell r="B9538" t="str">
            <v>T2304</v>
          </cell>
          <cell r="C9538" t="str">
            <v>Tmm 2X32A 3Ka</v>
          </cell>
          <cell r="D9538" t="str">
            <v>u</v>
          </cell>
          <cell r="E9538">
            <v>1</v>
          </cell>
          <cell r="F9538">
            <v>1407.1074380165289</v>
          </cell>
          <cell r="G9538">
            <v>1407.1074380165289</v>
          </cell>
          <cell r="H9538">
            <v>44108</v>
          </cell>
        </row>
        <row r="9539">
          <cell r="B9539" t="str">
            <v>T2305</v>
          </cell>
          <cell r="C9539" t="str">
            <v>Tmm 4X10A 3Ka</v>
          </cell>
          <cell r="D9539" t="str">
            <v>u</v>
          </cell>
          <cell r="E9539">
            <v>1</v>
          </cell>
          <cell r="F9539">
            <v>2434.8927240462808</v>
          </cell>
          <cell r="G9539">
            <v>2434.8927240462808</v>
          </cell>
          <cell r="H9539">
            <v>44136</v>
          </cell>
        </row>
        <row r="9540">
          <cell r="B9540" t="str">
            <v>T2306</v>
          </cell>
          <cell r="C9540" t="str">
            <v>Tmm 4X16A 3Ka</v>
          </cell>
          <cell r="D9540" t="str">
            <v>u</v>
          </cell>
          <cell r="E9540">
            <v>1</v>
          </cell>
          <cell r="F9540">
            <v>2024.2645885090908</v>
          </cell>
          <cell r="G9540">
            <v>2024.2645885090908</v>
          </cell>
          <cell r="H9540">
            <v>44110</v>
          </cell>
        </row>
        <row r="9541">
          <cell r="B9541" t="str">
            <v>T2307</v>
          </cell>
          <cell r="C9541" t="str">
            <v>Tmm 4X32A 3Ka</v>
          </cell>
          <cell r="D9541" t="str">
            <v>u</v>
          </cell>
          <cell r="E9541">
            <v>1</v>
          </cell>
          <cell r="F9541">
            <v>2891.9175174347106</v>
          </cell>
          <cell r="G9541">
            <v>2891.9175174347106</v>
          </cell>
          <cell r="H9541">
            <v>44136</v>
          </cell>
        </row>
        <row r="9542">
          <cell r="B9542" t="str">
            <v>T2308</v>
          </cell>
          <cell r="C9542" t="str">
            <v>Tmm 4X50A 3Ka</v>
          </cell>
          <cell r="D9542" t="str">
            <v>u</v>
          </cell>
          <cell r="E9542">
            <v>1</v>
          </cell>
          <cell r="F9542">
            <v>5012.5786744595043</v>
          </cell>
          <cell r="G9542">
            <v>5012.5786744595043</v>
          </cell>
          <cell r="H9542">
            <v>44136</v>
          </cell>
        </row>
        <row r="9543">
          <cell r="B9543" t="str">
            <v>T2403</v>
          </cell>
          <cell r="C9543" t="str">
            <v>Colocación De Tmm Bipolar (Mo)</v>
          </cell>
          <cell r="D9543" t="str">
            <v>u</v>
          </cell>
          <cell r="E9543">
            <v>1</v>
          </cell>
          <cell r="F9543">
            <v>360</v>
          </cell>
          <cell r="G9543">
            <v>360</v>
          </cell>
          <cell r="H9543">
            <v>44108</v>
          </cell>
        </row>
        <row r="9544">
          <cell r="B9544" t="str">
            <v>T2404</v>
          </cell>
          <cell r="C9544" t="str">
            <v>Colocación De Tmm Tetrapolar (Mo)</v>
          </cell>
          <cell r="D9544" t="str">
            <v>u</v>
          </cell>
          <cell r="E9544">
            <v>1</v>
          </cell>
          <cell r="F9544">
            <v>500</v>
          </cell>
          <cell r="G9544">
            <v>500</v>
          </cell>
          <cell r="H9544">
            <v>44108</v>
          </cell>
        </row>
        <row r="9545">
          <cell r="B9545" t="str">
            <v>T2295</v>
          </cell>
          <cell r="C9545" t="str">
            <v>Id 2X25A 30Ma</v>
          </cell>
          <cell r="D9545" t="str">
            <v>u</v>
          </cell>
          <cell r="E9545">
            <v>1</v>
          </cell>
          <cell r="F9545">
            <v>2933.2398314842976</v>
          </cell>
          <cell r="G9545">
            <v>2933.2398314842976</v>
          </cell>
          <cell r="H9545">
            <v>44136</v>
          </cell>
        </row>
        <row r="9546">
          <cell r="B9546" t="str">
            <v>T2296</v>
          </cell>
          <cell r="C9546" t="str">
            <v>Id 4X25A 30Ma</v>
          </cell>
          <cell r="D9546" t="str">
            <v>u</v>
          </cell>
          <cell r="E9546">
            <v>1</v>
          </cell>
          <cell r="F9546">
            <v>3035.6034885090908</v>
          </cell>
          <cell r="G9546">
            <v>3035.6034885090908</v>
          </cell>
          <cell r="H9546">
            <v>44110</v>
          </cell>
        </row>
        <row r="9547">
          <cell r="B9547" t="str">
            <v>T2297</v>
          </cell>
          <cell r="C9547" t="str">
            <v>Id 4X40A 30Ma</v>
          </cell>
          <cell r="D9547" t="str">
            <v>u</v>
          </cell>
          <cell r="E9547">
            <v>1</v>
          </cell>
          <cell r="F9547">
            <v>4503.4877885090909</v>
          </cell>
          <cell r="G9547">
            <v>4503.4877885090909</v>
          </cell>
          <cell r="H9547">
            <v>44110</v>
          </cell>
        </row>
        <row r="9548">
          <cell r="B9548" t="str">
            <v>T2298</v>
          </cell>
          <cell r="C9548" t="str">
            <v>Id 4X63A 30Ma</v>
          </cell>
          <cell r="D9548" t="str">
            <v>u</v>
          </cell>
          <cell r="E9548">
            <v>1</v>
          </cell>
          <cell r="F9548">
            <v>11792.743963715702</v>
          </cell>
          <cell r="G9548">
            <v>11792.743963715702</v>
          </cell>
          <cell r="H9548">
            <v>44136</v>
          </cell>
        </row>
        <row r="9549">
          <cell r="B9549" t="str">
            <v>T2401</v>
          </cell>
          <cell r="C9549" t="str">
            <v>Colocación De Id Bipolar (Mo)</v>
          </cell>
          <cell r="D9549" t="str">
            <v>u</v>
          </cell>
          <cell r="E9549">
            <v>1</v>
          </cell>
          <cell r="F9549">
            <v>470</v>
          </cell>
          <cell r="G9549">
            <v>470</v>
          </cell>
          <cell r="H9549">
            <v>44108</v>
          </cell>
        </row>
        <row r="9550">
          <cell r="B9550" t="str">
            <v>T2402</v>
          </cell>
          <cell r="C9550" t="str">
            <v>Colocación Id Tertapolar (Mo)</v>
          </cell>
          <cell r="D9550" t="str">
            <v>u</v>
          </cell>
          <cell r="E9550">
            <v>1</v>
          </cell>
          <cell r="F9550">
            <v>610</v>
          </cell>
          <cell r="G9550">
            <v>610</v>
          </cell>
          <cell r="H9550">
            <v>44108</v>
          </cell>
        </row>
        <row r="9551">
          <cell r="B9551" t="str">
            <v>T2299</v>
          </cell>
          <cell r="C9551" t="str">
            <v>Indicador Luminoso Rojo</v>
          </cell>
          <cell r="D9551" t="str">
            <v>u</v>
          </cell>
          <cell r="E9551">
            <v>1</v>
          </cell>
          <cell r="F9551">
            <v>783.65305462479341</v>
          </cell>
          <cell r="G9551">
            <v>783.65305462479341</v>
          </cell>
          <cell r="H9551">
            <v>44136</v>
          </cell>
        </row>
        <row r="9552">
          <cell r="B9552" t="str">
            <v>T2300</v>
          </cell>
          <cell r="C9552" t="str">
            <v>Multimetro Digital C/Panel De 4"</v>
          </cell>
          <cell r="D9552" t="str">
            <v>u</v>
          </cell>
          <cell r="E9552">
            <v>1</v>
          </cell>
          <cell r="F9552">
            <v>3853.0745422280993</v>
          </cell>
          <cell r="G9552">
            <v>3853.0745422280993</v>
          </cell>
          <cell r="H9552">
            <v>44136</v>
          </cell>
        </row>
        <row r="9553">
          <cell r="B9553" t="str">
            <v>T2301</v>
          </cell>
          <cell r="C9553" t="str">
            <v>Seccionador Bajo Carga 4X100A</v>
          </cell>
          <cell r="D9553" t="str">
            <v>u</v>
          </cell>
          <cell r="E9553">
            <v>1</v>
          </cell>
          <cell r="F9553">
            <v>7891.9174885090906</v>
          </cell>
          <cell r="G9553">
            <v>7891.9174885090906</v>
          </cell>
          <cell r="H9553">
            <v>44110</v>
          </cell>
        </row>
        <row r="9554">
          <cell r="B9554" t="str">
            <v>T2302</v>
          </cell>
          <cell r="C9554" t="str">
            <v>Tabaquera C/Fusible 3A</v>
          </cell>
          <cell r="D9554" t="str">
            <v>u</v>
          </cell>
          <cell r="E9554">
            <v>1</v>
          </cell>
          <cell r="F9554">
            <v>916.7109058644628</v>
          </cell>
          <cell r="G9554">
            <v>916.7109058644628</v>
          </cell>
          <cell r="H9554">
            <v>44136</v>
          </cell>
        </row>
        <row r="9555">
          <cell r="B9555" t="str">
            <v>T2405</v>
          </cell>
          <cell r="C9555" t="str">
            <v>Colocación De Seccionador Bajo Carga (Mo)</v>
          </cell>
          <cell r="D9555" t="str">
            <v>u</v>
          </cell>
          <cell r="E9555">
            <v>1</v>
          </cell>
          <cell r="F9555">
            <v>500</v>
          </cell>
          <cell r="G9555">
            <v>500</v>
          </cell>
          <cell r="H9555">
            <v>44108</v>
          </cell>
        </row>
        <row r="9556">
          <cell r="B9556" t="str">
            <v>T2406</v>
          </cell>
          <cell r="C9556" t="str">
            <v>Colocación De Contactor (Mo)</v>
          </cell>
          <cell r="D9556" t="str">
            <v>u</v>
          </cell>
          <cell r="E9556">
            <v>1</v>
          </cell>
          <cell r="F9556">
            <v>500</v>
          </cell>
          <cell r="G9556">
            <v>500</v>
          </cell>
          <cell r="H9556">
            <v>44108</v>
          </cell>
        </row>
        <row r="9557">
          <cell r="B9557" t="str">
            <v>T2407</v>
          </cell>
          <cell r="C9557" t="str">
            <v>Colocación De Timer (Mo)</v>
          </cell>
          <cell r="D9557" t="str">
            <v>u</v>
          </cell>
          <cell r="E9557">
            <v>1</v>
          </cell>
          <cell r="F9557">
            <v>360</v>
          </cell>
          <cell r="G9557">
            <v>360</v>
          </cell>
          <cell r="H9557">
            <v>44108</v>
          </cell>
        </row>
        <row r="9558">
          <cell r="B9558" t="str">
            <v>T2408</v>
          </cell>
          <cell r="C9558" t="str">
            <v>Colocación De Gabinete (Multiplicar Por Número De Tmm + 1) (Mo)</v>
          </cell>
          <cell r="D9558" t="str">
            <v>u</v>
          </cell>
          <cell r="E9558">
            <v>1</v>
          </cell>
          <cell r="F9558">
            <v>1400</v>
          </cell>
          <cell r="G9558">
            <v>1400</v>
          </cell>
          <cell r="H9558">
            <v>44108</v>
          </cell>
        </row>
        <row r="9559">
          <cell r="B9559" t="str">
            <v>T2409</v>
          </cell>
          <cell r="C9559" t="str">
            <v>Colocación De Borne Para Riel Din (Mo)</v>
          </cell>
          <cell r="D9559" t="str">
            <v>u</v>
          </cell>
          <cell r="E9559">
            <v>1</v>
          </cell>
          <cell r="F9559">
            <v>360</v>
          </cell>
          <cell r="G9559">
            <v>360</v>
          </cell>
          <cell r="H9559">
            <v>44108</v>
          </cell>
        </row>
        <row r="9560">
          <cell r="B9560" t="str">
            <v>T2410</v>
          </cell>
          <cell r="C9560" t="str">
            <v>Colocación De Tabaquera (Mo)</v>
          </cell>
          <cell r="D9560" t="str">
            <v>u</v>
          </cell>
          <cell r="E9560">
            <v>1</v>
          </cell>
          <cell r="F9560">
            <v>360</v>
          </cell>
          <cell r="G9560">
            <v>360</v>
          </cell>
          <cell r="H9560">
            <v>44108</v>
          </cell>
        </row>
        <row r="9561">
          <cell r="B9561" t="str">
            <v>T2411</v>
          </cell>
          <cell r="C9561" t="str">
            <v>Colocación De Indicador Luminoso (Mo)</v>
          </cell>
          <cell r="D9561" t="str">
            <v>u</v>
          </cell>
          <cell r="E9561">
            <v>1</v>
          </cell>
          <cell r="F9561">
            <v>360</v>
          </cell>
          <cell r="G9561">
            <v>360</v>
          </cell>
          <cell r="H9561">
            <v>44108</v>
          </cell>
        </row>
        <row r="9562">
          <cell r="B9562" t="str">
            <v>T2412</v>
          </cell>
          <cell r="C9562" t="str">
            <v>Colocación De Guardamotor (Mo)</v>
          </cell>
          <cell r="D9562" t="str">
            <v>u</v>
          </cell>
          <cell r="E9562">
            <v>1</v>
          </cell>
          <cell r="F9562">
            <v>2723.4059310545454</v>
          </cell>
          <cell r="G9562">
            <v>2723.4059310545454</v>
          </cell>
          <cell r="H9562">
            <v>44136</v>
          </cell>
        </row>
        <row r="9563">
          <cell r="B9563" t="str">
            <v>T1836</v>
          </cell>
          <cell r="C9563" t="str">
            <v xml:space="preserve">Columnas De Alumbrado Con 1 Luminaria Led 80W S/ Detalle D4 - H: 6,00 Mts </v>
          </cell>
          <cell r="D9563" t="str">
            <v>u</v>
          </cell>
          <cell r="E9563">
            <v>1</v>
          </cell>
          <cell r="F9563">
            <v>24550.883024197403</v>
          </cell>
          <cell r="G9563">
            <v>24550.883024197403</v>
          </cell>
          <cell r="H9563">
            <v>44110</v>
          </cell>
        </row>
        <row r="9564">
          <cell r="B9564" t="str">
            <v>T2085</v>
          </cell>
          <cell r="C9564" t="str">
            <v xml:space="preserve">Columnas De Alumbrado Con 1 Luminaria Led 90W (9000Lm) - H: 6,00 Mts </v>
          </cell>
          <cell r="D9564" t="str">
            <v>u</v>
          </cell>
          <cell r="E9564">
            <v>1</v>
          </cell>
          <cell r="F9564">
            <v>23958.321067999055</v>
          </cell>
          <cell r="G9564">
            <v>23958.321067999055</v>
          </cell>
          <cell r="H9564">
            <v>44136</v>
          </cell>
        </row>
        <row r="9565">
          <cell r="B9565" t="str">
            <v>T2086</v>
          </cell>
          <cell r="C9565" t="str">
            <v xml:space="preserve">Columnas De Alumbrado Con 2 Luminaria Led 90W (9000Lm) - H: 6,00 Mts </v>
          </cell>
          <cell r="D9565" t="str">
            <v>u</v>
          </cell>
          <cell r="E9565">
            <v>1</v>
          </cell>
          <cell r="F9565">
            <v>33046.703875268759</v>
          </cell>
          <cell r="G9565">
            <v>33046.703875268759</v>
          </cell>
          <cell r="H9565">
            <v>44136</v>
          </cell>
        </row>
        <row r="9566">
          <cell r="B9566" t="str">
            <v>T2279</v>
          </cell>
          <cell r="C9566" t="str">
            <v>Columna De Alumbrado De 5,5 Mts Sin Artefacto</v>
          </cell>
          <cell r="D9566" t="str">
            <v>u</v>
          </cell>
          <cell r="E9566">
            <v>1</v>
          </cell>
          <cell r="F9566">
            <v>13650.526053153248</v>
          </cell>
          <cell r="G9566">
            <v>13650.526053153248</v>
          </cell>
          <cell r="H9566">
            <v>44136</v>
          </cell>
        </row>
        <row r="9567">
          <cell r="B9567" t="str">
            <v>T2087</v>
          </cell>
          <cell r="C9567" t="str">
            <v>Luminaria Tira Led 26W</v>
          </cell>
          <cell r="D9567" t="str">
            <v>ml</v>
          </cell>
          <cell r="E9567">
            <v>1</v>
          </cell>
          <cell r="F9567">
            <v>2105.9671042115706</v>
          </cell>
          <cell r="G9567">
            <v>2105.9671042115706</v>
          </cell>
          <cell r="H9567">
            <v>44136</v>
          </cell>
        </row>
        <row r="9568">
          <cell r="B9568" t="str">
            <v>T2089</v>
          </cell>
          <cell r="C9568" t="str">
            <v>Reflector Led 90W (8800Lm)</v>
          </cell>
          <cell r="D9568" t="str">
            <v>u</v>
          </cell>
          <cell r="E9568">
            <v>1</v>
          </cell>
          <cell r="F9568">
            <v>8721.2528793237307</v>
          </cell>
          <cell r="G9568">
            <v>8721.2528793237307</v>
          </cell>
          <cell r="H9568">
            <v>44136</v>
          </cell>
        </row>
        <row r="9569">
          <cell r="B9569" t="str">
            <v>T2124</v>
          </cell>
          <cell r="C9569" t="str">
            <v>Luminaria Empotrable Led 1X12W</v>
          </cell>
          <cell r="D9569" t="str">
            <v>u</v>
          </cell>
          <cell r="E9569">
            <v>1</v>
          </cell>
          <cell r="F9569">
            <v>1596.4380000000001</v>
          </cell>
          <cell r="G9569">
            <v>1596.4380000000001</v>
          </cell>
          <cell r="H9569">
            <v>44108</v>
          </cell>
        </row>
        <row r="9570">
          <cell r="B9570" t="str">
            <v>T2013</v>
          </cell>
          <cell r="C9570" t="str">
            <v>Luminarias Simil Historica Pay Yako Led 120W</v>
          </cell>
          <cell r="D9570" t="str">
            <v>u</v>
          </cell>
          <cell r="E9570">
            <v>1</v>
          </cell>
          <cell r="F9570">
            <v>29174.603954036364</v>
          </cell>
          <cell r="G9570">
            <v>29174.603954036364</v>
          </cell>
          <cell r="H9570">
            <v>44035.662268518521</v>
          </cell>
        </row>
        <row r="9571">
          <cell r="B9571" t="str">
            <v>T2014</v>
          </cell>
          <cell r="C9571" t="str">
            <v>Luminarias Simil Historica Pay Yako Led 100W</v>
          </cell>
          <cell r="D9571" t="str">
            <v>u</v>
          </cell>
          <cell r="E9571">
            <v>1</v>
          </cell>
          <cell r="F9571">
            <v>28815.603954036364</v>
          </cell>
          <cell r="G9571">
            <v>28815.603954036364</v>
          </cell>
          <cell r="H9571">
            <v>44035.662268518521</v>
          </cell>
        </row>
        <row r="9572">
          <cell r="B9572" t="str">
            <v>T1837</v>
          </cell>
          <cell r="C9572" t="str">
            <v>Artefacto De Salida De Emergencia</v>
          </cell>
          <cell r="D9572" t="str">
            <v>u</v>
          </cell>
          <cell r="E9572">
            <v>1</v>
          </cell>
          <cell r="F9572">
            <v>2577.4512355220777</v>
          </cell>
          <cell r="G9572">
            <v>2577.4512355220777</v>
          </cell>
          <cell r="H9572">
            <v>44110</v>
          </cell>
        </row>
        <row r="9573">
          <cell r="B9573" t="str">
            <v>T1838</v>
          </cell>
          <cell r="C9573" t="str">
            <v>Artefactos De Iluminación Empotrables Con Difusor De Policarbonato Opal. Panel Led 40W</v>
          </cell>
          <cell r="D9573" t="str">
            <v>u</v>
          </cell>
          <cell r="E9573">
            <v>1</v>
          </cell>
          <cell r="F9573">
            <v>2506.5421355220778</v>
          </cell>
          <cell r="G9573">
            <v>2506.5421355220778</v>
          </cell>
          <cell r="H9573">
            <v>44136</v>
          </cell>
        </row>
        <row r="9574">
          <cell r="B9574" t="str">
            <v>T1842</v>
          </cell>
          <cell r="C9574" t="str">
            <v>Artefactos De Iluminación Empotrables Con Difusor De Policarbonato Opal. Panel Led 24W</v>
          </cell>
          <cell r="D9574" t="str">
            <v>u</v>
          </cell>
          <cell r="E9574">
            <v>1</v>
          </cell>
          <cell r="F9574">
            <v>2506.5421355220778</v>
          </cell>
          <cell r="G9574">
            <v>2506.5421355220778</v>
          </cell>
          <cell r="H9574">
            <v>44136</v>
          </cell>
        </row>
        <row r="9575">
          <cell r="B9575" t="str">
            <v>T1843</v>
          </cell>
          <cell r="C9575" t="str">
            <v>Artefactos De Iluminación Empotrables Con Difusor De Policarbonato Opal. Panel Led 16W</v>
          </cell>
          <cell r="D9575" t="str">
            <v>u</v>
          </cell>
          <cell r="E9575">
            <v>1</v>
          </cell>
          <cell r="F9575">
            <v>2506.5421355220778</v>
          </cell>
          <cell r="G9575">
            <v>2506.5421355220778</v>
          </cell>
          <cell r="H9575">
            <v>44136</v>
          </cell>
        </row>
        <row r="9576">
          <cell r="B9576" t="str">
            <v>T1840</v>
          </cell>
          <cell r="C9576" t="str">
            <v>Artefactos De Iluminación Ip65 Con Difusor De Policarbonato Opal. Doble Tubo Led 2X20W</v>
          </cell>
          <cell r="D9576" t="str">
            <v>u</v>
          </cell>
          <cell r="E9576">
            <v>1</v>
          </cell>
          <cell r="F9576">
            <v>3594.8065983319952</v>
          </cell>
          <cell r="G9576">
            <v>3594.8065983319952</v>
          </cell>
          <cell r="H9576">
            <v>44136</v>
          </cell>
        </row>
        <row r="9577">
          <cell r="B9577" t="str">
            <v>T2087</v>
          </cell>
          <cell r="C9577" t="str">
            <v>Luminaria Tira Led 26W</v>
          </cell>
          <cell r="D9577" t="str">
            <v>ml</v>
          </cell>
          <cell r="E9577">
            <v>1</v>
          </cell>
          <cell r="F9577">
            <v>2105.9671042115706</v>
          </cell>
          <cell r="G9577">
            <v>2105.9671042115706</v>
          </cell>
          <cell r="H9577">
            <v>44136</v>
          </cell>
        </row>
        <row r="9578">
          <cell r="B9578" t="str">
            <v>T1839</v>
          </cell>
          <cell r="C9578" t="str">
            <v>Equipo De Iluminación Autónomo Permanente P/ Luminarias</v>
          </cell>
          <cell r="D9578" t="str">
            <v>u</v>
          </cell>
          <cell r="E9578">
            <v>1</v>
          </cell>
          <cell r="F9578">
            <v>3569.1867636212514</v>
          </cell>
          <cell r="G9578">
            <v>3569.1867636212514</v>
          </cell>
          <cell r="H9578">
            <v>44136</v>
          </cell>
        </row>
        <row r="9579">
          <cell r="B9579" t="str">
            <v>T1841</v>
          </cell>
          <cell r="C9579" t="str">
            <v>Luminaria Amurada A Pared Led 24W</v>
          </cell>
          <cell r="D9579" t="str">
            <v>u</v>
          </cell>
          <cell r="E9579">
            <v>1</v>
          </cell>
          <cell r="F9579">
            <v>2506.5421355220778</v>
          </cell>
          <cell r="G9579">
            <v>2506.5421355220778</v>
          </cell>
          <cell r="H9579">
            <v>44136</v>
          </cell>
        </row>
        <row r="9580">
          <cell r="B9580" t="str">
            <v>T2243</v>
          </cell>
          <cell r="C9580" t="str">
            <v>Protección Antivandálica De Artefactos</v>
          </cell>
          <cell r="D9580" t="str">
            <v>u</v>
          </cell>
          <cell r="E9580">
            <v>1</v>
          </cell>
          <cell r="F9580">
            <v>6586.5421355220778</v>
          </cell>
          <cell r="G9580">
            <v>6586.5421355220778</v>
          </cell>
          <cell r="H9580">
            <v>44076</v>
          </cell>
        </row>
        <row r="9581">
          <cell r="B9581" t="str">
            <v>T2380</v>
          </cell>
          <cell r="C9581" t="str">
            <v>Colocación De Luminaria Interior (Mo)</v>
          </cell>
          <cell r="D9581" t="str">
            <v>u</v>
          </cell>
          <cell r="E9581">
            <v>1</v>
          </cell>
          <cell r="F9581">
            <v>770</v>
          </cell>
          <cell r="G9581">
            <v>770</v>
          </cell>
          <cell r="H9581">
            <v>44108</v>
          </cell>
        </row>
        <row r="9582">
          <cell r="B9582" t="str">
            <v>T2381</v>
          </cell>
          <cell r="C9582" t="str">
            <v>Colocación De Luminaria Exterior (Mo)</v>
          </cell>
          <cell r="D9582" t="str">
            <v>u</v>
          </cell>
          <cell r="E9582">
            <v>1</v>
          </cell>
          <cell r="F9582">
            <v>2575</v>
          </cell>
          <cell r="G9582">
            <v>2575</v>
          </cell>
          <cell r="H9582">
            <v>44108</v>
          </cell>
        </row>
        <row r="9583">
          <cell r="B9583" t="str">
            <v>T2382</v>
          </cell>
          <cell r="C9583" t="str">
            <v>Colocación De Luminaria Exterior Con Columna Hasta 3 Mts (Mo)</v>
          </cell>
          <cell r="D9583" t="str">
            <v>u</v>
          </cell>
          <cell r="E9583">
            <v>1</v>
          </cell>
          <cell r="F9583">
            <v>3350</v>
          </cell>
          <cell r="G9583">
            <v>3350</v>
          </cell>
          <cell r="H9583">
            <v>44108</v>
          </cell>
        </row>
        <row r="9584">
          <cell r="B9584" t="str">
            <v>T1844</v>
          </cell>
          <cell r="C9584" t="str">
            <v>Extractor De Aire 150Mm</v>
          </cell>
          <cell r="D9584" t="str">
            <v>u</v>
          </cell>
          <cell r="E9584">
            <v>1</v>
          </cell>
          <cell r="F9584">
            <v>6031.7619569945691</v>
          </cell>
          <cell r="G9584">
            <v>6031.7619569945691</v>
          </cell>
          <cell r="H9584">
            <v>44136</v>
          </cell>
        </row>
        <row r="9585">
          <cell r="B9585" t="str">
            <v>T2129</v>
          </cell>
          <cell r="C9585" t="str">
            <v>Botón Antipánico</v>
          </cell>
          <cell r="D9585" t="str">
            <v>u</v>
          </cell>
          <cell r="E9585">
            <v>1</v>
          </cell>
          <cell r="F9585">
            <v>2480.4218117289256</v>
          </cell>
          <cell r="G9585">
            <v>2480.4218117289256</v>
          </cell>
          <cell r="H9585">
            <v>44136</v>
          </cell>
        </row>
        <row r="9586">
          <cell r="B9586" t="str">
            <v>T2130</v>
          </cell>
          <cell r="C9586" t="str">
            <v>Central De Alarma</v>
          </cell>
          <cell r="D9586" t="str">
            <v>u</v>
          </cell>
          <cell r="E9586">
            <v>1</v>
          </cell>
          <cell r="F9586">
            <v>34993.426673613227</v>
          </cell>
          <cell r="G9586">
            <v>34993.426673613227</v>
          </cell>
          <cell r="H9586">
            <v>44136</v>
          </cell>
        </row>
        <row r="9587">
          <cell r="B9587" t="str">
            <v>T2127</v>
          </cell>
          <cell r="C9587" t="str">
            <v>Detector De Movimiento</v>
          </cell>
          <cell r="D9587" t="str">
            <v>u</v>
          </cell>
          <cell r="E9587">
            <v>1</v>
          </cell>
          <cell r="F9587">
            <v>1785.4879274314048</v>
          </cell>
          <cell r="G9587">
            <v>1785.4879274314048</v>
          </cell>
          <cell r="H9587">
            <v>44136</v>
          </cell>
        </row>
        <row r="9588">
          <cell r="B9588" t="str">
            <v>T2128</v>
          </cell>
          <cell r="C9588" t="str">
            <v>Detector Abre Puertas</v>
          </cell>
          <cell r="D9588" t="str">
            <v>u</v>
          </cell>
          <cell r="E9588">
            <v>1</v>
          </cell>
          <cell r="F9588">
            <v>2212.7606547041323</v>
          </cell>
          <cell r="G9588">
            <v>2212.7606547041323</v>
          </cell>
          <cell r="H9588">
            <v>44136</v>
          </cell>
        </row>
        <row r="9589">
          <cell r="B9589" t="str">
            <v>T2432</v>
          </cell>
          <cell r="C9589" t="str">
            <v>Colocación De Central De Incendio (Mo)</v>
          </cell>
          <cell r="D9589" t="str">
            <v>u</v>
          </cell>
          <cell r="E9589">
            <v>1</v>
          </cell>
          <cell r="F9589">
            <v>25384.674168353245</v>
          </cell>
          <cell r="G9589">
            <v>25384.674168353245</v>
          </cell>
          <cell r="H9589">
            <v>44136</v>
          </cell>
        </row>
        <row r="9590">
          <cell r="B9590" t="str">
            <v>T2379</v>
          </cell>
          <cell r="C9590" t="str">
            <v>Sistema De Datos Y Telefonía - Sin El Tendido De Cables (Mo)</v>
          </cell>
          <cell r="D9590" t="str">
            <v>gl</v>
          </cell>
          <cell r="E9590">
            <v>1</v>
          </cell>
          <cell r="F9590">
            <v>80913.648911625962</v>
          </cell>
          <cell r="G9590">
            <v>80913.648911625962</v>
          </cell>
          <cell r="H9590">
            <v>44136</v>
          </cell>
        </row>
        <row r="9591">
          <cell r="B9591" t="str">
            <v>T2398</v>
          </cell>
          <cell r="C9591" t="str">
            <v>Colocación De Equipo De Grabación, Switche Y Monitor (Mo)</v>
          </cell>
          <cell r="D9591" t="str">
            <v>u</v>
          </cell>
          <cell r="E9591">
            <v>1</v>
          </cell>
          <cell r="F9591">
            <v>50769.348336706491</v>
          </cell>
          <cell r="G9591">
            <v>50769.348336706491</v>
          </cell>
          <cell r="H9591">
            <v>44136</v>
          </cell>
        </row>
        <row r="9592">
          <cell r="B9592" t="str">
            <v>T2400</v>
          </cell>
          <cell r="C9592" t="str">
            <v>Colocación De Equipo (Pre Amplificador +Amplificador + Microfono) (Mo)</v>
          </cell>
          <cell r="D9592" t="str">
            <v>u</v>
          </cell>
          <cell r="E9592">
            <v>1</v>
          </cell>
          <cell r="F9592">
            <v>25384.674168353245</v>
          </cell>
          <cell r="G9592">
            <v>25384.674168353245</v>
          </cell>
          <cell r="H9592">
            <v>44136</v>
          </cell>
        </row>
        <row r="9593">
          <cell r="B9593" t="str">
            <v>T2397</v>
          </cell>
          <cell r="C9593" t="str">
            <v>Colocación De Cámaras De Seguridad (Mo)</v>
          </cell>
          <cell r="D9593" t="str">
            <v>u</v>
          </cell>
          <cell r="E9593">
            <v>1</v>
          </cell>
          <cell r="F9593">
            <v>3173.0842710441557</v>
          </cell>
          <cell r="G9593">
            <v>3173.0842710441557</v>
          </cell>
          <cell r="H9593">
            <v>44136</v>
          </cell>
        </row>
        <row r="9594">
          <cell r="B9594" t="str">
            <v>T2375</v>
          </cell>
          <cell r="C9594" t="str">
            <v>Colocar Detector De Humo (Mo)</v>
          </cell>
          <cell r="D9594" t="str">
            <v>u</v>
          </cell>
          <cell r="E9594">
            <v>1</v>
          </cell>
          <cell r="F9594">
            <v>800</v>
          </cell>
          <cell r="G9594">
            <v>800</v>
          </cell>
          <cell r="H9594">
            <v>44108</v>
          </cell>
        </row>
        <row r="9595">
          <cell r="B9595" t="str">
            <v>T2415</v>
          </cell>
          <cell r="C9595" t="str">
            <v>Zanja C/Fondo De Arena Y Protección Mecánica - 300X800Mm (Mo)</v>
          </cell>
          <cell r="D9595" t="str">
            <v>ml</v>
          </cell>
          <cell r="E9595">
            <v>1</v>
          </cell>
          <cell r="F9595">
            <v>1044.2156284675323</v>
          </cell>
          <cell r="G9595">
            <v>1044.2156284675323</v>
          </cell>
          <cell r="H9595">
            <v>44136</v>
          </cell>
        </row>
        <row r="9596">
          <cell r="B9596" t="str">
            <v>T1562</v>
          </cell>
          <cell r="C9596" t="str">
            <v>Tapas Para Cámaras</v>
          </cell>
          <cell r="D9596" t="str">
            <v>m2</v>
          </cell>
          <cell r="E9596">
            <v>1</v>
          </cell>
          <cell r="F9596">
            <v>30331.794316845338</v>
          </cell>
          <cell r="G9596">
            <v>30331.794316845338</v>
          </cell>
          <cell r="H9596">
            <v>44130</v>
          </cell>
        </row>
        <row r="9597">
          <cell r="B9597" t="str">
            <v>T1565</v>
          </cell>
          <cell r="C9597" t="str">
            <v>Tapas De Cámaras Cruces Generales - Tipo 1 - 1,05 X 1,05</v>
          </cell>
          <cell r="D9597" t="str">
            <v>u</v>
          </cell>
          <cell r="E9597">
            <v>1</v>
          </cell>
          <cell r="F9597">
            <v>52101.56515994182</v>
          </cell>
          <cell r="G9597">
            <v>52101.56515994182</v>
          </cell>
          <cell r="H9597">
            <v>44136</v>
          </cell>
        </row>
        <row r="9598">
          <cell r="B9598" t="str">
            <v>T1566</v>
          </cell>
          <cell r="C9598" t="str">
            <v>Tapas De Cámaras Cruces Generales - Tipo 2 - 0,45 X 1,05</v>
          </cell>
          <cell r="D9598" t="str">
            <v>u</v>
          </cell>
          <cell r="E9598">
            <v>1</v>
          </cell>
          <cell r="F9598">
            <v>22329.242211403638</v>
          </cell>
          <cell r="G9598">
            <v>22329.242211403638</v>
          </cell>
          <cell r="H9598">
            <v>44136</v>
          </cell>
        </row>
        <row r="9599">
          <cell r="B9599" t="str">
            <v>T1567</v>
          </cell>
          <cell r="C9599" t="str">
            <v>Tapas De Cámaras Cruces Generales - Tipo 3 - 0,45 X 0,45</v>
          </cell>
          <cell r="D9599" t="str">
            <v>u</v>
          </cell>
          <cell r="E9599">
            <v>1</v>
          </cell>
          <cell r="F9599">
            <v>9569.6752334587018</v>
          </cell>
          <cell r="G9599">
            <v>9569.6752334587018</v>
          </cell>
          <cell r="H9599">
            <v>44136</v>
          </cell>
        </row>
        <row r="9600">
          <cell r="B9600" t="str">
            <v>T1568</v>
          </cell>
          <cell r="C9600" t="str">
            <v>Tapas De Cámaras Elec/Datos Principales C/30 Mts 0,95 X 0,45</v>
          </cell>
          <cell r="D9600" t="str">
            <v>u</v>
          </cell>
          <cell r="E9600">
            <v>1</v>
          </cell>
          <cell r="F9600">
            <v>20202.647715079478</v>
          </cell>
          <cell r="G9600">
            <v>20202.647715079478</v>
          </cell>
          <cell r="H9600">
            <v>44136</v>
          </cell>
        </row>
        <row r="9601">
          <cell r="B9601" t="str">
            <v>T1569</v>
          </cell>
          <cell r="C9601" t="str">
            <v>Tapas De Cámaras Audio/Cctv Principales C/30 Mts 0,45 X 0,45</v>
          </cell>
          <cell r="D9601" t="str">
            <v>u</v>
          </cell>
          <cell r="E9601">
            <v>1</v>
          </cell>
          <cell r="F9601">
            <v>9569.6752334587018</v>
          </cell>
          <cell r="G9601">
            <v>9569.6752334587018</v>
          </cell>
          <cell r="H9601">
            <v>44136</v>
          </cell>
        </row>
        <row r="9602">
          <cell r="B9602" t="str">
            <v>T1570</v>
          </cell>
          <cell r="C9602" t="str">
            <v>Tapas De Cámaras De Señalamiento De 0,45 X 0,45</v>
          </cell>
          <cell r="D9602" t="str">
            <v>u</v>
          </cell>
          <cell r="E9602">
            <v>1</v>
          </cell>
          <cell r="F9602">
            <v>9569.6752334587018</v>
          </cell>
          <cell r="G9602">
            <v>9569.6752334587018</v>
          </cell>
          <cell r="H9602">
            <v>44136</v>
          </cell>
        </row>
        <row r="9603">
          <cell r="B9603" t="str">
            <v>T1571</v>
          </cell>
          <cell r="C9603" t="str">
            <v>Tapas De Cámaras Sanit Locales De 1,05 X 0,45</v>
          </cell>
          <cell r="D9603" t="str">
            <v>u</v>
          </cell>
          <cell r="E9603">
            <v>1</v>
          </cell>
          <cell r="F9603">
            <v>22329.242211403638</v>
          </cell>
          <cell r="G9603">
            <v>22329.242211403638</v>
          </cell>
          <cell r="H9603">
            <v>44136</v>
          </cell>
        </row>
        <row r="9604">
          <cell r="B9604" t="str">
            <v>T1572</v>
          </cell>
          <cell r="C9604" t="str">
            <v>Tapas De Cámaras Electricas Locales De 0,40 X 0,40</v>
          </cell>
          <cell r="D9604" t="str">
            <v>u</v>
          </cell>
          <cell r="E9604">
            <v>1</v>
          </cell>
          <cell r="F9604">
            <v>7561.2248758192227</v>
          </cell>
          <cell r="G9604">
            <v>7561.2248758192227</v>
          </cell>
          <cell r="H9604">
            <v>44136</v>
          </cell>
        </row>
        <row r="9605">
          <cell r="B9605" t="str">
            <v>T1573</v>
          </cell>
          <cell r="C9605" t="str">
            <v>Tapas De Cámaras Canillas Hidros De 0,45 X 0,30</v>
          </cell>
          <cell r="D9605" t="str">
            <v>u</v>
          </cell>
          <cell r="E9605">
            <v>1</v>
          </cell>
          <cell r="F9605">
            <v>6379.7834889724672</v>
          </cell>
          <cell r="G9605">
            <v>6379.7834889724672</v>
          </cell>
          <cell r="H9605">
            <v>44136</v>
          </cell>
        </row>
        <row r="9606">
          <cell r="B9606" t="str">
            <v>T1574</v>
          </cell>
          <cell r="C9606" t="str">
            <v>Tapas De Cámaras Tomas Hidros De 0,30 X 0,30</v>
          </cell>
          <cell r="D9606" t="str">
            <v>u</v>
          </cell>
          <cell r="E9606">
            <v>1</v>
          </cell>
          <cell r="F9606">
            <v>4253.1889926483118</v>
          </cell>
          <cell r="G9606">
            <v>4253.1889926483118</v>
          </cell>
          <cell r="H9606">
            <v>44136</v>
          </cell>
        </row>
        <row r="9607">
          <cell r="B9607" t="str">
            <v>T2418</v>
          </cell>
          <cell r="C9607" t="str">
            <v>Cámara De Pase De 60 X 60 / 80 (Mo)</v>
          </cell>
          <cell r="D9607" t="str">
            <v>u</v>
          </cell>
          <cell r="E9607">
            <v>1</v>
          </cell>
          <cell r="F9607">
            <v>6346.1685420883114</v>
          </cell>
          <cell r="G9607">
            <v>6346.1685420883114</v>
          </cell>
          <cell r="H9607">
            <v>44136</v>
          </cell>
        </row>
        <row r="9608">
          <cell r="B9608" t="str">
            <v>T2419</v>
          </cell>
          <cell r="C9608" t="str">
            <v>Cámara De Pase De 30/40  X 30 / 40 (Mo)</v>
          </cell>
          <cell r="D9608" t="str">
            <v>u</v>
          </cell>
          <cell r="E9608">
            <v>1</v>
          </cell>
          <cell r="F9608">
            <v>4759.6264065662326</v>
          </cell>
          <cell r="G9608">
            <v>4759.6264065662326</v>
          </cell>
          <cell r="H9608">
            <v>44136</v>
          </cell>
        </row>
        <row r="9609">
          <cell r="B9609" t="str">
            <v>T2240</v>
          </cell>
          <cell r="C9609" t="str">
            <v>Provisión E Instalación Pararrayos Punta Franklin R:60</v>
          </cell>
          <cell r="D9609" t="str">
            <v>u</v>
          </cell>
          <cell r="E9609">
            <v>1</v>
          </cell>
          <cell r="F9609">
            <v>5761.7487470923261</v>
          </cell>
          <cell r="G9609">
            <v>5761.7487470923261</v>
          </cell>
          <cell r="H9609">
            <v>44136</v>
          </cell>
        </row>
        <row r="9610">
          <cell r="B9610" t="str">
            <v>T2236</v>
          </cell>
          <cell r="C9610" t="str">
            <v>Cable Desnudo De 50 Mm2</v>
          </cell>
          <cell r="D9610" t="str">
            <v>ml</v>
          </cell>
          <cell r="E9610">
            <v>1</v>
          </cell>
          <cell r="F9610">
            <v>1915.413223140496</v>
          </cell>
          <cell r="G9610">
            <v>1915.413223140496</v>
          </cell>
          <cell r="H9610">
            <v>44108</v>
          </cell>
        </row>
        <row r="9611">
          <cell r="B9611" t="str">
            <v>T2027</v>
          </cell>
          <cell r="C9611" t="str">
            <v>Puestas A Tierra - Jabalinas 1.5M 3/8"</v>
          </cell>
          <cell r="D9611" t="str">
            <v>u</v>
          </cell>
          <cell r="E9611">
            <v>1</v>
          </cell>
          <cell r="F9611">
            <v>4042.5057586474613</v>
          </cell>
          <cell r="G9611">
            <v>4042.5057586474613</v>
          </cell>
          <cell r="H9611">
            <v>44136</v>
          </cell>
        </row>
        <row r="9612">
          <cell r="B9612" t="str">
            <v>T2239</v>
          </cell>
          <cell r="C9612" t="str">
            <v>Provisión E Instalación Soporte P/Pararrayos 3M</v>
          </cell>
          <cell r="D9612" t="str">
            <v>u</v>
          </cell>
          <cell r="E9612">
            <v>1</v>
          </cell>
          <cell r="F9612">
            <v>10621.168542088311</v>
          </cell>
          <cell r="G9612">
            <v>10621.168542088311</v>
          </cell>
          <cell r="H9612">
            <v>44136</v>
          </cell>
        </row>
        <row r="9613">
          <cell r="B9613" t="str">
            <v>T2281</v>
          </cell>
          <cell r="C9613" t="str">
            <v>Caja De Fundición Para Puesta A Tierra</v>
          </cell>
          <cell r="D9613" t="str">
            <v>u</v>
          </cell>
          <cell r="E9613">
            <v>1</v>
          </cell>
          <cell r="F9613">
            <v>3284.0627966791026</v>
          </cell>
          <cell r="G9613">
            <v>3284.0627966791026</v>
          </cell>
          <cell r="H9613">
            <v>44136</v>
          </cell>
        </row>
        <row r="9614">
          <cell r="B9614" t="str">
            <v>T2391</v>
          </cell>
          <cell r="C9614" t="str">
            <v>Colocación De Pararrayos (Mo)</v>
          </cell>
          <cell r="D9614" t="str">
            <v>u</v>
          </cell>
          <cell r="E9614">
            <v>1</v>
          </cell>
          <cell r="F9614">
            <v>1586.5421355220778</v>
          </cell>
          <cell r="G9614">
            <v>1586.5421355220778</v>
          </cell>
          <cell r="H9614">
            <v>44136</v>
          </cell>
        </row>
        <row r="9615">
          <cell r="B9615" t="str">
            <v>T2393</v>
          </cell>
          <cell r="C9615" t="str">
            <v>Colocación De Soporte De Pararrayos De 3 M (Mo)</v>
          </cell>
          <cell r="D9615" t="str">
            <v>u</v>
          </cell>
          <cell r="E9615">
            <v>1</v>
          </cell>
          <cell r="F9615">
            <v>6346.1685420883114</v>
          </cell>
          <cell r="G9615">
            <v>6346.1685420883114</v>
          </cell>
          <cell r="H9615">
            <v>44136</v>
          </cell>
        </row>
        <row r="9616">
          <cell r="B9616" t="str">
            <v>T2395</v>
          </cell>
          <cell r="C9616" t="str">
            <v>Colocación De Puesta A Tierra, Jabalina (Mo)</v>
          </cell>
          <cell r="D9616" t="str">
            <v>u</v>
          </cell>
          <cell r="E9616">
            <v>1</v>
          </cell>
          <cell r="F9616">
            <v>3173.0842710441557</v>
          </cell>
          <cell r="G9616">
            <v>3173.0842710441557</v>
          </cell>
          <cell r="H9616">
            <v>44136</v>
          </cell>
        </row>
        <row r="9617">
          <cell r="B9617" t="str">
            <v>T2131</v>
          </cell>
          <cell r="C9617" t="str">
            <v>Cable De Audio 2X1 Mm2</v>
          </cell>
          <cell r="D9617" t="str">
            <v>ml</v>
          </cell>
          <cell r="E9617">
            <v>1</v>
          </cell>
          <cell r="F9617">
            <v>399.50101232240172</v>
          </cell>
          <cell r="G9617">
            <v>399.50101232240172</v>
          </cell>
          <cell r="H9617">
            <v>44136</v>
          </cell>
        </row>
        <row r="9618">
          <cell r="B9618" t="str">
            <v>T2094</v>
          </cell>
          <cell r="C9618" t="str">
            <v>Altavoces Interiores</v>
          </cell>
          <cell r="D9618" t="str">
            <v>u</v>
          </cell>
          <cell r="E9618">
            <v>1</v>
          </cell>
          <cell r="F9618">
            <v>17879.084271044158</v>
          </cell>
          <cell r="G9618">
            <v>17879.084271044158</v>
          </cell>
          <cell r="H9618">
            <v>44136</v>
          </cell>
        </row>
        <row r="9619">
          <cell r="B9619" t="str">
            <v>T2169</v>
          </cell>
          <cell r="C9619" t="str">
            <v>Altavoces Exteriores</v>
          </cell>
          <cell r="D9619" t="str">
            <v>u</v>
          </cell>
          <cell r="E9619">
            <v>1</v>
          </cell>
          <cell r="F9619">
            <v>20102.084271044158</v>
          </cell>
          <cell r="G9619">
            <v>20102.084271044158</v>
          </cell>
          <cell r="H9619">
            <v>44054</v>
          </cell>
        </row>
        <row r="9620">
          <cell r="B9620" t="str">
            <v>T2026</v>
          </cell>
          <cell r="C9620" t="str">
            <v>Bocinas De Audio</v>
          </cell>
          <cell r="D9620" t="str">
            <v>u</v>
          </cell>
          <cell r="E9620">
            <v>1</v>
          </cell>
          <cell r="F9620">
            <v>19674.584271044158</v>
          </cell>
          <cell r="G9620">
            <v>19674.584271044158</v>
          </cell>
          <cell r="H9620">
            <v>44136</v>
          </cell>
        </row>
        <row r="9621">
          <cell r="B9621" t="str">
            <v>T2310</v>
          </cell>
          <cell r="C9621" t="str">
            <v>Cableado De Audio 2 X 1 Mm2 (Mo)</v>
          </cell>
          <cell r="D9621" t="str">
            <v>ml</v>
          </cell>
          <cell r="E9621">
            <v>1</v>
          </cell>
          <cell r="F9621">
            <v>362.63820240504634</v>
          </cell>
          <cell r="G9621">
            <v>362.63820240504634</v>
          </cell>
          <cell r="H9621">
            <v>44136</v>
          </cell>
        </row>
        <row r="9622">
          <cell r="B9622" t="str">
            <v>T2399</v>
          </cell>
          <cell r="C9622" t="str">
            <v>Colocación De Bocina O Altavoz (Mo)</v>
          </cell>
          <cell r="D9622" t="str">
            <v>u</v>
          </cell>
          <cell r="E9622">
            <v>1</v>
          </cell>
          <cell r="F9622">
            <v>3173.0842710441557</v>
          </cell>
          <cell r="G9622">
            <v>3173.0842710441557</v>
          </cell>
          <cell r="H9622">
            <v>44136</v>
          </cell>
        </row>
        <row r="9623">
          <cell r="B9623" t="str">
            <v>T2376</v>
          </cell>
          <cell r="C9623" t="str">
            <v>Colocar Botón Antipánico (Mo)</v>
          </cell>
          <cell r="D9623" t="str">
            <v>u</v>
          </cell>
          <cell r="E9623">
            <v>1</v>
          </cell>
          <cell r="F9623">
            <v>800</v>
          </cell>
          <cell r="G9623">
            <v>800</v>
          </cell>
          <cell r="H9623">
            <v>44108</v>
          </cell>
        </row>
        <row r="9624">
          <cell r="B9624" t="str">
            <v>T2313</v>
          </cell>
          <cell r="C9624" t="str">
            <v>Cable Utp 4X2Xawg23 - Cat.6A</v>
          </cell>
          <cell r="D9624" t="str">
            <v>ml</v>
          </cell>
          <cell r="E9624">
            <v>1</v>
          </cell>
          <cell r="F9624">
            <v>390.23608740504636</v>
          </cell>
          <cell r="G9624">
            <v>390.23608740504636</v>
          </cell>
          <cell r="H9624">
            <v>44110</v>
          </cell>
        </row>
        <row r="9625">
          <cell r="B9625" t="str">
            <v>T2125</v>
          </cell>
          <cell r="C9625" t="str">
            <v>Toma De Datos</v>
          </cell>
          <cell r="D9625" t="str">
            <v>u</v>
          </cell>
          <cell r="E9625">
            <v>1</v>
          </cell>
          <cell r="F9625">
            <v>5953.6363999999994</v>
          </cell>
          <cell r="G9625">
            <v>5953.6363999999994</v>
          </cell>
          <cell r="H9625">
            <v>44108</v>
          </cell>
        </row>
        <row r="9626">
          <cell r="B9626" t="str">
            <v>T2126</v>
          </cell>
          <cell r="C9626" t="str">
            <v>Toma De Telefonia Ip/Analógico</v>
          </cell>
          <cell r="D9626" t="str">
            <v>u</v>
          </cell>
          <cell r="E9626">
            <v>1</v>
          </cell>
          <cell r="F9626">
            <v>1586.6942148760331</v>
          </cell>
          <cell r="G9626">
            <v>1586.6942148760331</v>
          </cell>
          <cell r="H9626">
            <v>44108</v>
          </cell>
        </row>
        <row r="9627">
          <cell r="B9627" t="str">
            <v>T2312</v>
          </cell>
          <cell r="C9627" t="str">
            <v>Cable Twisteado 2Xawg16 (Mo)</v>
          </cell>
          <cell r="D9627" t="str">
            <v>ml</v>
          </cell>
          <cell r="E9627">
            <v>1</v>
          </cell>
          <cell r="F9627">
            <v>362.63820240504634</v>
          </cell>
          <cell r="G9627">
            <v>362.63820240504634</v>
          </cell>
          <cell r="H9627">
            <v>44136</v>
          </cell>
        </row>
        <row r="9628">
          <cell r="B9628" t="str">
            <v>T2433</v>
          </cell>
          <cell r="C9628" t="str">
            <v>Cableado De Tomas De Datos (Mo)</v>
          </cell>
          <cell r="D9628" t="str">
            <v>u</v>
          </cell>
          <cell r="E9628">
            <v>1</v>
          </cell>
          <cell r="F9628">
            <v>2400</v>
          </cell>
          <cell r="G9628">
            <v>2400</v>
          </cell>
          <cell r="H9628">
            <v>44108</v>
          </cell>
        </row>
        <row r="9629">
          <cell r="B9629" t="str">
            <v>T2434</v>
          </cell>
          <cell r="C9629" t="str">
            <v>Cableado De Tomas De Telefonía (Mo)</v>
          </cell>
          <cell r="D9629" t="str">
            <v>u</v>
          </cell>
          <cell r="E9629">
            <v>1</v>
          </cell>
          <cell r="F9629">
            <v>1390</v>
          </cell>
          <cell r="G9629">
            <v>1390</v>
          </cell>
          <cell r="H9629">
            <v>44108</v>
          </cell>
        </row>
        <row r="9630">
          <cell r="B9630" t="str">
            <v>T1704</v>
          </cell>
          <cell r="C9630" t="str">
            <v>Cañerias Embutidas Hasta Equipos Condensadores</v>
          </cell>
          <cell r="D9630" t="str">
            <v>ml</v>
          </cell>
          <cell r="E9630">
            <v>1</v>
          </cell>
          <cell r="F9630">
            <v>1452.5775100705548</v>
          </cell>
          <cell r="G9630">
            <v>1452.5775100705548</v>
          </cell>
          <cell r="H9630">
            <v>44136</v>
          </cell>
        </row>
        <row r="9631">
          <cell r="B9631" t="str">
            <v>T1705</v>
          </cell>
          <cell r="C9631" t="str">
            <v>Desagues Embutidos H/ Rejillla De Desague Pluvial</v>
          </cell>
          <cell r="D9631" t="str">
            <v>ml</v>
          </cell>
          <cell r="E9631">
            <v>1</v>
          </cell>
          <cell r="F9631">
            <v>1700.3913090757967</v>
          </cell>
          <cell r="G9631">
            <v>1700.3913090757967</v>
          </cell>
          <cell r="H9631">
            <v>44136</v>
          </cell>
        </row>
        <row r="9632">
          <cell r="B9632" t="str">
            <v>T1977</v>
          </cell>
          <cell r="C9632" t="str">
            <v>Equipo De Aire Acondicionado De 3000 Frigorías</v>
          </cell>
          <cell r="D9632" t="str">
            <v>u</v>
          </cell>
          <cell r="E9632">
            <v>1</v>
          </cell>
          <cell r="F9632">
            <v>56197.520661157032</v>
          </cell>
          <cell r="G9632">
            <v>56197.520661157032</v>
          </cell>
          <cell r="H9632">
            <v>44155</v>
          </cell>
        </row>
        <row r="9633">
          <cell r="B9633" t="str">
            <v>T1682</v>
          </cell>
          <cell r="C9633" t="str">
            <v>Pintura Sobre Muro Revocado, 1 Mano De Base Y 2 Manos De Látex Antihongo</v>
          </cell>
          <cell r="D9633" t="str">
            <v>m2</v>
          </cell>
          <cell r="E9633">
            <v>1</v>
          </cell>
          <cell r="F9633">
            <v>754.74290278920103</v>
          </cell>
          <cell r="G9633">
            <v>754.74290278920103</v>
          </cell>
          <cell r="H9633">
            <v>44110</v>
          </cell>
        </row>
        <row r="9634">
          <cell r="B9634" t="str">
            <v>T1611</v>
          </cell>
          <cell r="C9634" t="str">
            <v>Pintura Al Latex En Muros Nuevos, Enduido Y Lijado Y 3 Manos De Latex (Mat+Mo)</v>
          </cell>
          <cell r="D9634" t="str">
            <v>m2</v>
          </cell>
          <cell r="E9634">
            <v>1</v>
          </cell>
          <cell r="F9634">
            <v>1047.9347348120109</v>
          </cell>
          <cell r="G9634">
            <v>1047.9347348120109</v>
          </cell>
          <cell r="H9634">
            <v>44110</v>
          </cell>
        </row>
        <row r="9635">
          <cell r="B9635" t="str">
            <v>T1683</v>
          </cell>
          <cell r="C9635" t="str">
            <v>Pintura Sobre Muro Yeso, 1 Mano De Base Y 2 Manos De Látex</v>
          </cell>
          <cell r="D9635" t="str">
            <v>m2</v>
          </cell>
          <cell r="E9635">
            <v>1</v>
          </cell>
          <cell r="F9635">
            <v>758.93298239663909</v>
          </cell>
          <cell r="G9635">
            <v>758.93298239663909</v>
          </cell>
          <cell r="H9635">
            <v>44110</v>
          </cell>
        </row>
        <row r="9636">
          <cell r="B9636" t="str">
            <v>T1684</v>
          </cell>
          <cell r="C9636" t="str">
            <v>Pintura Sobre Cielorraso Yeso Aplicado, 1 Mano De Base Y 2 Manos De Látex Antihongo</v>
          </cell>
          <cell r="D9636" t="str">
            <v>m2</v>
          </cell>
          <cell r="E9636">
            <v>1</v>
          </cell>
          <cell r="F9636">
            <v>783.14103511712392</v>
          </cell>
          <cell r="G9636">
            <v>783.14103511712392</v>
          </cell>
          <cell r="H9636">
            <v>44110</v>
          </cell>
        </row>
        <row r="9637">
          <cell r="B9637" t="str">
            <v>T1613</v>
          </cell>
          <cell r="C9637" t="str">
            <v>Pintura Al Latex En Cielorrasos De Yeso Nuevos 3 Manos (Mat+Mo)</v>
          </cell>
          <cell r="D9637" t="str">
            <v>m2</v>
          </cell>
          <cell r="E9637">
            <v>1</v>
          </cell>
          <cell r="F9637">
            <v>1017.3727526632506</v>
          </cell>
          <cell r="G9637">
            <v>1017.3727526632506</v>
          </cell>
          <cell r="H9637">
            <v>44110</v>
          </cell>
        </row>
        <row r="9638">
          <cell r="B9638" t="str">
            <v>T1685</v>
          </cell>
          <cell r="C9638" t="str">
            <v>Pintura Sobre Cielorraso Placa De Roca De Yeso, 1 Mano De Base Y 2 Manos De Látex</v>
          </cell>
          <cell r="D9638" t="str">
            <v>m2</v>
          </cell>
          <cell r="E9638">
            <v>1</v>
          </cell>
          <cell r="F9638">
            <v>813.22026808893656</v>
          </cell>
          <cell r="G9638">
            <v>813.22026808893656</v>
          </cell>
          <cell r="H9638">
            <v>44110</v>
          </cell>
        </row>
        <row r="9639">
          <cell r="B9639" t="str">
            <v>T2318</v>
          </cell>
          <cell r="C9639" t="str">
            <v>Laca Poliuretánica Monocomponente Sobre Mosaicos Cementicios De Prevención (Solados De Relieve)</v>
          </cell>
          <cell r="D9639" t="str">
            <v>m2</v>
          </cell>
          <cell r="E9639">
            <v>1</v>
          </cell>
          <cell r="F9639">
            <v>723.90098650082632</v>
          </cell>
          <cell r="G9639">
            <v>723.90098650082632</v>
          </cell>
          <cell r="H9639">
            <v>44110</v>
          </cell>
        </row>
        <row r="9640">
          <cell r="B9640" t="str">
            <v>T2319</v>
          </cell>
          <cell r="C9640" t="str">
            <v>Sellador Acrílico Transparente Sobre Cordones De Hormigón</v>
          </cell>
          <cell r="D9640" t="str">
            <v>m2</v>
          </cell>
          <cell r="E9640">
            <v>1</v>
          </cell>
          <cell r="F9640">
            <v>605.52495512892563</v>
          </cell>
          <cell r="G9640">
            <v>605.52495512892563</v>
          </cell>
          <cell r="H9640">
            <v>44110</v>
          </cell>
        </row>
        <row r="9641">
          <cell r="B9641" t="str">
            <v>T1579</v>
          </cell>
          <cell r="C9641" t="str">
            <v>Pintura Poliuretánica Y Epoxi</v>
          </cell>
          <cell r="D9641" t="str">
            <v>m2</v>
          </cell>
          <cell r="E9641">
            <v>1</v>
          </cell>
          <cell r="F9641">
            <v>1707.5363472894765</v>
          </cell>
          <cell r="G9641">
            <v>1707.5363472894765</v>
          </cell>
          <cell r="H9641">
            <v>44110</v>
          </cell>
        </row>
        <row r="9642">
          <cell r="B9642" t="str">
            <v>T1203</v>
          </cell>
          <cell r="C9642" t="str">
            <v>Esmalte Sintetico Sobre Madera</v>
          </cell>
          <cell r="D9642" t="str">
            <v>m2</v>
          </cell>
          <cell r="E9642">
            <v>1</v>
          </cell>
          <cell r="F9642">
            <v>894.25122206220374</v>
          </cell>
          <cell r="G9642">
            <v>894.25122206220374</v>
          </cell>
          <cell r="H9642">
            <v>44110</v>
          </cell>
        </row>
        <row r="9643">
          <cell r="B9643" t="str">
            <v>T1356</v>
          </cell>
          <cell r="C9643" t="str">
            <v>Esmalte Sintético Sobre Estructura Metálica</v>
          </cell>
          <cell r="D9643" t="str">
            <v>m2</v>
          </cell>
          <cell r="E9643">
            <v>1</v>
          </cell>
          <cell r="F9643">
            <v>911.81824992262614</v>
          </cell>
          <cell r="G9643">
            <v>911.81824992262614</v>
          </cell>
          <cell r="H9643">
            <v>44110</v>
          </cell>
        </row>
        <row r="9644">
          <cell r="B9644" t="str">
            <v>T1755</v>
          </cell>
          <cell r="C9644" t="str">
            <v>Mesada De Granito Sin Traforo</v>
          </cell>
          <cell r="D9644" t="str">
            <v>m2</v>
          </cell>
          <cell r="E9644">
            <v>1</v>
          </cell>
          <cell r="F9644">
            <v>25220.348610366662</v>
          </cell>
          <cell r="G9644">
            <v>25220.348610366662</v>
          </cell>
          <cell r="H9644">
            <v>44110</v>
          </cell>
        </row>
        <row r="9645">
          <cell r="B9645" t="str">
            <v>T1181</v>
          </cell>
          <cell r="C9645" t="str">
            <v>Mesada De Granito Gris Mara Con Traforo</v>
          </cell>
          <cell r="D9645" t="str">
            <v>m2</v>
          </cell>
          <cell r="E9645">
            <v>1</v>
          </cell>
          <cell r="F9645">
            <v>27648.685927821207</v>
          </cell>
          <cell r="G9645">
            <v>27648.685927821207</v>
          </cell>
          <cell r="H9645">
            <v>44110</v>
          </cell>
        </row>
        <row r="9646">
          <cell r="B9646" t="str">
            <v>T1755</v>
          </cell>
          <cell r="C9646" t="str">
            <v>Mesada De Granito Sin Traforo</v>
          </cell>
          <cell r="D9646" t="str">
            <v>m2</v>
          </cell>
          <cell r="E9646">
            <v>1</v>
          </cell>
          <cell r="F9646">
            <v>25220.348610366662</v>
          </cell>
          <cell r="G9646">
            <v>25220.348610366662</v>
          </cell>
          <cell r="H9646">
            <v>44110</v>
          </cell>
        </row>
        <row r="9647">
          <cell r="B9647" t="str">
            <v>T1721</v>
          </cell>
          <cell r="C9647" t="str">
            <v>Zocalo De Granito H=50 Cm</v>
          </cell>
          <cell r="D9647" t="str">
            <v>ml</v>
          </cell>
          <cell r="E9647">
            <v>1</v>
          </cell>
          <cell r="F9647">
            <v>12745.000980816267</v>
          </cell>
          <cell r="G9647">
            <v>12745.000980816267</v>
          </cell>
          <cell r="H9647">
            <v>44110</v>
          </cell>
        </row>
        <row r="9648">
          <cell r="B9648" t="str">
            <v>T1721</v>
          </cell>
          <cell r="C9648" t="str">
            <v>Zocalo De Granito H=50 Cm</v>
          </cell>
          <cell r="D9648" t="str">
            <v>ml</v>
          </cell>
          <cell r="E9648">
            <v>1</v>
          </cell>
          <cell r="F9648">
            <v>12745.000980816267</v>
          </cell>
          <cell r="G9648">
            <v>12745.000980816267</v>
          </cell>
          <cell r="H9648">
            <v>44110</v>
          </cell>
        </row>
        <row r="9649">
          <cell r="B9649" t="str">
            <v>T1722</v>
          </cell>
          <cell r="C9649" t="str">
            <v>Pollera Para Mesada H= 50 Cm</v>
          </cell>
          <cell r="D9649" t="str">
            <v>m2</v>
          </cell>
          <cell r="E9649">
            <v>1</v>
          </cell>
          <cell r="F9649">
            <v>23474.384350119901</v>
          </cell>
          <cell r="G9649">
            <v>23474.384350119901</v>
          </cell>
          <cell r="H9649">
            <v>44110</v>
          </cell>
        </row>
        <row r="9650">
          <cell r="B9650" t="str">
            <v>T1723</v>
          </cell>
          <cell r="C9650" t="str">
            <v>Ménsula De Hierro Largo 50 Cm</v>
          </cell>
          <cell r="D9650" t="str">
            <v>u</v>
          </cell>
          <cell r="E9650">
            <v>1</v>
          </cell>
          <cell r="F9650">
            <v>1618.2258519386069</v>
          </cell>
          <cell r="G9650">
            <v>1618.2258519386069</v>
          </cell>
          <cell r="H9650">
            <v>44130</v>
          </cell>
        </row>
        <row r="9651">
          <cell r="B9651" t="str">
            <v>T1724</v>
          </cell>
          <cell r="C9651" t="str">
            <v>Ménsula De Hierro Largo 60 Cm</v>
          </cell>
          <cell r="D9651" t="str">
            <v>u</v>
          </cell>
          <cell r="E9651">
            <v>1</v>
          </cell>
          <cell r="F9651">
            <v>1680.2093230129867</v>
          </cell>
          <cell r="G9651">
            <v>1680.2093230129867</v>
          </cell>
          <cell r="H9651">
            <v>44130</v>
          </cell>
        </row>
        <row r="9652">
          <cell r="B9652" t="str">
            <v>T1725</v>
          </cell>
          <cell r="C9652" t="str">
            <v>Ménsula De Hierro Largo 35 Cm</v>
          </cell>
          <cell r="D9652" t="str">
            <v>u</v>
          </cell>
          <cell r="E9652">
            <v>1</v>
          </cell>
          <cell r="F9652">
            <v>1535.5812238394333</v>
          </cell>
          <cell r="G9652">
            <v>1535.5812238394333</v>
          </cell>
          <cell r="H9652">
            <v>44130</v>
          </cell>
        </row>
        <row r="9653">
          <cell r="B9653" t="str">
            <v>T2450</v>
          </cell>
          <cell r="C9653" t="str">
            <v>Mesada De Acero Inoxidable Por M2</v>
          </cell>
          <cell r="D9653" t="str">
            <v>m2</v>
          </cell>
          <cell r="E9653">
            <v>1</v>
          </cell>
          <cell r="F9653">
            <v>6887.0523415977959</v>
          </cell>
          <cell r="G9653">
            <v>6887.0523415977959</v>
          </cell>
          <cell r="H9653">
            <v>44155</v>
          </cell>
        </row>
        <row r="9654">
          <cell r="B9654" t="str">
            <v>T2195</v>
          </cell>
          <cell r="C9654" t="str">
            <v>Sta Señal Tótem En Acceso</v>
          </cell>
          <cell r="D9654" t="str">
            <v>u</v>
          </cell>
          <cell r="E9654">
            <v>1</v>
          </cell>
          <cell r="F9654">
            <v>236288.27736935066</v>
          </cell>
          <cell r="G9654">
            <v>236288.27736935066</v>
          </cell>
          <cell r="H9654">
            <v>44136</v>
          </cell>
        </row>
        <row r="9655">
          <cell r="B9655" t="str">
            <v>T2196</v>
          </cell>
          <cell r="C9655" t="str">
            <v>Sete Identificacion Exterior De Estación</v>
          </cell>
          <cell r="D9655" t="str">
            <v>u</v>
          </cell>
          <cell r="E9655">
            <v>1</v>
          </cell>
          <cell r="F9655">
            <v>37580.741605402596</v>
          </cell>
          <cell r="G9655">
            <v>37580.741605402596</v>
          </cell>
          <cell r="H9655">
            <v>44136</v>
          </cell>
        </row>
        <row r="9656">
          <cell r="B9656" t="str">
            <v>T2197</v>
          </cell>
          <cell r="C9656" t="str">
            <v>Icb Identificación Corpórea Módulo Boletería</v>
          </cell>
          <cell r="D9656" t="str">
            <v>u</v>
          </cell>
          <cell r="E9656">
            <v>1</v>
          </cell>
          <cell r="F9656">
            <v>11386.913868467533</v>
          </cell>
          <cell r="G9656">
            <v>11386.913868467533</v>
          </cell>
          <cell r="H9656">
            <v>44136</v>
          </cell>
        </row>
        <row r="9657">
          <cell r="B9657" t="str">
            <v>T2198</v>
          </cell>
          <cell r="C9657" t="str">
            <v>Icbl Identificación Corpórea Módulo Boletería Lateral</v>
          </cell>
          <cell r="D9657" t="str">
            <v>u</v>
          </cell>
          <cell r="E9657">
            <v>1</v>
          </cell>
          <cell r="F9657">
            <v>11386.913868467533</v>
          </cell>
          <cell r="G9657">
            <v>11386.913868467533</v>
          </cell>
          <cell r="H9657">
            <v>44136</v>
          </cell>
        </row>
        <row r="9658">
          <cell r="B9658" t="str">
            <v>T2199</v>
          </cell>
          <cell r="C9658" t="str">
            <v>Sam 1500 Señal Acceso Molinetes</v>
          </cell>
          <cell r="D9658" t="str">
            <v>u</v>
          </cell>
          <cell r="E9658">
            <v>1</v>
          </cell>
          <cell r="F9658">
            <v>27270.284671168833</v>
          </cell>
          <cell r="G9658">
            <v>27270.284671168833</v>
          </cell>
          <cell r="H9658">
            <v>44136</v>
          </cell>
        </row>
        <row r="9659">
          <cell r="B9659" t="str">
            <v>T2200</v>
          </cell>
          <cell r="C9659" t="str">
            <v>Sam 2500 Señal Acceso Molinetes</v>
          </cell>
          <cell r="D9659" t="str">
            <v>u</v>
          </cell>
          <cell r="E9659">
            <v>1</v>
          </cell>
          <cell r="F9659">
            <v>43837.655473870131</v>
          </cell>
          <cell r="G9659">
            <v>43837.655473870131</v>
          </cell>
          <cell r="H9659">
            <v>44136</v>
          </cell>
        </row>
        <row r="9660">
          <cell r="B9660" t="str">
            <v>T2201</v>
          </cell>
          <cell r="C9660" t="str">
            <v>Ibe 1500 Identificación Boletería Exterior</v>
          </cell>
          <cell r="D9660" t="str">
            <v>u</v>
          </cell>
          <cell r="E9660">
            <v>1</v>
          </cell>
          <cell r="F9660">
            <v>27270.284671168833</v>
          </cell>
          <cell r="G9660">
            <v>27270.284671168833</v>
          </cell>
          <cell r="H9660">
            <v>44136</v>
          </cell>
        </row>
        <row r="9661">
          <cell r="B9661" t="str">
            <v>T2202</v>
          </cell>
          <cell r="C9661" t="str">
            <v xml:space="preserve">Seter 1500 Señal Comunicacional Colgante </v>
          </cell>
          <cell r="D9661" t="str">
            <v>u</v>
          </cell>
          <cell r="E9661">
            <v>1</v>
          </cell>
          <cell r="F9661">
            <v>66611.483210805192</v>
          </cell>
          <cell r="G9661">
            <v>66611.483210805192</v>
          </cell>
          <cell r="H9661">
            <v>44136</v>
          </cell>
        </row>
        <row r="9662">
          <cell r="B9662" t="str">
            <v>T2203</v>
          </cell>
          <cell r="C9662" t="str">
            <v>Scea Señal Comunicacional Amurada</v>
          </cell>
          <cell r="D9662" t="str">
            <v>u</v>
          </cell>
          <cell r="E9662">
            <v>1</v>
          </cell>
          <cell r="F9662">
            <v>12583.913868467533</v>
          </cell>
          <cell r="G9662">
            <v>12583.913868467533</v>
          </cell>
          <cell r="H9662">
            <v>44136</v>
          </cell>
        </row>
        <row r="9663">
          <cell r="B9663" t="str">
            <v>T2204</v>
          </cell>
          <cell r="C9663" t="str">
            <v>Sceb Señal Comunicacional Bandera</v>
          </cell>
          <cell r="D9663" t="str">
            <v>u</v>
          </cell>
          <cell r="E9663">
            <v>1</v>
          </cell>
          <cell r="F9663">
            <v>22773.827736935065</v>
          </cell>
          <cell r="G9663">
            <v>22773.827736935065</v>
          </cell>
          <cell r="H9663">
            <v>44136</v>
          </cell>
        </row>
        <row r="9664">
          <cell r="B9664" t="str">
            <v>T2205</v>
          </cell>
          <cell r="C9664" t="str">
            <v>Scec Señal Comunicacional Colgante</v>
          </cell>
          <cell r="D9664" t="str">
            <v>u</v>
          </cell>
          <cell r="E9664">
            <v>1</v>
          </cell>
          <cell r="F9664">
            <v>23628.827736935065</v>
          </cell>
          <cell r="G9664">
            <v>23628.827736935065</v>
          </cell>
          <cell r="H9664">
            <v>44136</v>
          </cell>
        </row>
        <row r="9665">
          <cell r="B9665" t="str">
            <v>T2206</v>
          </cell>
          <cell r="C9665" t="str">
            <v>Spb Señal Puerta Baños (Mujer, Hombre Y Movilidad Reducida)</v>
          </cell>
          <cell r="D9665" t="str">
            <v>u</v>
          </cell>
          <cell r="E9665">
            <v>1</v>
          </cell>
          <cell r="F9665">
            <v>4838.4569342337663</v>
          </cell>
          <cell r="G9665">
            <v>4838.4569342337663</v>
          </cell>
          <cell r="H9665">
            <v>44136</v>
          </cell>
        </row>
        <row r="9666">
          <cell r="B9666" t="str">
            <v>T2207</v>
          </cell>
          <cell r="C9666" t="str">
            <v>Scr Señal Comunicacional En Refugios</v>
          </cell>
          <cell r="D9666" t="str">
            <v>u</v>
          </cell>
          <cell r="E9666">
            <v>1</v>
          </cell>
          <cell r="F9666">
            <v>43837.655473870131</v>
          </cell>
          <cell r="G9666">
            <v>43837.655473870131</v>
          </cell>
          <cell r="H9666">
            <v>44136</v>
          </cell>
        </row>
        <row r="9667">
          <cell r="B9667" t="str">
            <v>T2208</v>
          </cell>
          <cell r="C9667" t="str">
            <v>Smr Señal Ménsula Refugio</v>
          </cell>
          <cell r="D9667" t="str">
            <v>u</v>
          </cell>
          <cell r="E9667">
            <v>1</v>
          </cell>
          <cell r="F9667">
            <v>28125.284671168833</v>
          </cell>
          <cell r="G9667">
            <v>28125.284671168833</v>
          </cell>
          <cell r="H9667">
            <v>44136</v>
          </cell>
        </row>
        <row r="9668">
          <cell r="B9668" t="str">
            <v>T2209</v>
          </cell>
          <cell r="C9668" t="str">
            <v>Chr Chapón Refugios</v>
          </cell>
          <cell r="D9668" t="str">
            <v>u</v>
          </cell>
          <cell r="E9668">
            <v>1</v>
          </cell>
          <cell r="F9668">
            <v>33305.741605402596</v>
          </cell>
          <cell r="G9668">
            <v>33305.741605402596</v>
          </cell>
          <cell r="H9668">
            <v>44136</v>
          </cell>
        </row>
        <row r="9669">
          <cell r="B9669" t="str">
            <v>T2210</v>
          </cell>
          <cell r="C9669" t="str">
            <v>Pgc Cartelera Informativa</v>
          </cell>
          <cell r="D9669" t="str">
            <v>u</v>
          </cell>
          <cell r="E9669">
            <v>1</v>
          </cell>
          <cell r="F9669">
            <v>33305.741605402596</v>
          </cell>
          <cell r="G9669">
            <v>33305.741605402596</v>
          </cell>
          <cell r="H9669">
            <v>44136</v>
          </cell>
        </row>
        <row r="9670">
          <cell r="B9670" t="str">
            <v>T2211</v>
          </cell>
          <cell r="C9670" t="str">
            <v>Clpa A Cartelera Informativa Amurada</v>
          </cell>
          <cell r="D9670" t="str">
            <v>u</v>
          </cell>
          <cell r="E9670">
            <v>1</v>
          </cell>
          <cell r="F9670">
            <v>56079.569342337665</v>
          </cell>
          <cell r="G9670">
            <v>56079.569342337665</v>
          </cell>
          <cell r="H9670">
            <v>44136</v>
          </cell>
        </row>
        <row r="9671">
          <cell r="B9671" t="str">
            <v>T2212</v>
          </cell>
          <cell r="C9671" t="str">
            <v>Clmr Tótem Cartelera Informativa</v>
          </cell>
          <cell r="D9671" t="str">
            <v>u</v>
          </cell>
          <cell r="E9671">
            <v>1</v>
          </cell>
          <cell r="F9671">
            <v>107340.31094774026</v>
          </cell>
          <cell r="G9671">
            <v>107340.31094774026</v>
          </cell>
          <cell r="H9671">
            <v>44136</v>
          </cell>
        </row>
        <row r="9672">
          <cell r="B9672" t="str">
            <v>T2213</v>
          </cell>
          <cell r="C9672" t="str">
            <v>Pm Porta Y Monitor 49"</v>
          </cell>
          <cell r="D9672" t="str">
            <v>u</v>
          </cell>
          <cell r="E9672">
            <v>1</v>
          </cell>
          <cell r="F9672">
            <v>90240.310947740261</v>
          </cell>
          <cell r="G9672">
            <v>90240.310947740261</v>
          </cell>
          <cell r="H9672">
            <v>44136</v>
          </cell>
        </row>
        <row r="9673">
          <cell r="B9673" t="str">
            <v>T2214</v>
          </cell>
          <cell r="C9673" t="str">
            <v>Ar Asiento Refugios</v>
          </cell>
          <cell r="D9673" t="str">
            <v>u</v>
          </cell>
          <cell r="E9673">
            <v>1</v>
          </cell>
          <cell r="F9673">
            <v>98448.310947740261</v>
          </cell>
          <cell r="G9673">
            <v>98448.310947740261</v>
          </cell>
          <cell r="H9673">
            <v>44136</v>
          </cell>
        </row>
        <row r="9674">
          <cell r="B9674" t="str">
            <v>T2215</v>
          </cell>
          <cell r="C9674" t="str">
            <v>Alr Apoyo Lumbar Refugios</v>
          </cell>
          <cell r="D9674" t="str">
            <v>u</v>
          </cell>
          <cell r="E9674">
            <v>1</v>
          </cell>
          <cell r="F9674">
            <v>39426.69853963636</v>
          </cell>
          <cell r="G9674">
            <v>39426.69853963636</v>
          </cell>
          <cell r="H9674">
            <v>44136</v>
          </cell>
        </row>
        <row r="9675">
          <cell r="B9675" t="str">
            <v>T2216</v>
          </cell>
          <cell r="C9675" t="str">
            <v>Alr Apoyo Lumbar Refugios (A Completar Existentes)</v>
          </cell>
          <cell r="D9675" t="str">
            <v>u</v>
          </cell>
          <cell r="E9675">
            <v>1</v>
          </cell>
          <cell r="F9675">
            <v>39426.69853963636</v>
          </cell>
          <cell r="G9675">
            <v>39426.69853963636</v>
          </cell>
          <cell r="H9675">
            <v>44136</v>
          </cell>
        </row>
        <row r="9676">
          <cell r="B9676" t="str">
            <v>T2217</v>
          </cell>
          <cell r="C9676" t="str">
            <v>Escr Espalda Señal Comunicacional Refugio</v>
          </cell>
          <cell r="D9676" t="str">
            <v>u</v>
          </cell>
          <cell r="E9676">
            <v>1</v>
          </cell>
          <cell r="F9676">
            <v>35870.741605402596</v>
          </cell>
          <cell r="G9676">
            <v>35870.741605402596</v>
          </cell>
          <cell r="H9676">
            <v>44136</v>
          </cell>
        </row>
        <row r="9677">
          <cell r="B9677" t="str">
            <v>T2218</v>
          </cell>
          <cell r="C9677" t="str">
            <v>Echr Espalda Chapòn Refugio</v>
          </cell>
          <cell r="D9677" t="str">
            <v>u</v>
          </cell>
          <cell r="E9677">
            <v>1</v>
          </cell>
          <cell r="F9677">
            <v>65157.983210805192</v>
          </cell>
          <cell r="G9677">
            <v>65157.983210805192</v>
          </cell>
          <cell r="H9677">
            <v>44136</v>
          </cell>
        </row>
        <row r="9678">
          <cell r="B9678" t="str">
            <v>T2219</v>
          </cell>
          <cell r="C9678" t="str">
            <v>Bescr Bastidor Caño Estructural 50X50 Escr</v>
          </cell>
          <cell r="D9678" t="str">
            <v>u</v>
          </cell>
          <cell r="E9678">
            <v>1</v>
          </cell>
          <cell r="F9678">
            <v>14515.370802701298</v>
          </cell>
          <cell r="G9678">
            <v>14515.370802701298</v>
          </cell>
          <cell r="H9678">
            <v>44136</v>
          </cell>
        </row>
        <row r="9679">
          <cell r="B9679" t="str">
            <v>T2220</v>
          </cell>
          <cell r="C9679" t="str">
            <v>Bechr Bastidor Caño Estructural 50X50 Echr</v>
          </cell>
          <cell r="D9679" t="str">
            <v>u</v>
          </cell>
          <cell r="E9679">
            <v>1</v>
          </cell>
          <cell r="F9679">
            <v>14515.370802701298</v>
          </cell>
          <cell r="G9679">
            <v>14515.370802701298</v>
          </cell>
          <cell r="H9679">
            <v>44136</v>
          </cell>
        </row>
        <row r="9680">
          <cell r="B9680" t="str">
            <v>T1985</v>
          </cell>
          <cell r="C9680" t="str">
            <v>Cesped En Panes</v>
          </cell>
          <cell r="D9680" t="str">
            <v>m2</v>
          </cell>
          <cell r="E9680">
            <v>1</v>
          </cell>
          <cell r="F9680">
            <v>413.22314049586777</v>
          </cell>
          <cell r="G9680">
            <v>413.22314049586777</v>
          </cell>
          <cell r="H9680">
            <v>44155</v>
          </cell>
        </row>
        <row r="9681">
          <cell r="B9681" t="str">
            <v>T1986</v>
          </cell>
          <cell r="C9681" t="str">
            <v>Liquidambar</v>
          </cell>
          <cell r="D9681" t="str">
            <v>u</v>
          </cell>
          <cell r="E9681">
            <v>1</v>
          </cell>
          <cell r="F9681">
            <v>3688.9509084675324</v>
          </cell>
          <cell r="G9681">
            <v>3688.9509084675324</v>
          </cell>
          <cell r="H9681">
            <v>44110</v>
          </cell>
        </row>
        <row r="9682">
          <cell r="B9682" t="str">
            <v>T1987</v>
          </cell>
          <cell r="C9682" t="str">
            <v>Brachichito</v>
          </cell>
          <cell r="D9682" t="str">
            <v>u</v>
          </cell>
          <cell r="E9682">
            <v>1</v>
          </cell>
          <cell r="F9682">
            <v>3523.6617084675322</v>
          </cell>
          <cell r="G9682">
            <v>3523.6617084675322</v>
          </cell>
          <cell r="H9682">
            <v>44110</v>
          </cell>
        </row>
        <row r="9683">
          <cell r="B9683" t="str">
            <v>T1988</v>
          </cell>
          <cell r="C9683" t="str">
            <v>Jacarandá</v>
          </cell>
          <cell r="D9683" t="str">
            <v>u</v>
          </cell>
          <cell r="E9683">
            <v>1</v>
          </cell>
          <cell r="F9683">
            <v>4680.6864886328221</v>
          </cell>
          <cell r="G9683">
            <v>4680.6864886328221</v>
          </cell>
          <cell r="H9683">
            <v>44136</v>
          </cell>
        </row>
        <row r="9684">
          <cell r="B9684" t="str">
            <v>T1989</v>
          </cell>
          <cell r="C9684" t="str">
            <v>Agaphantus</v>
          </cell>
          <cell r="D9684" t="str">
            <v>u</v>
          </cell>
          <cell r="E9684">
            <v>1</v>
          </cell>
          <cell r="F9684">
            <v>852.73995423376618</v>
          </cell>
          <cell r="G9684">
            <v>852.73995423376618</v>
          </cell>
          <cell r="H9684">
            <v>44110</v>
          </cell>
        </row>
        <row r="9685">
          <cell r="B9685" t="str">
            <v>T1990</v>
          </cell>
          <cell r="C9685" t="str">
            <v>Sistema De Riego Para 500 M2 Completo</v>
          </cell>
          <cell r="D9685" t="str">
            <v>gl</v>
          </cell>
          <cell r="E9685">
            <v>1</v>
          </cell>
          <cell r="F9685">
            <v>207143.76934765052</v>
          </cell>
          <cell r="G9685">
            <v>207143.76934765052</v>
          </cell>
          <cell r="H9685">
            <v>44110</v>
          </cell>
        </row>
        <row r="9686">
          <cell r="B9686" t="str">
            <v>T2451</v>
          </cell>
          <cell r="C9686" t="str">
            <v>Pennisetum Rupelli (4 Litros)</v>
          </cell>
          <cell r="D9686" t="str">
            <v>u</v>
          </cell>
          <cell r="E9686">
            <v>1</v>
          </cell>
          <cell r="F9686">
            <v>533.80798579456905</v>
          </cell>
          <cell r="G9686">
            <v>533.80798579456905</v>
          </cell>
          <cell r="H9686">
            <v>44136</v>
          </cell>
        </row>
        <row r="9687">
          <cell r="B9687" t="str">
            <v>T2452</v>
          </cell>
          <cell r="C9687" t="str">
            <v>Verbena Bonariensis (3 Litros)</v>
          </cell>
          <cell r="D9687" t="str">
            <v>u</v>
          </cell>
          <cell r="E9687">
            <v>1</v>
          </cell>
          <cell r="F9687">
            <v>533.80798579456905</v>
          </cell>
          <cell r="G9687">
            <v>533.80798579456905</v>
          </cell>
          <cell r="H9687">
            <v>44136</v>
          </cell>
        </row>
        <row r="9688">
          <cell r="B9688" t="str">
            <v>T2453</v>
          </cell>
          <cell r="C9688" t="str">
            <v>Stipa Tenuissima (3 Litros)</v>
          </cell>
          <cell r="D9688" t="str">
            <v>u</v>
          </cell>
          <cell r="E9688">
            <v>1</v>
          </cell>
          <cell r="F9688">
            <v>509.01459736481695</v>
          </cell>
          <cell r="G9688">
            <v>509.01459736481695</v>
          </cell>
          <cell r="H9688">
            <v>44136</v>
          </cell>
        </row>
        <row r="9689">
          <cell r="B9689" t="str">
            <v>T2454</v>
          </cell>
          <cell r="C9689" t="str">
            <v>Salvia Guaranitica (3 Litros)</v>
          </cell>
          <cell r="D9689" t="str">
            <v>u</v>
          </cell>
          <cell r="E9689">
            <v>1</v>
          </cell>
          <cell r="F9689">
            <v>542.07244860448645</v>
          </cell>
          <cell r="G9689">
            <v>542.07244860448645</v>
          </cell>
          <cell r="H9689">
            <v>44136</v>
          </cell>
        </row>
        <row r="9690">
          <cell r="B9690" t="str">
            <v>T2455</v>
          </cell>
          <cell r="C9690" t="str">
            <v>Agapanthus (3 Litros)</v>
          </cell>
          <cell r="D9690" t="str">
            <v>u</v>
          </cell>
          <cell r="E9690">
            <v>1</v>
          </cell>
          <cell r="F9690">
            <v>575.13029984415584</v>
          </cell>
          <cell r="G9690">
            <v>575.13029984415584</v>
          </cell>
          <cell r="H9690">
            <v>44136</v>
          </cell>
        </row>
        <row r="9691">
          <cell r="B9691" t="str">
            <v>T2456</v>
          </cell>
          <cell r="C9691" t="str">
            <v>Euryops (3 Litros)</v>
          </cell>
          <cell r="D9691" t="str">
            <v>u</v>
          </cell>
          <cell r="E9691">
            <v>1</v>
          </cell>
          <cell r="F9691">
            <v>596.61790314994096</v>
          </cell>
          <cell r="G9691">
            <v>596.61790314994096</v>
          </cell>
          <cell r="H9691">
            <v>44136</v>
          </cell>
        </row>
        <row r="9692">
          <cell r="B9692" t="str">
            <v>T2457</v>
          </cell>
          <cell r="C9692" t="str">
            <v>Fraxinus Americana</v>
          </cell>
          <cell r="D9692" t="str">
            <v>u</v>
          </cell>
          <cell r="E9692">
            <v>1</v>
          </cell>
          <cell r="F9692">
            <v>1087.5269940590319</v>
          </cell>
          <cell r="G9692">
            <v>1087.5269940590319</v>
          </cell>
          <cell r="H9692">
            <v>44136</v>
          </cell>
        </row>
        <row r="9693">
          <cell r="B9693" t="str">
            <v>T2458</v>
          </cell>
          <cell r="C9693" t="str">
            <v xml:space="preserve">Liquidámbar </v>
          </cell>
          <cell r="D9693" t="str">
            <v>u</v>
          </cell>
          <cell r="E9693">
            <v>1</v>
          </cell>
          <cell r="F9693">
            <v>3194.9650105879577</v>
          </cell>
          <cell r="G9693">
            <v>3194.9650105879577</v>
          </cell>
          <cell r="H9693">
            <v>44136</v>
          </cell>
        </row>
        <row r="9694">
          <cell r="B9694" t="str">
            <v>T2459</v>
          </cell>
          <cell r="C9694" t="str">
            <v xml:space="preserve">Jacarandá </v>
          </cell>
          <cell r="D9694" t="str">
            <v>u</v>
          </cell>
          <cell r="E9694">
            <v>1</v>
          </cell>
          <cell r="F9694">
            <v>1707.3617048028336</v>
          </cell>
          <cell r="G9694">
            <v>1707.3617048028336</v>
          </cell>
          <cell r="H9694">
            <v>44136</v>
          </cell>
        </row>
        <row r="9695">
          <cell r="B9695" t="str">
            <v>T1182</v>
          </cell>
          <cell r="C9695" t="str">
            <v>Espejo De 6 Mm</v>
          </cell>
          <cell r="D9695" t="str">
            <v>m2</v>
          </cell>
          <cell r="E9695">
            <v>1</v>
          </cell>
          <cell r="F9695">
            <v>6652.3661958467537</v>
          </cell>
          <cell r="G9695">
            <v>6652.3661958467537</v>
          </cell>
          <cell r="H9695">
            <v>44110</v>
          </cell>
        </row>
        <row r="9696">
          <cell r="B9696" t="str">
            <v>T2463</v>
          </cell>
          <cell r="C9696" t="str">
            <v xml:space="preserve">Acople Rápido 3/4 </v>
          </cell>
          <cell r="D9696" t="str">
            <v>u</v>
          </cell>
          <cell r="E9696">
            <v>1</v>
          </cell>
          <cell r="F9696">
            <v>762.57285633813456</v>
          </cell>
          <cell r="G9696">
            <v>762.57285633813456</v>
          </cell>
          <cell r="H9696">
            <v>44136</v>
          </cell>
        </row>
        <row r="9697">
          <cell r="B9697" t="str">
            <v>T2464</v>
          </cell>
          <cell r="C9697" t="str">
            <v>Estaca Para Válvula De Acople Rápido</v>
          </cell>
          <cell r="D9697" t="str">
            <v>u</v>
          </cell>
          <cell r="E9697">
            <v>1</v>
          </cell>
          <cell r="F9697">
            <v>1270.8373191480518</v>
          </cell>
          <cell r="G9697">
            <v>1270.8373191480518</v>
          </cell>
          <cell r="H9697">
            <v>44136</v>
          </cell>
        </row>
        <row r="9698">
          <cell r="B9698" t="str">
            <v>T2465</v>
          </cell>
          <cell r="C9698" t="str">
            <v>Manguera 3/4 Para Acople Rápido (60M)</v>
          </cell>
          <cell r="D9698" t="str">
            <v>u</v>
          </cell>
          <cell r="E9698">
            <v>1</v>
          </cell>
          <cell r="F9698">
            <v>1878.2670712141676</v>
          </cell>
          <cell r="G9698">
            <v>1878.2670712141676</v>
          </cell>
          <cell r="H9698">
            <v>44136</v>
          </cell>
        </row>
        <row r="9699">
          <cell r="B9699" t="str">
            <v>T2466</v>
          </cell>
          <cell r="C9699" t="str">
            <v>Bomba 3Hp</v>
          </cell>
          <cell r="D9699" t="str">
            <v>u</v>
          </cell>
          <cell r="E9699">
            <v>1</v>
          </cell>
          <cell r="F9699">
            <v>85874.815079971668</v>
          </cell>
          <cell r="G9699">
            <v>85874.815079971668</v>
          </cell>
          <cell r="H9699">
            <v>44136</v>
          </cell>
        </row>
        <row r="9700">
          <cell r="B9700" t="str">
            <v>T2467</v>
          </cell>
          <cell r="C9700" t="str">
            <v>Losa De Hormigón Armado Completa (Incluye Contrapiso,  Membrana, Aislaciones Y Carpeta De Terminación)</v>
          </cell>
          <cell r="D9700" t="str">
            <v>m2</v>
          </cell>
          <cell r="E9700">
            <v>1</v>
          </cell>
          <cell r="F9700">
            <v>13724.218918312894</v>
          </cell>
          <cell r="G9700">
            <v>13724.218918312894</v>
          </cell>
          <cell r="H9700">
            <v>44110</v>
          </cell>
        </row>
        <row r="9701">
          <cell r="B9701" t="str">
            <v>T2468</v>
          </cell>
          <cell r="C9701" t="str">
            <v>Caño Rectangular De Chapa Doblada 100 X 20 Mm Parasoles</v>
          </cell>
          <cell r="D9701" t="str">
            <v>ml</v>
          </cell>
          <cell r="E9701">
            <v>1</v>
          </cell>
          <cell r="F9701">
            <v>2300.6440580181029</v>
          </cell>
          <cell r="G9701">
            <v>2300.6440580181029</v>
          </cell>
          <cell r="H9701">
            <v>44136</v>
          </cell>
        </row>
        <row r="9702">
          <cell r="B9702" t="str">
            <v>T2470</v>
          </cell>
          <cell r="C9702" t="str">
            <v>Placa Osb</v>
          </cell>
          <cell r="D9702" t="str">
            <v>m2</v>
          </cell>
          <cell r="E9702">
            <v>1</v>
          </cell>
          <cell r="F9702">
            <v>593.12695793023272</v>
          </cell>
          <cell r="G9702">
            <v>593.12695793023272</v>
          </cell>
          <cell r="H9702">
            <v>44136</v>
          </cell>
        </row>
        <row r="9703">
          <cell r="B9703" t="str">
            <v>T2471</v>
          </cell>
          <cell r="C9703" t="str">
            <v>Placa Eps</v>
          </cell>
          <cell r="D9703" t="str">
            <v>m2</v>
          </cell>
          <cell r="E9703">
            <v>1</v>
          </cell>
          <cell r="F9703">
            <v>409.84104364580872</v>
          </cell>
          <cell r="G9703">
            <v>409.84104364580872</v>
          </cell>
          <cell r="H9703">
            <v>44136</v>
          </cell>
        </row>
        <row r="9704">
          <cell r="B9704" t="str">
            <v>T2469</v>
          </cell>
          <cell r="C9704" t="str">
            <v>Lana De Vidrio</v>
          </cell>
          <cell r="D9704" t="str">
            <v>m2</v>
          </cell>
          <cell r="E9704">
            <v>1</v>
          </cell>
          <cell r="F9704">
            <v>433.5844547764047</v>
          </cell>
          <cell r="G9704">
            <v>433.5844547764047</v>
          </cell>
          <cell r="H9704">
            <v>44136</v>
          </cell>
        </row>
        <row r="9705">
          <cell r="B9705" t="str">
            <v>T2472</v>
          </cell>
          <cell r="C9705" t="str">
            <v>Malla De Fibra De Vidrio</v>
          </cell>
          <cell r="D9705" t="str">
            <v>m2</v>
          </cell>
          <cell r="E9705">
            <v>1</v>
          </cell>
          <cell r="F9705">
            <v>137.34010955560802</v>
          </cell>
          <cell r="G9705">
            <v>137.34010955560802</v>
          </cell>
          <cell r="H9705">
            <v>44136</v>
          </cell>
        </row>
      </sheetData>
      <sheetData sheetId="10"/>
      <sheetData sheetId="11"/>
      <sheetData sheetId="12">
        <row r="56">
          <cell r="N56">
            <v>73399139.209759727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</sheetData>
      <sheetData sheetId="20"/>
      <sheetData sheetId="21"/>
      <sheetData sheetId="22"/>
      <sheetData sheetId="23"/>
      <sheetData sheetId="24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  <cell r="O8">
            <v>1</v>
          </cell>
          <cell r="P8">
            <v>2</v>
          </cell>
          <cell r="Q8">
            <v>3</v>
          </cell>
          <cell r="R8">
            <v>4</v>
          </cell>
          <cell r="S8">
            <v>5</v>
          </cell>
          <cell r="T8">
            <v>6</v>
          </cell>
          <cell r="U8">
            <v>7</v>
          </cell>
          <cell r="V8">
            <v>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37"/>
      <sheetData sheetId="38"/>
      <sheetData sheetId="39"/>
      <sheetData sheetId="40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46 MESADAS</v>
          </cell>
        </row>
        <row r="57">
          <cell r="A57" t="str">
            <v>47 MUEBLES</v>
          </cell>
        </row>
        <row r="58">
          <cell r="A58" t="str">
            <v>49 ESPACIOS VERDES</v>
          </cell>
        </row>
        <row r="59">
          <cell r="A59" t="str">
            <v>50 TERMINACIONES INTERIORES</v>
          </cell>
        </row>
        <row r="60">
          <cell r="A60" t="str">
            <v>51 COSTOS INDIRECTOS</v>
          </cell>
        </row>
        <row r="61">
          <cell r="A61" t="str">
            <v>80 MODELO</v>
          </cell>
        </row>
        <row r="62">
          <cell r="A62" t="str">
            <v>81 MODELO POR M2</v>
          </cell>
        </row>
        <row r="63">
          <cell r="A63" t="str">
            <v>83 CUALQUIERA</v>
          </cell>
        </row>
        <row r="64">
          <cell r="A64" t="str">
            <v>90 AUXILIARES</v>
          </cell>
        </row>
        <row r="65">
          <cell r="A65" t="str">
            <v>91 MEZCLAS</v>
          </cell>
        </row>
        <row r="66">
          <cell r="A66" t="str">
            <v>92 HORMIGONES</v>
          </cell>
        </row>
        <row r="67">
          <cell r="A67" t="str">
            <v>93 AISLACIONES Y MEMBRANAS</v>
          </cell>
        </row>
        <row r="68">
          <cell r="A68" t="str">
            <v>94 SELLADORES Y JUNTAS</v>
          </cell>
        </row>
        <row r="69">
          <cell r="A69" t="str">
            <v>95 COSTO OPERATIVO EQUIPOS</v>
          </cell>
        </row>
        <row r="70">
          <cell r="A70" t="str">
            <v>96 ANDENES PROVISORIOS</v>
          </cell>
        </row>
        <row r="71">
          <cell r="A71" t="str">
            <v>97 AYUDA DE GREMIOS</v>
          </cell>
        </row>
        <row r="72">
          <cell r="A72" t="str">
            <v>ADICIONAL MORENO</v>
          </cell>
        </row>
        <row r="73">
          <cell r="A73" t="str">
            <v>BPE</v>
          </cell>
        </row>
        <row r="74">
          <cell r="A74" t="str">
            <v>CHANDIAS</v>
          </cell>
        </row>
        <row r="75">
          <cell r="A75" t="str">
            <v>DURLOCK</v>
          </cell>
        </row>
        <row r="76">
          <cell r="A76" t="str">
            <v>EQUIPAMIENTO</v>
          </cell>
        </row>
        <row r="77">
          <cell r="A77" t="str">
            <v>GASTOS GENERALES</v>
          </cell>
        </row>
        <row r="78">
          <cell r="A78" t="str">
            <v>ITUZAINGÓ</v>
          </cell>
        </row>
        <row r="79">
          <cell r="A79" t="str">
            <v>JLS</v>
          </cell>
        </row>
        <row r="80">
          <cell r="A80" t="str">
            <v>LA PLATA</v>
          </cell>
        </row>
        <row r="81">
          <cell r="A81" t="str">
            <v>LA RIBERA 2</v>
          </cell>
        </row>
        <row r="82">
          <cell r="A82" t="str">
            <v>LAS HERAS</v>
          </cell>
        </row>
        <row r="83">
          <cell r="A83" t="str">
            <v>MESADAS</v>
          </cell>
        </row>
        <row r="84">
          <cell r="A84" t="str">
            <v>NUEVO</v>
          </cell>
        </row>
        <row r="85">
          <cell r="A85" t="str">
            <v>SEÑALÉTICA</v>
          </cell>
        </row>
        <row r="86">
          <cell r="A86" t="str">
            <v>TEMPERLEY</v>
          </cell>
        </row>
      </sheetData>
      <sheetData sheetId="41"/>
      <sheetData sheetId="42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"/>
      <sheetName val="Analisis"/>
      <sheetName val="Insumos"/>
    </sheetNames>
    <sheetDataSet>
      <sheetData sheetId="0">
        <row r="1">
          <cell r="A1">
            <v>0</v>
          </cell>
          <cell r="B1">
            <v>0</v>
          </cell>
          <cell r="D1" t="str">
            <v xml:space="preserve">  </v>
          </cell>
          <cell r="E1">
            <v>0</v>
          </cell>
          <cell r="H1">
            <v>0</v>
          </cell>
        </row>
        <row r="2">
          <cell r="A2" t="str">
            <v xml:space="preserve">                                                        “2020 - AÑO DEL GENERAL MANUEL BELGRANO”.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 xml:space="preserve">PRESUPUESTO OFICIAL                 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 xml:space="preserve">Anteproyecto "REMODELACIÓN ESTACIÓN NAVARRO -  LÍNEA GRAL BELGRANO” 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ITEM</v>
          </cell>
          <cell r="B14" t="str">
            <v>DESCRIPCIÓN DE TAREAS</v>
          </cell>
          <cell r="C14" t="str">
            <v>Unidad</v>
          </cell>
          <cell r="D14" t="str">
            <v xml:space="preserve">Cantidad </v>
          </cell>
          <cell r="E14" t="str">
            <v>Costo Unitario ($)</v>
          </cell>
          <cell r="F14" t="str">
            <v>Subtotal ($)</v>
          </cell>
          <cell r="G14" t="str">
            <v>Total Rubro ($)</v>
          </cell>
          <cell r="H14" t="str">
            <v>%</v>
          </cell>
        </row>
        <row r="15">
          <cell r="A15" t="str">
            <v>1</v>
          </cell>
          <cell r="B15" t="str">
            <v>PLANIFICACION Y DOCUMENTACION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1.1</v>
          </cell>
          <cell r="B16" t="str">
            <v>PLANOS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1.1.1</v>
          </cell>
          <cell r="B17" t="str">
            <v>Ingeniería de detalles</v>
          </cell>
          <cell r="C17" t="str">
            <v>gl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1.1.2</v>
          </cell>
          <cell r="B18" t="str">
            <v>Planos conforme a obra y manual de mantenimiento</v>
          </cell>
          <cell r="C18" t="str">
            <v>gl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1.2</v>
          </cell>
          <cell r="B19" t="str">
            <v>HIGIENE Y SEGURIDAD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1.2.1</v>
          </cell>
          <cell r="B20" t="str">
            <v>Analisis de Riesgos y Plan de Gestion Ambiental (PGA)</v>
          </cell>
          <cell r="C20" t="str">
            <v>gl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1.2.2</v>
          </cell>
          <cell r="B21" t="str">
            <v>Plan de Calidad (PC)</v>
          </cell>
          <cell r="C21" t="str">
            <v>gl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2</v>
          </cell>
          <cell r="B22" t="str">
            <v>EJECUCION DE OBRA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2.1</v>
          </cell>
          <cell r="B23" t="str">
            <v>DEMOLICIONES - INCLUYE EDIFICIOS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2.1.1</v>
          </cell>
          <cell r="B24" t="str">
            <v>Demolición de Mampostería de ladrillo común o ceramico</v>
          </cell>
          <cell r="C24" t="str">
            <v>m3</v>
          </cell>
          <cell r="D24">
            <v>0</v>
          </cell>
          <cell r="E24">
            <v>2234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2.1.2</v>
          </cell>
          <cell r="B25" t="str">
            <v>Demolición de solados de Hormigón , pisos int, carpetas y contrapisos</v>
          </cell>
          <cell r="C25" t="str">
            <v>m2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2.1.3</v>
          </cell>
          <cell r="B26" t="str">
            <v>Retiro de Cerramientos Perimetrales</v>
          </cell>
          <cell r="C26" t="str">
            <v>ml</v>
          </cell>
          <cell r="D26">
            <v>0</v>
          </cell>
          <cell r="E26">
            <v>629</v>
          </cell>
          <cell r="F26">
            <v>0</v>
          </cell>
          <cell r="G26">
            <v>0</v>
          </cell>
          <cell r="H26">
            <v>0</v>
          </cell>
        </row>
        <row r="27">
          <cell r="A27" t="str">
            <v>2.1.4</v>
          </cell>
          <cell r="B27" t="str">
            <v>Desarme de cubiertas históricas</v>
          </cell>
          <cell r="C27" t="str">
            <v>m2</v>
          </cell>
          <cell r="D27">
            <v>0</v>
          </cell>
          <cell r="E27">
            <v>2883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2.1.5</v>
          </cell>
          <cell r="B28" t="str">
            <v>Retiro de instalaciones - incluye artefactos y accesorios</v>
          </cell>
          <cell r="C28" t="str">
            <v>gl</v>
          </cell>
          <cell r="D28">
            <v>0</v>
          </cell>
          <cell r="E28">
            <v>150000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2.1.6</v>
          </cell>
          <cell r="B29" t="str">
            <v>Demolición de cubiertas y cerramientos de chapa</v>
          </cell>
          <cell r="C29" t="str">
            <v>m2</v>
          </cell>
          <cell r="D29">
            <v>0</v>
          </cell>
          <cell r="E29">
            <v>2883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2.1.7</v>
          </cell>
          <cell r="B30" t="str">
            <v>Picado de revoques y revestimientos</v>
          </cell>
          <cell r="C30" t="str">
            <v>m2</v>
          </cell>
          <cell r="D30">
            <v>0</v>
          </cell>
          <cell r="E30">
            <v>293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2.1.8</v>
          </cell>
          <cell r="B31" t="str">
            <v>Retiro de carpinterías</v>
          </cell>
          <cell r="C31" t="str">
            <v>gl</v>
          </cell>
          <cell r="D31">
            <v>0</v>
          </cell>
          <cell r="E31">
            <v>70000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2.1.9</v>
          </cell>
          <cell r="B32" t="str">
            <v>Retiro de escombros de demolición, elementos en el predio, carros, etc</v>
          </cell>
          <cell r="C32" t="str">
            <v>gl</v>
          </cell>
          <cell r="D32">
            <v>0</v>
          </cell>
          <cell r="E32">
            <v>150000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2.2</v>
          </cell>
          <cell r="B33" t="str">
            <v>MOVIMIENTO DE SUELO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2.2.1</v>
          </cell>
          <cell r="B34" t="str">
            <v>Desmonte de Suelo Vegetal, terraplenamiento y Apisonado, incluye nivelacion para veredas, solados, senderos</v>
          </cell>
          <cell r="C34" t="str">
            <v>m3</v>
          </cell>
          <cell r="D34">
            <v>0</v>
          </cell>
          <cell r="E34">
            <v>258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2.2.2</v>
          </cell>
          <cell r="B35" t="str">
            <v>Ejecución de Hormigon de Limpieza (Esp: 7 cm)</v>
          </cell>
          <cell r="C35" t="str">
            <v>m3</v>
          </cell>
          <cell r="D35">
            <v>0</v>
          </cell>
          <cell r="E35">
            <v>16363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2.2.3</v>
          </cell>
          <cell r="B36" t="str">
            <v>Relleno con material de demolición</v>
          </cell>
          <cell r="C36" t="str">
            <v>m3</v>
          </cell>
          <cell r="D36">
            <v>0</v>
          </cell>
          <cell r="E36">
            <v>1693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2.3</v>
          </cell>
          <cell r="B37" t="str">
            <v>ANDENES BAJOS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2.3.1</v>
          </cell>
          <cell r="B38" t="str">
            <v xml:space="preserve">Reparacion de borde de anden </v>
          </cell>
          <cell r="C38" t="str">
            <v>ml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2.3.2</v>
          </cell>
          <cell r="B39" t="str">
            <v>Desmalezamiento de andenes</v>
          </cell>
          <cell r="C39" t="str">
            <v>m2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2.4</v>
          </cell>
          <cell r="B40" t="str">
            <v>INSTALACIONES ELÉCTRICAS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2.4.1</v>
          </cell>
          <cell r="B41" t="str">
            <v>Tendido de Circuitos eléctricos para Columnas de Alumbrado  accesos y espacios exteriores (incluye canalizaciones y cajas)</v>
          </cell>
          <cell r="C41" t="str">
            <v>ml</v>
          </cell>
          <cell r="D41">
            <v>0</v>
          </cell>
          <cell r="E41">
            <v>750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2.4.2</v>
          </cell>
          <cell r="B42" t="str">
            <v>Tablero general</v>
          </cell>
          <cell r="C42" t="str">
            <v>u</v>
          </cell>
          <cell r="D42">
            <v>0</v>
          </cell>
          <cell r="E42">
            <v>61067.534441805226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2.4.3</v>
          </cell>
          <cell r="B43" t="str">
            <v>Tomacorriente 220V exteriores</v>
          </cell>
          <cell r="C43" t="str">
            <v>u</v>
          </cell>
          <cell r="D43">
            <v>0</v>
          </cell>
          <cell r="E43">
            <v>1555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2.4.4</v>
          </cell>
          <cell r="B44" t="str">
            <v>Luminaria 80W - 9000 lm tipo 360 SOA - municipal</v>
          </cell>
          <cell r="C44" t="str">
            <v>u</v>
          </cell>
          <cell r="D44">
            <v>0</v>
          </cell>
          <cell r="E44">
            <v>6541.9421487603304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2.4.5</v>
          </cell>
          <cell r="B45" t="str">
            <v xml:space="preserve">Provisión e Instalación de Columnas de Alumbrado con 2 Luminaria LED 90W (9000lm) - H: 6,00 mts </v>
          </cell>
          <cell r="C45" t="str">
            <v>u</v>
          </cell>
          <cell r="D45">
            <v>0</v>
          </cell>
          <cell r="E45">
            <v>9269.099869174026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2.4.6</v>
          </cell>
          <cell r="B46" t="str">
            <v xml:space="preserve">Provisión e Instalación de brazo de iluminación con 1 Luminaria LED 90W (9000lm) </v>
          </cell>
          <cell r="C46" t="str">
            <v>u</v>
          </cell>
          <cell r="D46">
            <v>0</v>
          </cell>
          <cell r="E46">
            <v>2575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2.4.7</v>
          </cell>
          <cell r="B47" t="str">
            <v>Provisión e Instalación de Puestas a Tierra - Jabalinas 1.5m 3/8", cable, cámara de inspección de fundición</v>
          </cell>
          <cell r="C47" t="str">
            <v>u</v>
          </cell>
          <cell r="D47">
            <v>0</v>
          </cell>
          <cell r="E47">
            <v>185009.16010422853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2.4.8</v>
          </cell>
          <cell r="B48" t="str">
            <v>Provisión e Instalación pararrayos punta Franklin R:60, cable Cu desnudo, canalización de PVC y soporte</v>
          </cell>
          <cell r="C48" t="str">
            <v>u</v>
          </cell>
          <cell r="D48">
            <v>0</v>
          </cell>
          <cell r="E48">
            <v>52170.091443532452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2.5</v>
          </cell>
          <cell r="B49" t="str">
            <v>ACCESOS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2.5.1</v>
          </cell>
          <cell r="B50" t="str">
            <v>Veredas, senderos  y Acceso Vehicular interno y estacionamiento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2.5.1.1</v>
          </cell>
          <cell r="B51" t="str">
            <v xml:space="preserve">Intertrabado peatonal e. 6 cm (incluye excavacion, compactación y manto de arena e. 5cm) </v>
          </cell>
          <cell r="C51" t="str">
            <v>m2</v>
          </cell>
          <cell r="D51">
            <v>0</v>
          </cell>
          <cell r="E51">
            <v>2153.8806672102846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2.5.1.2</v>
          </cell>
          <cell r="B52" t="str">
            <v>Bordes de Confinamiento</v>
          </cell>
          <cell r="C52" t="str">
            <v>ml</v>
          </cell>
          <cell r="D52">
            <v>0</v>
          </cell>
          <cell r="E52">
            <v>750</v>
          </cell>
          <cell r="F52">
            <v>0</v>
          </cell>
          <cell r="G52">
            <v>0</v>
          </cell>
          <cell r="H52">
            <v>0</v>
          </cell>
        </row>
        <row r="53">
          <cell r="A53" t="str">
            <v>2.5.1.3</v>
          </cell>
          <cell r="B53" t="str">
            <v>Colocación de Bolardos (incluye viga de anclaje)</v>
          </cell>
          <cell r="C53" t="str">
            <v>u</v>
          </cell>
          <cell r="D53">
            <v>0</v>
          </cell>
          <cell r="E53">
            <v>6442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2.5.1.4</v>
          </cell>
          <cell r="B54" t="str">
            <v>Relleno en senderos de rieles con piedra partida (5 cm) incluye excavacion y compactacion</v>
          </cell>
          <cell r="C54" t="str">
            <v>m2</v>
          </cell>
          <cell r="D54">
            <v>0</v>
          </cell>
          <cell r="E54">
            <v>1370.1067135454546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2.5.1.5</v>
          </cell>
          <cell r="B55" t="str">
            <v>Solados de Hormigón Peinado</v>
          </cell>
          <cell r="C55" t="str">
            <v>m2</v>
          </cell>
          <cell r="D55">
            <v>0</v>
          </cell>
          <cell r="E55">
            <v>2340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2.5.2</v>
          </cell>
          <cell r="B56" t="str">
            <v xml:space="preserve">Cruces peatonales a nivel entre vías (PAN) 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2.5.2.1</v>
          </cell>
          <cell r="B57" t="str">
            <v xml:space="preserve">Provisión e instalación de losetas premoldeadas </v>
          </cell>
          <cell r="C57" t="str">
            <v>m2</v>
          </cell>
          <cell r="D57">
            <v>0</v>
          </cell>
          <cell r="E57">
            <v>30362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2.5.2.2</v>
          </cell>
          <cell r="B58" t="str">
            <v>Nuevos Laberintos</v>
          </cell>
          <cell r="C58" t="str">
            <v>u</v>
          </cell>
          <cell r="D58">
            <v>0</v>
          </cell>
          <cell r="E58">
            <v>123704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2.5.3</v>
          </cell>
          <cell r="B59" t="str">
            <v>Rampas de acceso - Edificio de estacion y Galpon de mamposteria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2147579.0699999998</v>
          </cell>
          <cell r="H59">
            <v>0.95160254523926713</v>
          </cell>
        </row>
        <row r="60">
          <cell r="A60" t="str">
            <v>2.5.3.1</v>
          </cell>
          <cell r="B60" t="str">
            <v>Zapata de fundación  - incluye excavación</v>
          </cell>
          <cell r="C60" t="str">
            <v>m3</v>
          </cell>
          <cell r="D60">
            <v>5.25</v>
          </cell>
          <cell r="E60">
            <v>40894</v>
          </cell>
          <cell r="F60">
            <v>214693.5</v>
          </cell>
          <cell r="G60">
            <v>0</v>
          </cell>
          <cell r="H60">
            <v>0</v>
          </cell>
        </row>
        <row r="61">
          <cell r="A61" t="str">
            <v>2.5.3.2</v>
          </cell>
          <cell r="B61" t="str">
            <v xml:space="preserve">Tabique de Hormigón Armado </v>
          </cell>
          <cell r="C61" t="str">
            <v>m3</v>
          </cell>
          <cell r="D61">
            <v>1.875</v>
          </cell>
          <cell r="E61">
            <v>52694</v>
          </cell>
          <cell r="F61">
            <v>98801.25</v>
          </cell>
          <cell r="G61">
            <v>0</v>
          </cell>
          <cell r="H61">
            <v>0</v>
          </cell>
        </row>
        <row r="62">
          <cell r="A62" t="str">
            <v>2.5.3.3</v>
          </cell>
          <cell r="B62" t="str">
            <v>Losa y zocalo en hormigón armado según calculo.  Losa esp. 12cm.  Zócalo de 10*10</v>
          </cell>
          <cell r="C62" t="str">
            <v>m3</v>
          </cell>
          <cell r="D62">
            <v>38.299999999999997</v>
          </cell>
          <cell r="E62">
            <v>41381</v>
          </cell>
          <cell r="F62">
            <v>1584892.2999999998</v>
          </cell>
          <cell r="G62">
            <v>0</v>
          </cell>
          <cell r="H62">
            <v>0</v>
          </cell>
        </row>
        <row r="63">
          <cell r="A63" t="str">
            <v>2.5.3.4</v>
          </cell>
          <cell r="B63" t="str">
            <v xml:space="preserve"> Solados preventivos y de Hormigón peinado c/bordes alisados</v>
          </cell>
          <cell r="C63" t="str">
            <v>m2</v>
          </cell>
          <cell r="D63">
            <v>43.819999999999993</v>
          </cell>
          <cell r="E63">
            <v>3011</v>
          </cell>
          <cell r="F63">
            <v>131942.01999999999</v>
          </cell>
          <cell r="G63">
            <v>0</v>
          </cell>
          <cell r="H63">
            <v>0</v>
          </cell>
        </row>
        <row r="64">
          <cell r="A64" t="str">
            <v>2.5.3.5</v>
          </cell>
          <cell r="B64" t="str">
            <v>Provisión e Instalación de barandas metálicas galvanizadas en caliente.</v>
          </cell>
          <cell r="C64" t="str">
            <v>ml</v>
          </cell>
          <cell r="D64">
            <v>50</v>
          </cell>
          <cell r="E64">
            <v>2345</v>
          </cell>
          <cell r="F64">
            <v>117250</v>
          </cell>
          <cell r="G64">
            <v>0</v>
          </cell>
          <cell r="H64">
            <v>0</v>
          </cell>
        </row>
        <row r="65">
          <cell r="A65" t="str">
            <v>2.5.4</v>
          </cell>
          <cell r="B65" t="str">
            <v xml:space="preserve">Escaleras - Edificio Estacion y Galpon de mamposteria 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109223.50029999999</v>
          </cell>
          <cell r="H65">
            <v>4.8397454760732907E-2</v>
          </cell>
        </row>
        <row r="66">
          <cell r="A66" t="str">
            <v>2.5.4.1</v>
          </cell>
          <cell r="B66" t="str">
            <v>Zzapata de fundación  - incluye excavación</v>
          </cell>
          <cell r="C66" t="str">
            <v>m3</v>
          </cell>
          <cell r="D66">
            <v>1.1874499999999999</v>
          </cell>
          <cell r="E66">
            <v>40894</v>
          </cell>
          <cell r="F66">
            <v>48559.580299999994</v>
          </cell>
          <cell r="G66">
            <v>0</v>
          </cell>
          <cell r="H66">
            <v>0</v>
          </cell>
        </row>
        <row r="67">
          <cell r="A67" t="str">
            <v>2.5.4.2</v>
          </cell>
          <cell r="B67" t="str">
            <v>Mamposteria en elevación de Bloque Portante de cemento de 19x19x39cm</v>
          </cell>
          <cell r="C67" t="str">
            <v>m2</v>
          </cell>
          <cell r="D67">
            <v>0.8</v>
          </cell>
          <cell r="E67">
            <v>1417</v>
          </cell>
          <cell r="F67">
            <v>1133.6000000000001</v>
          </cell>
          <cell r="G67">
            <v>0</v>
          </cell>
          <cell r="H67">
            <v>0</v>
          </cell>
        </row>
        <row r="68">
          <cell r="A68" t="str">
            <v>2.5.4.3</v>
          </cell>
          <cell r="B68" t="str">
            <v>Zócalo de concreto de 10 cm de ancho y una altura mínima de 8 cm sobre cada nariz de escalón,  terminación de alisado de cemento.</v>
          </cell>
          <cell r="C68" t="str">
            <v>ml</v>
          </cell>
          <cell r="D68">
            <v>9</v>
          </cell>
          <cell r="E68">
            <v>522</v>
          </cell>
          <cell r="F68">
            <v>4698</v>
          </cell>
          <cell r="G68">
            <v>0</v>
          </cell>
          <cell r="H68">
            <v>0</v>
          </cell>
        </row>
        <row r="69">
          <cell r="A69" t="str">
            <v>2.5.4.4</v>
          </cell>
          <cell r="B69" t="str">
            <v xml:space="preserve">Provisión e Instalación de barandas metálicas galvanizadas en caliente </v>
          </cell>
          <cell r="C69" t="str">
            <v>ml</v>
          </cell>
          <cell r="D69">
            <v>9</v>
          </cell>
          <cell r="E69">
            <v>2345</v>
          </cell>
          <cell r="F69">
            <v>21105</v>
          </cell>
          <cell r="G69">
            <v>0</v>
          </cell>
          <cell r="H69">
            <v>0</v>
          </cell>
        </row>
        <row r="70">
          <cell r="A70" t="str">
            <v>2.5.4.5</v>
          </cell>
          <cell r="B70" t="str">
            <v xml:space="preserve">Solados preventivos </v>
          </cell>
          <cell r="C70" t="str">
            <v>m2</v>
          </cell>
          <cell r="D70">
            <v>11.219999999999999</v>
          </cell>
          <cell r="E70">
            <v>3006</v>
          </cell>
          <cell r="F70">
            <v>33727.32</v>
          </cell>
          <cell r="G70">
            <v>0</v>
          </cell>
          <cell r="H70">
            <v>0</v>
          </cell>
        </row>
        <row r="71">
          <cell r="A71" t="str">
            <v>2.5.5</v>
          </cell>
          <cell r="B71" t="str">
            <v>Plataforma de Acceso a Edificio de estacion y galpon de mamposteria y canteros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 t="str">
            <v>2.5.5.1</v>
          </cell>
          <cell r="B72" t="str">
            <v>Zapata de fundación  - incluye excavación</v>
          </cell>
          <cell r="C72" t="str">
            <v>m3</v>
          </cell>
          <cell r="D72">
            <v>0</v>
          </cell>
          <cell r="E72">
            <v>40894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2.5.5.2</v>
          </cell>
          <cell r="B73" t="str">
            <v>Mampostería de 30 ladrillo común</v>
          </cell>
          <cell r="C73" t="str">
            <v>m2</v>
          </cell>
          <cell r="D73">
            <v>0</v>
          </cell>
          <cell r="E73">
            <v>6727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2.5.5.3</v>
          </cell>
          <cell r="B74" t="str">
            <v>Film de polietileno 200 micrones</v>
          </cell>
          <cell r="C74" t="str">
            <v>m2</v>
          </cell>
          <cell r="D74">
            <v>0</v>
          </cell>
          <cell r="E74">
            <v>49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2.5.5.4</v>
          </cell>
          <cell r="B75" t="str">
            <v>Contrapiso de Hormigón de cascotes - Esp: 8 cm</v>
          </cell>
          <cell r="C75" t="str">
            <v>m2</v>
          </cell>
          <cell r="D75">
            <v>0</v>
          </cell>
          <cell r="E75">
            <v>1393.502137767221</v>
          </cell>
          <cell r="F75">
            <v>0</v>
          </cell>
          <cell r="G75">
            <v>0</v>
          </cell>
          <cell r="H75">
            <v>0</v>
          </cell>
        </row>
        <row r="76">
          <cell r="A76" t="str">
            <v>2.5.5.5</v>
          </cell>
          <cell r="B76" t="str">
            <v xml:space="preserve"> Carpeta de Nivelación Hidrófuga </v>
          </cell>
          <cell r="C76" t="str">
            <v>m2</v>
          </cell>
          <cell r="D76">
            <v>0</v>
          </cell>
          <cell r="E76">
            <v>760</v>
          </cell>
          <cell r="F76">
            <v>0</v>
          </cell>
          <cell r="G76">
            <v>0</v>
          </cell>
          <cell r="H76">
            <v>0</v>
          </cell>
        </row>
        <row r="77">
          <cell r="A77" t="str">
            <v>2.5.5.6</v>
          </cell>
          <cell r="B77" t="str">
            <v xml:space="preserve">Solado de cemento alisado gris plomo </v>
          </cell>
          <cell r="C77" t="str">
            <v>m2</v>
          </cell>
          <cell r="D77">
            <v>0</v>
          </cell>
          <cell r="E77">
            <v>2430.0427553444179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2.5.5.7</v>
          </cell>
          <cell r="B78" t="str">
            <v>Relleno con material de demolición</v>
          </cell>
          <cell r="C78" t="str">
            <v>m3</v>
          </cell>
          <cell r="D78">
            <v>0</v>
          </cell>
          <cell r="E78">
            <v>1693</v>
          </cell>
          <cell r="F78">
            <v>0</v>
          </cell>
          <cell r="G78">
            <v>0</v>
          </cell>
          <cell r="H78">
            <v>0</v>
          </cell>
        </row>
        <row r="79">
          <cell r="A79" t="str">
            <v>2.5.6</v>
          </cell>
          <cell r="B79" t="str">
            <v>AREA ANFITEATRO - RUEDA GIRATORIA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 t="str">
            <v>2.5.6.1</v>
          </cell>
          <cell r="B80" t="str">
            <v>Zapata de fundación para plataforma anfiteatro - incluye excavación</v>
          </cell>
          <cell r="C80" t="str">
            <v>m3</v>
          </cell>
          <cell r="D80">
            <v>0</v>
          </cell>
          <cell r="E80">
            <v>40894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2.5.6.2</v>
          </cell>
          <cell r="B81" t="str">
            <v>Mampostería de 30 ladrillo común</v>
          </cell>
          <cell r="C81" t="str">
            <v>m2</v>
          </cell>
          <cell r="D81">
            <v>0</v>
          </cell>
          <cell r="E81">
            <v>6727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2.5.6.3</v>
          </cell>
          <cell r="B82" t="str">
            <v>Contrapiso de Hormigón de cascotes - Esp: 8 cm</v>
          </cell>
          <cell r="C82" t="str">
            <v>m2</v>
          </cell>
          <cell r="D82">
            <v>0</v>
          </cell>
          <cell r="E82">
            <v>1393.502137767221</v>
          </cell>
          <cell r="F82">
            <v>0</v>
          </cell>
          <cell r="G82">
            <v>0</v>
          </cell>
          <cell r="H82">
            <v>0</v>
          </cell>
        </row>
        <row r="83">
          <cell r="A83" t="str">
            <v>2.5.6.4</v>
          </cell>
          <cell r="B83" t="str">
            <v>Relleno con material de demolición</v>
          </cell>
          <cell r="C83" t="str">
            <v>m3</v>
          </cell>
          <cell r="D83">
            <v>0</v>
          </cell>
          <cell r="E83">
            <v>1693</v>
          </cell>
          <cell r="F83">
            <v>0</v>
          </cell>
          <cell r="G83">
            <v>0</v>
          </cell>
          <cell r="H83">
            <v>0</v>
          </cell>
        </row>
        <row r="84">
          <cell r="A84" t="str">
            <v>2.5.6.5</v>
          </cell>
          <cell r="B84" t="str">
            <v>Solados de Hormigón Peinado</v>
          </cell>
          <cell r="C84" t="str">
            <v>m2</v>
          </cell>
          <cell r="D84">
            <v>0</v>
          </cell>
          <cell r="E84">
            <v>2340</v>
          </cell>
          <cell r="F84">
            <v>0</v>
          </cell>
          <cell r="G84">
            <v>0</v>
          </cell>
          <cell r="H84">
            <v>0</v>
          </cell>
        </row>
        <row r="85">
          <cell r="A85" t="str">
            <v>2.5.6.6</v>
          </cell>
          <cell r="B85" t="str">
            <v>Relleno piedra partida</v>
          </cell>
          <cell r="C85" t="str">
            <v>m2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2.5.6.7</v>
          </cell>
          <cell r="B86" t="str">
            <v>Limpieza rieles en rueda giratoria</v>
          </cell>
          <cell r="C86" t="str">
            <v>gl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2.6</v>
          </cell>
          <cell r="B87" t="str">
            <v>INSTALACIONES SANITARIAS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 t="str">
            <v>2.6.1</v>
          </cell>
          <cell r="B88" t="str">
            <v>PLUVIALES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 t="str">
            <v>2.6.1.1</v>
          </cell>
          <cell r="B89" t="str">
            <v xml:space="preserve">Bocas de Desagüe abiertas de 0,30 x 0,30 </v>
          </cell>
          <cell r="C89" t="str">
            <v>u</v>
          </cell>
          <cell r="D89">
            <v>0</v>
          </cell>
          <cell r="E89">
            <v>3740</v>
          </cell>
          <cell r="F89">
            <v>0</v>
          </cell>
          <cell r="G89">
            <v>0</v>
          </cell>
          <cell r="H89">
            <v>0</v>
          </cell>
        </row>
        <row r="90">
          <cell r="A90" t="str">
            <v>2.6.1.2</v>
          </cell>
          <cell r="B90" t="str">
            <v>Tendido de desagües pluviales troncales, desde bocas de desagüe y rejillas a desembocaduras existentes (Cordón Cuneta, Zanja a cielo abierto)</v>
          </cell>
          <cell r="C90" t="str">
            <v>ml</v>
          </cell>
          <cell r="D90">
            <v>0</v>
          </cell>
          <cell r="E90">
            <v>2146</v>
          </cell>
          <cell r="F90">
            <v>0</v>
          </cell>
          <cell r="G90">
            <v>0</v>
          </cell>
          <cell r="H90">
            <v>0</v>
          </cell>
        </row>
        <row r="91">
          <cell r="A91" t="str">
            <v>2.6.1.3</v>
          </cell>
          <cell r="B91" t="str">
            <v>Tendido de caños de lluvia desde canaletas hasta bocas de desagües</v>
          </cell>
          <cell r="C91" t="str">
            <v>ml</v>
          </cell>
          <cell r="D91">
            <v>0</v>
          </cell>
          <cell r="E91">
            <v>2146</v>
          </cell>
          <cell r="F91">
            <v>0</v>
          </cell>
          <cell r="G91">
            <v>0</v>
          </cell>
          <cell r="H91">
            <v>0</v>
          </cell>
        </row>
        <row r="92">
          <cell r="A92" t="str">
            <v>2.6.2</v>
          </cell>
          <cell r="B92" t="str">
            <v xml:space="preserve">CLOACALES 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 t="str">
            <v>2.6.2.1</v>
          </cell>
          <cell r="B93" t="str">
            <v>Tendido de cañería de desagües primarios y secundarios (incluye Bocas de Acceso y Cámaras de Inspección)</v>
          </cell>
          <cell r="C93" t="str">
            <v>ml</v>
          </cell>
          <cell r="D93">
            <v>0</v>
          </cell>
          <cell r="E93">
            <v>2146</v>
          </cell>
          <cell r="F93">
            <v>0</v>
          </cell>
          <cell r="G93">
            <v>0</v>
          </cell>
          <cell r="H93">
            <v>0</v>
          </cell>
        </row>
        <row r="94">
          <cell r="A94" t="str">
            <v>2.6.2.2</v>
          </cell>
          <cell r="B94" t="str">
            <v xml:space="preserve">Saneamiento y Cegado de Pozos Absorbentes existentes </v>
          </cell>
          <cell r="C94" t="str">
            <v>u</v>
          </cell>
          <cell r="D94">
            <v>0</v>
          </cell>
          <cell r="E94">
            <v>85000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2.6.2.3</v>
          </cell>
          <cell r="B95" t="str">
            <v>Instalación de Sistemas de Tratamiento de aguas servidas (Bio-digestores s/cálculo + Pozo Absorbente) </v>
          </cell>
          <cell r="C95" t="str">
            <v>u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2.6.3</v>
          </cell>
          <cell r="B96" t="str">
            <v xml:space="preserve">PROVISION DE AGUA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 t="str">
            <v>2.6.3.1</v>
          </cell>
          <cell r="B97" t="str">
            <v>Tendido de Cañerias de alimentación desde punto de conexión a red hasta tanque cisterna</v>
          </cell>
          <cell r="C97" t="str">
            <v>ml</v>
          </cell>
          <cell r="D97">
            <v>0</v>
          </cell>
          <cell r="E97">
            <v>1668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2.6.3.2</v>
          </cell>
          <cell r="B98" t="str">
            <v>Provisión e Instalación de Tanque Cisterna de 3000 lts (incluye platea de apoyo en HºAº)</v>
          </cell>
          <cell r="C98" t="str">
            <v>u</v>
          </cell>
          <cell r="D98">
            <v>0</v>
          </cell>
          <cell r="E98">
            <v>30224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2.6.3.3</v>
          </cell>
          <cell r="B99" t="str">
            <v xml:space="preserve">Armado de Colectores en tanques de Reserva (contabiliza llaves y bajadas) </v>
          </cell>
          <cell r="C99" t="str">
            <v>u</v>
          </cell>
          <cell r="D99">
            <v>0</v>
          </cell>
          <cell r="E99">
            <v>33908</v>
          </cell>
          <cell r="F99">
            <v>0</v>
          </cell>
          <cell r="G99">
            <v>0</v>
          </cell>
          <cell r="H99">
            <v>0</v>
          </cell>
        </row>
        <row r="100">
          <cell r="A100" t="str">
            <v>2.6.3.4</v>
          </cell>
          <cell r="B100" t="str">
            <v>Instalación de Bomba Presurizadora para alimentación de Edificio de Estación s/cálculo</v>
          </cell>
          <cell r="C100" t="str">
            <v>u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 t="str">
            <v>2.6.3.5</v>
          </cell>
          <cell r="B101" t="str">
            <v>Tendido de Cañerias de alimentación y distribución interna de Agua Fría y Caliente en edificio principal y anexos</v>
          </cell>
          <cell r="C101" t="str">
            <v>u</v>
          </cell>
          <cell r="D101">
            <v>0</v>
          </cell>
          <cell r="E101">
            <v>1668</v>
          </cell>
          <cell r="F101">
            <v>0</v>
          </cell>
          <cell r="G101">
            <v>0</v>
          </cell>
          <cell r="H101">
            <v>0</v>
          </cell>
        </row>
        <row r="102">
          <cell r="A102" t="str">
            <v>2.6.3.6</v>
          </cell>
          <cell r="B102" t="str">
            <v>Tendido de Cañerías de alimentación y distribución de Agua Fria para galpon de mamposteria</v>
          </cell>
          <cell r="C102" t="str">
            <v>ml</v>
          </cell>
          <cell r="D102">
            <v>0</v>
          </cell>
          <cell r="E102">
            <v>1668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2.6.3.7</v>
          </cell>
          <cell r="B103" t="str">
            <v>Provisión e Instalación de Caja de Toma de Agua de 0,30 x 0,45 mts con canilla con válvula tipo esclusa de 3/4" exteriores</v>
          </cell>
          <cell r="C103" t="str">
            <v>ml</v>
          </cell>
          <cell r="D103">
            <v>0</v>
          </cell>
          <cell r="E103">
            <v>8545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2.7</v>
          </cell>
          <cell r="B104" t="str">
            <v>EDIFICIO DE ESTACION EXISTENTE (PA y PB)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 t="str">
            <v>2.7.1</v>
          </cell>
          <cell r="B105" t="str">
            <v>DEMOLICION PISOS Y MUROS, RETIRO DE CARPINTERIAS Y CUBIERTA -incluido en  demoliciones 2.1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 t="str">
            <v>2.7.2</v>
          </cell>
          <cell r="B106" t="str">
            <v xml:space="preserve">ESTRUCTURA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2.7.2.1</v>
          </cell>
          <cell r="B107" t="str">
            <v>Refuerzos estructurales H° A°</v>
          </cell>
          <cell r="C107" t="str">
            <v>m3</v>
          </cell>
          <cell r="D107">
            <v>0</v>
          </cell>
          <cell r="E107">
            <v>16363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2.7.2.2</v>
          </cell>
          <cell r="B108" t="str">
            <v>Recuperacion escalera interior elementos de madera</v>
          </cell>
          <cell r="C108" t="str">
            <v>GL</v>
          </cell>
          <cell r="D108">
            <v>0</v>
          </cell>
          <cell r="E108">
            <v>185000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2.7.2.3</v>
          </cell>
          <cell r="B109" t="str">
            <v>Recuperacion baranda metalica de escalera interior</v>
          </cell>
          <cell r="C109" t="str">
            <v>GL</v>
          </cell>
          <cell r="D109">
            <v>0</v>
          </cell>
          <cell r="E109">
            <v>82000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 t="str">
            <v>2.7.3</v>
          </cell>
          <cell r="B110" t="str">
            <v>CUBIERTAS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 t="str">
            <v>2.7.3.1</v>
          </cell>
          <cell r="B111" t="str">
            <v>Reparacion cubierta de losa en Panta Alta</v>
          </cell>
          <cell r="C111" t="str">
            <v>m2</v>
          </cell>
          <cell r="D111">
            <v>0</v>
          </cell>
          <cell r="E111">
            <v>6918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2.7.3.2</v>
          </cell>
          <cell r="B112" t="str">
            <v xml:space="preserve">Reparacion terrazas accesibles (retiro, limpieza y colocacion </v>
          </cell>
          <cell r="C112" t="str">
            <v>m2</v>
          </cell>
          <cell r="D112">
            <v>0</v>
          </cell>
          <cell r="E112">
            <v>2830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 t="str">
            <v>2.7.3.3</v>
          </cell>
          <cell r="B113" t="str">
            <v>Reconstruccion semicubierto existente, cubierta de chapa, aislaciones, incluido cielorraso y tratamiento de la estructura</v>
          </cell>
          <cell r="C113" t="str">
            <v>m2</v>
          </cell>
          <cell r="D113">
            <v>0</v>
          </cell>
          <cell r="E113">
            <v>6918</v>
          </cell>
          <cell r="F113">
            <v>0</v>
          </cell>
          <cell r="G113">
            <v>0</v>
          </cell>
          <cell r="H113">
            <v>0</v>
          </cell>
        </row>
        <row r="114">
          <cell r="A114" t="str">
            <v>2.7.3.4</v>
          </cell>
          <cell r="B114" t="str">
            <v>Escalera para subir a losa principal</v>
          </cell>
          <cell r="C114" t="str">
            <v>gl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 t="str">
            <v>2.7.4</v>
          </cell>
          <cell r="B115" t="str">
            <v>ZINGUERIA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 t="str">
            <v>2.7.4.1</v>
          </cell>
          <cell r="B116" t="str">
            <v>Canaletas</v>
          </cell>
          <cell r="C116" t="str">
            <v>ml</v>
          </cell>
          <cell r="D116">
            <v>0</v>
          </cell>
          <cell r="E116">
            <v>6234.8227658725855</v>
          </cell>
          <cell r="F116">
            <v>0</v>
          </cell>
          <cell r="G116">
            <v>0</v>
          </cell>
          <cell r="H116">
            <v>0</v>
          </cell>
        </row>
        <row r="117">
          <cell r="A117" t="str">
            <v>2.7.4.2</v>
          </cell>
          <cell r="B117" t="str">
            <v>Bajadas pluviales</v>
          </cell>
          <cell r="C117" t="str">
            <v>ml</v>
          </cell>
          <cell r="D117">
            <v>0</v>
          </cell>
          <cell r="E117">
            <v>3617.2760065005828</v>
          </cell>
          <cell r="F117">
            <v>0</v>
          </cell>
          <cell r="G117">
            <v>0</v>
          </cell>
          <cell r="H117">
            <v>0</v>
          </cell>
        </row>
        <row r="118">
          <cell r="A118" t="str">
            <v>2.7.5</v>
          </cell>
          <cell r="B118" t="str">
            <v>MAMPOSTERIA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 t="str">
            <v>2.7.5.1</v>
          </cell>
          <cell r="B119" t="str">
            <v>Mampostería en elevación de Ladrillo Cerámico Hueco portante de 18 cm - incluye cajón hidrófugo en ladrillo común</v>
          </cell>
          <cell r="C119" t="str">
            <v>m2</v>
          </cell>
          <cell r="D119">
            <v>0</v>
          </cell>
          <cell r="E119">
            <v>2651</v>
          </cell>
          <cell r="F119">
            <v>0</v>
          </cell>
          <cell r="G119">
            <v>0</v>
          </cell>
          <cell r="H119">
            <v>0</v>
          </cell>
        </row>
        <row r="120">
          <cell r="A120" t="str">
            <v>2.7.5.2</v>
          </cell>
          <cell r="B120" t="str">
            <v>Mampostería en elevación de Ladrillo Cerámico Hueco portante de 12 cm - incluye cajón hidrófugo en ladrillo común</v>
          </cell>
          <cell r="C120" t="str">
            <v>m2</v>
          </cell>
          <cell r="D120">
            <v>0</v>
          </cell>
          <cell r="E120">
            <v>2436</v>
          </cell>
          <cell r="F120">
            <v>0</v>
          </cell>
          <cell r="G120">
            <v>0</v>
          </cell>
          <cell r="H120">
            <v>0</v>
          </cell>
        </row>
        <row r="121">
          <cell r="A121" t="str">
            <v>2.7.5.3</v>
          </cell>
          <cell r="B121" t="str">
            <v>Adintelamientos con perfiles normales s/ Cálculo en Aperturas de Nuevos Vanos</v>
          </cell>
          <cell r="C121" t="str">
            <v>ml</v>
          </cell>
          <cell r="D121">
            <v>0</v>
          </cell>
          <cell r="E121">
            <v>18454</v>
          </cell>
          <cell r="F121">
            <v>0</v>
          </cell>
          <cell r="G121">
            <v>0</v>
          </cell>
          <cell r="H121">
            <v>0</v>
          </cell>
        </row>
        <row r="122">
          <cell r="A122" t="str">
            <v>2.7.5.4</v>
          </cell>
          <cell r="B122" t="str">
            <v>Tratamiento de Grietas y Fisuras</v>
          </cell>
          <cell r="C122" t="str">
            <v>gl</v>
          </cell>
          <cell r="D122">
            <v>0</v>
          </cell>
          <cell r="E122">
            <v>245000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 t="str">
            <v>2.7.6</v>
          </cell>
          <cell r="B123" t="str">
            <v>REVOQUES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 t="str">
            <v>2.7.6.1</v>
          </cell>
          <cell r="B124" t="str">
            <v>Revoque Interior Completo - Terminación Yeso - en locales operativos y boleterias</v>
          </cell>
          <cell r="C124" t="str">
            <v>m2</v>
          </cell>
          <cell r="D124">
            <v>0</v>
          </cell>
          <cell r="E124">
            <v>1329</v>
          </cell>
          <cell r="F124">
            <v>0</v>
          </cell>
          <cell r="G124">
            <v>0</v>
          </cell>
          <cell r="H124">
            <v>0</v>
          </cell>
        </row>
        <row r="125">
          <cell r="A125" t="str">
            <v>2.7.6.2</v>
          </cell>
          <cell r="B125" t="str">
            <v>Revoque Grueso peinado bajo revestimientos cerámico de espesor 31 mm.</v>
          </cell>
          <cell r="C125" t="str">
            <v>m2</v>
          </cell>
          <cell r="D125">
            <v>0</v>
          </cell>
          <cell r="E125">
            <v>682.44180522565318</v>
          </cell>
          <cell r="F125">
            <v>0</v>
          </cell>
          <cell r="G125">
            <v>0</v>
          </cell>
          <cell r="H125">
            <v>0</v>
          </cell>
        </row>
        <row r="126">
          <cell r="A126" t="str">
            <v>2.7.6.3</v>
          </cell>
          <cell r="B126" t="str">
            <v xml:space="preserve">Revoque Interior Completo - Terminación Fino a la Cal </v>
          </cell>
          <cell r="C126" t="str">
            <v>m2</v>
          </cell>
          <cell r="D126">
            <v>0</v>
          </cell>
          <cell r="E126">
            <v>1462.8470308788599</v>
          </cell>
          <cell r="F126">
            <v>0</v>
          </cell>
          <cell r="G126">
            <v>0</v>
          </cell>
          <cell r="H126">
            <v>0</v>
          </cell>
        </row>
        <row r="127">
          <cell r="A127" t="str">
            <v>2.7.6.4</v>
          </cell>
          <cell r="B127" t="str">
            <v>Lavado de muros a vapor</v>
          </cell>
          <cell r="C127" t="str">
            <v>m2</v>
          </cell>
          <cell r="D127">
            <v>0</v>
          </cell>
          <cell r="E127">
            <v>450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 t="str">
            <v>2.7.6.5</v>
          </cell>
          <cell r="B128" t="str">
            <v>Tratamiento de humedades ascendentes</v>
          </cell>
          <cell r="C128" t="str">
            <v>ml</v>
          </cell>
          <cell r="D128">
            <v>0</v>
          </cell>
          <cell r="E128">
            <v>389.65225653206653</v>
          </cell>
          <cell r="F128">
            <v>0</v>
          </cell>
          <cell r="G128">
            <v>0</v>
          </cell>
          <cell r="H128">
            <v>0</v>
          </cell>
        </row>
        <row r="129">
          <cell r="A129" t="str">
            <v>2.7.6.6</v>
          </cell>
          <cell r="B129" t="str">
            <v>Restauración de Molduras, Cornisas y Ornamentos</v>
          </cell>
          <cell r="C129" t="str">
            <v>gl</v>
          </cell>
          <cell r="D129">
            <v>0</v>
          </cell>
          <cell r="E129">
            <v>300000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 t="str">
            <v>2.7.7</v>
          </cell>
          <cell r="B130" t="str">
            <v>PISOS (incluye retiros)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 t="str">
            <v>2.7.7.1</v>
          </cell>
          <cell r="B131" t="str">
            <v>Solados a tratar (pulido)</v>
          </cell>
          <cell r="C131" t="str">
            <v>m2</v>
          </cell>
          <cell r="D131">
            <v>0</v>
          </cell>
          <cell r="E131">
            <v>2600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 t="str">
            <v>2.7.7.2</v>
          </cell>
          <cell r="B132" t="str">
            <v>Contrapiso de Hormigón de cascotes - Esp: 8 cm</v>
          </cell>
          <cell r="C132" t="str">
            <v>m2</v>
          </cell>
          <cell r="D132">
            <v>0</v>
          </cell>
          <cell r="E132">
            <v>1393.502137767221</v>
          </cell>
          <cell r="F132">
            <v>0</v>
          </cell>
          <cell r="G132">
            <v>0</v>
          </cell>
          <cell r="H132">
            <v>0</v>
          </cell>
        </row>
        <row r="133">
          <cell r="A133" t="str">
            <v>2.7.7.3</v>
          </cell>
          <cell r="B133" t="str">
            <v xml:space="preserve"> Carpeta de Nivelación Hidrófuga </v>
          </cell>
          <cell r="C133" t="str">
            <v>m2</v>
          </cell>
          <cell r="D133">
            <v>0</v>
          </cell>
          <cell r="E133">
            <v>760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 t="str">
            <v>2.7.7.4</v>
          </cell>
          <cell r="B134" t="str">
            <v>Sendero háptico, incluye mortero de asiento, en HALL y accesos.</v>
          </cell>
          <cell r="C134" t="str">
            <v>m2</v>
          </cell>
          <cell r="D134">
            <v>0</v>
          </cell>
          <cell r="E134">
            <v>3006</v>
          </cell>
          <cell r="F134">
            <v>0</v>
          </cell>
          <cell r="G134">
            <v>0</v>
          </cell>
          <cell r="H134">
            <v>0</v>
          </cell>
        </row>
        <row r="135">
          <cell r="A135" t="str">
            <v>2.7.7.5</v>
          </cell>
          <cell r="B135" t="str">
            <v>Piso Granítico compacto terminación pulido fino de primera marca - A: 0,30 x 0,30 - en sanitarios, oficinas y operativos y PA, baño y cocina</v>
          </cell>
          <cell r="C135" t="str">
            <v>m2</v>
          </cell>
          <cell r="D135">
            <v>0</v>
          </cell>
          <cell r="E135">
            <v>3472.7482185273161</v>
          </cell>
          <cell r="F135">
            <v>0</v>
          </cell>
          <cell r="G135">
            <v>0</v>
          </cell>
          <cell r="H135">
            <v>0</v>
          </cell>
        </row>
        <row r="136">
          <cell r="A136" t="str">
            <v>2.7.7.6</v>
          </cell>
          <cell r="B136" t="str">
            <v>Guarda en Hall de Acceso en Mosaicos calcáreos de  18,7  X  18,7cm</v>
          </cell>
          <cell r="C136" t="str">
            <v>m2</v>
          </cell>
          <cell r="D136">
            <v>0</v>
          </cell>
          <cell r="E136">
            <v>3155</v>
          </cell>
          <cell r="F136">
            <v>0</v>
          </cell>
          <cell r="G136">
            <v>0</v>
          </cell>
          <cell r="H136">
            <v>0</v>
          </cell>
        </row>
        <row r="137">
          <cell r="A137" t="str">
            <v>2.7.7.7</v>
          </cell>
          <cell r="B137" t="str">
            <v xml:space="preserve">Tapas de Inspección en Hormigón armado s/ bastidores de hierro galvanizado  </v>
          </cell>
          <cell r="C137" t="str">
            <v>u</v>
          </cell>
          <cell r="D137">
            <v>0</v>
          </cell>
          <cell r="E137">
            <v>17012.755970593247</v>
          </cell>
          <cell r="F137">
            <v>0</v>
          </cell>
          <cell r="G137">
            <v>0</v>
          </cell>
          <cell r="H137">
            <v>0</v>
          </cell>
        </row>
        <row r="138">
          <cell r="A138" t="str">
            <v>2.7.8</v>
          </cell>
          <cell r="B138" t="str">
            <v xml:space="preserve">REVESTIMIENTO  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 t="str">
            <v>2.7.8.1</v>
          </cell>
          <cell r="B139" t="str">
            <v>Revestimiento Ceramico de primera marca - A: 0,30 x 0,30 - Blanco Natural</v>
          </cell>
          <cell r="C139" t="str">
            <v>m2</v>
          </cell>
          <cell r="D139">
            <v>0</v>
          </cell>
          <cell r="E139">
            <v>2368.7334916864606</v>
          </cell>
          <cell r="F139">
            <v>0</v>
          </cell>
          <cell r="G139">
            <v>0</v>
          </cell>
          <cell r="H139">
            <v>0</v>
          </cell>
        </row>
        <row r="140">
          <cell r="A140" t="str">
            <v>2.7.8.2</v>
          </cell>
          <cell r="B140" t="str">
            <v>Guardas y esquineros en perfil de acero inoxidable de 20 mm x 20 mm</v>
          </cell>
          <cell r="C140" t="str">
            <v>ml</v>
          </cell>
          <cell r="D140">
            <v>0</v>
          </cell>
          <cell r="E140">
            <v>1580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 t="str">
            <v>2.7.9</v>
          </cell>
          <cell r="B141" t="str">
            <v>CIELORRASOS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2.7.9.1</v>
          </cell>
          <cell r="B142" t="str">
            <v xml:space="preserve">Suspendido Interior de Placa de Roca de Yeso sobre estructura de perfiles galvanizados </v>
          </cell>
          <cell r="C142" t="str">
            <v>m2</v>
          </cell>
          <cell r="D142">
            <v>0</v>
          </cell>
          <cell r="E142">
            <v>2578.9695961995249</v>
          </cell>
          <cell r="F142">
            <v>0</v>
          </cell>
          <cell r="G142">
            <v>0</v>
          </cell>
          <cell r="H142">
            <v>0</v>
          </cell>
        </row>
        <row r="143">
          <cell r="A143" t="str">
            <v>2.7.9.2</v>
          </cell>
          <cell r="B143" t="str">
            <v>Reparacion cielorrasos</v>
          </cell>
          <cell r="C143" t="str">
            <v>m2</v>
          </cell>
          <cell r="D143">
            <v>0</v>
          </cell>
          <cell r="E143">
            <v>1900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 t="str">
            <v>2.7.10</v>
          </cell>
          <cell r="B144" t="str">
            <v>CARPINTERIAS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 t="str">
            <v>2.7.10.1</v>
          </cell>
          <cell r="B145" t="str">
            <v>Reparacion de carpinterias - puertas interiores</v>
          </cell>
          <cell r="C145" t="str">
            <v>u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 t="str">
            <v>2.7.10.2</v>
          </cell>
          <cell r="B146" t="str">
            <v>Reparacion de carpinterias - puertas exteriores - vidrios</v>
          </cell>
          <cell r="C146" t="str">
            <v>u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 t="str">
            <v>2.7.10.3</v>
          </cell>
          <cell r="B147" t="str">
            <v>Reparacion de ventanas - vidrios</v>
          </cell>
          <cell r="C147" t="str">
            <v>u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 t="str">
            <v>2.7.10.4</v>
          </cell>
          <cell r="B148" t="str">
            <v>Reparacion de persianas</v>
          </cell>
          <cell r="C148" t="str">
            <v>u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 t="str">
            <v>2.7.10.5</v>
          </cell>
          <cell r="B149" t="str">
            <v>Puertas ingreso locales</v>
          </cell>
          <cell r="C149" t="str">
            <v>u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 t="str">
            <v>2.7.11</v>
          </cell>
          <cell r="B150" t="str">
            <v>ESPEJOS Y MESADAS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 t="str">
            <v>2.7.11.1</v>
          </cell>
          <cell r="B151" t="str">
            <v>Espejos de cristal float de 4mm, Baño Boletería y Oficinas Operativas</v>
          </cell>
          <cell r="C151" t="str">
            <v>m2</v>
          </cell>
          <cell r="D151">
            <v>0</v>
          </cell>
          <cell r="E151">
            <v>6652.3661958467537</v>
          </cell>
          <cell r="F151">
            <v>0</v>
          </cell>
          <cell r="G151">
            <v>0</v>
          </cell>
          <cell r="H151">
            <v>0</v>
          </cell>
        </row>
        <row r="152">
          <cell r="A152" t="str">
            <v>2.7.11.2</v>
          </cell>
          <cell r="B152" t="str">
            <v xml:space="preserve">Mesadas de Granito Gris Mara de 22 mm c/ traforo para bacha y frentes pulidos + zócalo perimetral H: 5 cm </v>
          </cell>
          <cell r="C152" t="str">
            <v>m2</v>
          </cell>
          <cell r="D152">
            <v>0</v>
          </cell>
          <cell r="E152">
            <v>39020.261282660336</v>
          </cell>
          <cell r="F152">
            <v>0</v>
          </cell>
          <cell r="G152">
            <v>0</v>
          </cell>
          <cell r="H152">
            <v>0</v>
          </cell>
        </row>
        <row r="153">
          <cell r="A153" t="str">
            <v>2.7.12</v>
          </cell>
          <cell r="B153" t="str">
            <v>EQUIPAMIENTO y ACCESORIOS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 t="str">
            <v>2.7.12.1</v>
          </cell>
          <cell r="B154" t="str">
            <v xml:space="preserve">Kit completo de Accesorios para Baños Públicos (dispensers de jabón, dispensers de toallas, porta rollos, ganchos)  </v>
          </cell>
          <cell r="C154" t="str">
            <v>u</v>
          </cell>
          <cell r="D154">
            <v>0</v>
          </cell>
          <cell r="E154">
            <v>7299</v>
          </cell>
          <cell r="F154">
            <v>0</v>
          </cell>
          <cell r="G154">
            <v>0</v>
          </cell>
          <cell r="H154">
            <v>0</v>
          </cell>
        </row>
        <row r="155">
          <cell r="A155" t="str">
            <v>2.7.12.2</v>
          </cell>
          <cell r="B155" t="str">
            <v>Kit completo de Barrales y Accesorios de Baño para personas con movilidad reducida</v>
          </cell>
          <cell r="C155" t="str">
            <v>u</v>
          </cell>
          <cell r="D155">
            <v>0</v>
          </cell>
          <cell r="E155">
            <v>118935.30793800237</v>
          </cell>
          <cell r="F155">
            <v>0</v>
          </cell>
          <cell r="G155">
            <v>0</v>
          </cell>
          <cell r="H155">
            <v>0</v>
          </cell>
        </row>
        <row r="156">
          <cell r="A156" t="str">
            <v>2.7.12.3</v>
          </cell>
          <cell r="B156" t="str">
            <v>Kit completo de Accesorios para Baños Privados (toallero horiz.-2 perchas-soporte  papel higiénico-jabonera)</v>
          </cell>
          <cell r="C156" t="str">
            <v>u</v>
          </cell>
          <cell r="D156">
            <v>0</v>
          </cell>
          <cell r="E156">
            <v>7445</v>
          </cell>
          <cell r="F156">
            <v>0</v>
          </cell>
          <cell r="G156">
            <v>0</v>
          </cell>
          <cell r="H156">
            <v>0</v>
          </cell>
        </row>
        <row r="157">
          <cell r="A157" t="str">
            <v>2.7.12.4</v>
          </cell>
          <cell r="B157" t="str">
            <v xml:space="preserve">Sistema de puertas y placas separadoras para habitáculos de Inodoro en Chapa doblada Galvanizada - </v>
          </cell>
          <cell r="C157" t="str">
            <v>ml</v>
          </cell>
          <cell r="D157">
            <v>0</v>
          </cell>
          <cell r="E157">
            <v>3654</v>
          </cell>
          <cell r="F157">
            <v>0</v>
          </cell>
          <cell r="G157">
            <v>0</v>
          </cell>
          <cell r="H157">
            <v>0</v>
          </cell>
        </row>
        <row r="158">
          <cell r="A158" t="str">
            <v>2.7.12.5</v>
          </cell>
          <cell r="B158" t="str">
            <v>Amoblamiento bajo mesada en melamina 18mm blanco con canto aluminio</v>
          </cell>
          <cell r="C158" t="str">
            <v>ml</v>
          </cell>
          <cell r="D158">
            <v>0</v>
          </cell>
          <cell r="E158">
            <v>13813.94299287411</v>
          </cell>
          <cell r="F158">
            <v>0</v>
          </cell>
          <cell r="G158">
            <v>0</v>
          </cell>
          <cell r="H158">
            <v>0</v>
          </cell>
        </row>
        <row r="159">
          <cell r="A159" t="str">
            <v>2.7.13</v>
          </cell>
          <cell r="B159" t="str">
            <v>ARTEFACTOS SANITARIOS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 t="str">
            <v>2.7.13.1</v>
          </cell>
          <cell r="B160" t="str">
            <v xml:space="preserve">Inodoro Antivandálico  (sanitarios públicos) </v>
          </cell>
          <cell r="C160" t="str">
            <v>u</v>
          </cell>
          <cell r="D160">
            <v>0</v>
          </cell>
          <cell r="E160">
            <v>115969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>2.7.13.2</v>
          </cell>
          <cell r="B161" t="str">
            <v xml:space="preserve">Inodoro Pedestal c/ mochila - Tapa de plastico duro blanco. (baños privados) </v>
          </cell>
          <cell r="C161" t="str">
            <v>u</v>
          </cell>
          <cell r="D161">
            <v>0</v>
          </cell>
          <cell r="E161">
            <v>19068.704509053128</v>
          </cell>
          <cell r="F161">
            <v>0</v>
          </cell>
          <cell r="G161">
            <v>0</v>
          </cell>
          <cell r="H161">
            <v>0</v>
          </cell>
        </row>
        <row r="162">
          <cell r="A162" t="str">
            <v>2.7.13.3</v>
          </cell>
          <cell r="B162" t="str">
            <v>Inodoro Pedestal corto - Tapa plastico duro blanco (especial para baño discapacitado)</v>
          </cell>
          <cell r="C162" t="str">
            <v>u</v>
          </cell>
          <cell r="D162">
            <v>0</v>
          </cell>
          <cell r="E162">
            <v>19068.704509053128</v>
          </cell>
          <cell r="F162">
            <v>0</v>
          </cell>
          <cell r="G162">
            <v>0</v>
          </cell>
          <cell r="H162">
            <v>0</v>
          </cell>
        </row>
        <row r="163">
          <cell r="A163" t="str">
            <v>2.7.13.4</v>
          </cell>
          <cell r="B163" t="str">
            <v>Bacha de acero Inoxidable para Baños  (Diam: 34 cm)</v>
          </cell>
          <cell r="C163" t="str">
            <v>u</v>
          </cell>
          <cell r="D163">
            <v>0</v>
          </cell>
          <cell r="E163">
            <v>2803</v>
          </cell>
          <cell r="F163">
            <v>0</v>
          </cell>
          <cell r="G163">
            <v>0</v>
          </cell>
          <cell r="H163">
            <v>0</v>
          </cell>
        </row>
        <row r="164">
          <cell r="A164" t="str">
            <v>2.7.13.5</v>
          </cell>
          <cell r="B164" t="str">
            <v>Pileta para cocina de acero inoxidable AISI 304 de 27 litros de sobre/bajo poner</v>
          </cell>
          <cell r="C164" t="str">
            <v>u</v>
          </cell>
          <cell r="D164">
            <v>0</v>
          </cell>
          <cell r="E164">
            <v>3962</v>
          </cell>
          <cell r="F164">
            <v>0</v>
          </cell>
          <cell r="G164">
            <v>0</v>
          </cell>
          <cell r="H164">
            <v>0</v>
          </cell>
        </row>
        <row r="165">
          <cell r="A165" t="str">
            <v>2.7.14</v>
          </cell>
          <cell r="B165" t="str">
            <v>PROVISION DE AGUA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 t="str">
            <v>2.7.14.1</v>
          </cell>
          <cell r="B166" t="str">
            <v xml:space="preserve">Válvulas de descarga automática  en Inodoros de Baños para Discapacitados </v>
          </cell>
          <cell r="C166" t="str">
            <v>u</v>
          </cell>
          <cell r="D166">
            <v>0</v>
          </cell>
          <cell r="E166">
            <v>17950.521951811097</v>
          </cell>
          <cell r="F166">
            <v>0</v>
          </cell>
          <cell r="G166">
            <v>0</v>
          </cell>
          <cell r="H166">
            <v>0</v>
          </cell>
        </row>
        <row r="167">
          <cell r="A167" t="str">
            <v>2.7.14.2</v>
          </cell>
          <cell r="B167" t="str">
            <v xml:space="preserve">Válvulas de descarga automática  en Inodoros de Baños Publicos con tapa y tecla </v>
          </cell>
          <cell r="C167" t="str">
            <v>u</v>
          </cell>
          <cell r="D167">
            <v>0</v>
          </cell>
          <cell r="E167">
            <v>17950.521951811097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>2.7.14.3</v>
          </cell>
          <cell r="B168" t="str">
            <v>Griferías automáticas  en Sanitarios Públicos</v>
          </cell>
          <cell r="C168" t="str">
            <v>u</v>
          </cell>
          <cell r="D168">
            <v>0</v>
          </cell>
          <cell r="E168">
            <v>4654</v>
          </cell>
          <cell r="F168">
            <v>0</v>
          </cell>
          <cell r="G168">
            <v>0</v>
          </cell>
          <cell r="H168">
            <v>0</v>
          </cell>
        </row>
        <row r="169">
          <cell r="A169" t="str">
            <v>2.7.14.4</v>
          </cell>
          <cell r="B169" t="str">
            <v xml:space="preserve">Griferías automáticas  en Baño Discapacitados </v>
          </cell>
          <cell r="C169" t="str">
            <v>u</v>
          </cell>
          <cell r="D169">
            <v>0</v>
          </cell>
          <cell r="E169">
            <v>4578.0429487301062</v>
          </cell>
          <cell r="F169">
            <v>0</v>
          </cell>
          <cell r="G169">
            <v>0</v>
          </cell>
          <cell r="H169">
            <v>0</v>
          </cell>
        </row>
        <row r="170">
          <cell r="A170" t="str">
            <v>2.7.14.5</v>
          </cell>
          <cell r="B170" t="str">
            <v>Instalación de Griferías manuales en Baños Privados y Planta alta</v>
          </cell>
          <cell r="C170" t="str">
            <v>u</v>
          </cell>
          <cell r="D170">
            <v>0</v>
          </cell>
          <cell r="E170">
            <v>8190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2.7.14.6</v>
          </cell>
          <cell r="B171" t="str">
            <v>Instalación de Griferías monocomando en piletas de cocina , PB y Planta alta</v>
          </cell>
          <cell r="C171" t="str">
            <v>u</v>
          </cell>
          <cell r="D171">
            <v>0</v>
          </cell>
          <cell r="E171">
            <v>8190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 t="str">
            <v>2.7.14.7</v>
          </cell>
          <cell r="B172" t="str">
            <v>Provisión e Instalación de Termotanque Eléctrico de Alta Recuperación - Capacidad: 50 lts</v>
          </cell>
          <cell r="C172" t="str">
            <v>u</v>
          </cell>
          <cell r="D172">
            <v>0</v>
          </cell>
          <cell r="E172">
            <v>23038</v>
          </cell>
          <cell r="F172">
            <v>0</v>
          </cell>
          <cell r="G172">
            <v>0</v>
          </cell>
          <cell r="H172">
            <v>0</v>
          </cell>
        </row>
        <row r="173">
          <cell r="A173" t="str">
            <v>2.7.15</v>
          </cell>
          <cell r="B173" t="str">
            <v>INST. ELECTRICA - TELEFONIA (Edificio de Estación, Semicubiertos y Abrigo)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 t="str">
            <v>2.7.15.1</v>
          </cell>
          <cell r="B174" t="str">
            <v>Acometida eléctrica</v>
          </cell>
          <cell r="C174" t="str">
            <v>gl</v>
          </cell>
          <cell r="D174">
            <v>0</v>
          </cell>
          <cell r="E174">
            <v>154000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 t="str">
            <v>2.7.15.2</v>
          </cell>
          <cell r="B175" t="str">
            <v>Tableros general y seccionales</v>
          </cell>
          <cell r="C175" t="str">
            <v>u</v>
          </cell>
          <cell r="D175">
            <v>0</v>
          </cell>
          <cell r="E175">
            <v>61067.534441805226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2.7.15.3</v>
          </cell>
          <cell r="B176" t="str">
            <v>Bocas de Iluminación en Cielorraso o Pared (incluye la parte proporcional de canalizaciones, cableado e interruptores)</v>
          </cell>
          <cell r="C176" t="str">
            <v>u</v>
          </cell>
          <cell r="D176">
            <v>0</v>
          </cell>
          <cell r="E176">
            <v>3852.4940617577199</v>
          </cell>
          <cell r="F176">
            <v>0</v>
          </cell>
          <cell r="G176">
            <v>0</v>
          </cell>
          <cell r="H176">
            <v>0</v>
          </cell>
        </row>
        <row r="177">
          <cell r="A177" t="str">
            <v>2.7.15.4</v>
          </cell>
          <cell r="B177" t="str">
            <v>Tomacorrientes (incluye la parte proporcional de canalizaciones, cableado e interruptores)</v>
          </cell>
          <cell r="C177" t="str">
            <v>u</v>
          </cell>
          <cell r="D177">
            <v>0</v>
          </cell>
          <cell r="E177">
            <v>1375.8907363420428</v>
          </cell>
          <cell r="F177">
            <v>0</v>
          </cell>
          <cell r="G177">
            <v>0</v>
          </cell>
          <cell r="H177">
            <v>0</v>
          </cell>
        </row>
        <row r="178">
          <cell r="A178" t="str">
            <v>2.7.15.5</v>
          </cell>
          <cell r="B178" t="str">
            <v>Tomacorrientes (incluye la parte proporcional de cableado) cañeria existente</v>
          </cell>
          <cell r="C178" t="str">
            <v>u</v>
          </cell>
          <cell r="D178">
            <v>0</v>
          </cell>
          <cell r="E178">
            <v>1375.8907363420428</v>
          </cell>
          <cell r="F178">
            <v>0</v>
          </cell>
          <cell r="G178">
            <v>0</v>
          </cell>
          <cell r="H178">
            <v>0</v>
          </cell>
        </row>
        <row r="179">
          <cell r="A179" t="str">
            <v>2.7.15.6</v>
          </cell>
          <cell r="B179" t="str">
            <v xml:space="preserve">Luminaria Empotrable tubo LED 2x20W </v>
          </cell>
          <cell r="C179" t="str">
            <v>u</v>
          </cell>
          <cell r="D179">
            <v>0</v>
          </cell>
          <cell r="E179">
            <v>3192.0665083135391</v>
          </cell>
          <cell r="F179">
            <v>0</v>
          </cell>
          <cell r="G179">
            <v>0</v>
          </cell>
          <cell r="H179">
            <v>0</v>
          </cell>
        </row>
        <row r="180">
          <cell r="A180" t="str">
            <v>2.7.15.7</v>
          </cell>
          <cell r="B180" t="str">
            <v xml:space="preserve">Luminaria Empotrable tubo LED 1x9W </v>
          </cell>
          <cell r="C180" t="str">
            <v>u</v>
          </cell>
          <cell r="D180">
            <v>0</v>
          </cell>
          <cell r="E180">
            <v>3192.0665083135391</v>
          </cell>
          <cell r="F180">
            <v>0</v>
          </cell>
          <cell r="G180">
            <v>0</v>
          </cell>
          <cell r="H180">
            <v>0</v>
          </cell>
        </row>
        <row r="181">
          <cell r="A181" t="str">
            <v>2.7.15.8</v>
          </cell>
          <cell r="B181" t="str">
            <v>Luminaria exterior tipo proyector LED con fotocélulas para su encendido automático nocturno</v>
          </cell>
          <cell r="C181" t="str">
            <v>u</v>
          </cell>
          <cell r="D181">
            <v>0</v>
          </cell>
          <cell r="E181">
            <v>17044.534441805226</v>
          </cell>
          <cell r="F181">
            <v>0</v>
          </cell>
          <cell r="G181">
            <v>0</v>
          </cell>
          <cell r="H181">
            <v>0</v>
          </cell>
        </row>
        <row r="182">
          <cell r="A182" t="str">
            <v>2.7.15.9</v>
          </cell>
          <cell r="B182" t="str">
            <v>Luminaria tubo LED 2x20W IP65</v>
          </cell>
          <cell r="C182" t="str">
            <v>u</v>
          </cell>
          <cell r="D182">
            <v>0</v>
          </cell>
          <cell r="E182">
            <v>4517.8285180676485</v>
          </cell>
          <cell r="F182">
            <v>0</v>
          </cell>
          <cell r="G182">
            <v>0</v>
          </cell>
          <cell r="H182">
            <v>0</v>
          </cell>
        </row>
        <row r="183">
          <cell r="A183" t="str">
            <v>2.7.15.10</v>
          </cell>
          <cell r="B183" t="str">
            <v>Equipo Autonomo de luminaria 3hs</v>
          </cell>
          <cell r="C183" t="str">
            <v>u</v>
          </cell>
          <cell r="D183">
            <v>0</v>
          </cell>
          <cell r="E183">
            <v>2751.7814726840857</v>
          </cell>
          <cell r="F183">
            <v>0</v>
          </cell>
          <cell r="G183">
            <v>0</v>
          </cell>
          <cell r="H183">
            <v>0</v>
          </cell>
        </row>
        <row r="184">
          <cell r="A184" t="str">
            <v>2.7.15.11</v>
          </cell>
          <cell r="B184" t="str">
            <v>Artefactos de salida de emergencia</v>
          </cell>
          <cell r="C184" t="str">
            <v>u</v>
          </cell>
          <cell r="D184">
            <v>0</v>
          </cell>
          <cell r="E184">
            <v>3903.1268408551068</v>
          </cell>
          <cell r="F184">
            <v>0</v>
          </cell>
          <cell r="G184">
            <v>0</v>
          </cell>
          <cell r="H184">
            <v>0</v>
          </cell>
        </row>
        <row r="185">
          <cell r="A185" t="str">
            <v>2.7.15.12</v>
          </cell>
          <cell r="B185" t="str">
            <v>Provisión e Instalación de Extractores en Baños Privados - Salida 6"</v>
          </cell>
          <cell r="C185" t="str">
            <v>u</v>
          </cell>
          <cell r="D185">
            <v>0</v>
          </cell>
          <cell r="E185">
            <v>6898</v>
          </cell>
          <cell r="F185">
            <v>0</v>
          </cell>
          <cell r="G185">
            <v>0</v>
          </cell>
          <cell r="H185">
            <v>0</v>
          </cell>
        </row>
        <row r="186">
          <cell r="A186" t="str">
            <v>2.7.15.13</v>
          </cell>
          <cell r="B186" t="str">
            <v xml:space="preserve">Canalizaciones y cajas  - telefonia </v>
          </cell>
          <cell r="C186" t="str">
            <v>gl</v>
          </cell>
          <cell r="D186">
            <v>0</v>
          </cell>
          <cell r="E186">
            <v>150000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 t="str">
            <v>2.7.16</v>
          </cell>
          <cell r="B187" t="str">
            <v>INST. TERMOMECANICA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 t="str">
            <v>2.7.16.1</v>
          </cell>
          <cell r="B188" t="str">
            <v xml:space="preserve">Provisión e Instalación de Equipos de Aire Acondicionado INDIVIDUALES Frio/Calor </v>
          </cell>
          <cell r="C188" t="str">
            <v>u</v>
          </cell>
          <cell r="D188">
            <v>0</v>
          </cell>
          <cell r="E188">
            <v>49758.813301662711</v>
          </cell>
          <cell r="F188">
            <v>0</v>
          </cell>
          <cell r="G188">
            <v>0</v>
          </cell>
          <cell r="H188">
            <v>0</v>
          </cell>
        </row>
        <row r="189">
          <cell r="A189" t="str">
            <v>2.7.16.2</v>
          </cell>
          <cell r="B189" t="str">
            <v xml:space="preserve">Tendido de Cañerias embutidas hasta Equipos Condensadores </v>
          </cell>
          <cell r="C189" t="str">
            <v>ml</v>
          </cell>
          <cell r="D189">
            <v>0</v>
          </cell>
          <cell r="E189">
            <v>1422.1206650831355</v>
          </cell>
          <cell r="F189">
            <v>0</v>
          </cell>
          <cell r="G189">
            <v>0</v>
          </cell>
          <cell r="H189">
            <v>0</v>
          </cell>
        </row>
        <row r="190">
          <cell r="A190" t="str">
            <v>2.7.16.3</v>
          </cell>
          <cell r="B190" t="str">
            <v xml:space="preserve">Tendido de Desagues embutidos h/ rejillla de desague pluvial </v>
          </cell>
          <cell r="C190" t="str">
            <v>ml</v>
          </cell>
          <cell r="D190">
            <v>0</v>
          </cell>
          <cell r="E190">
            <v>1637.8603325415677</v>
          </cell>
          <cell r="F190">
            <v>0</v>
          </cell>
          <cell r="G190">
            <v>0</v>
          </cell>
          <cell r="H190">
            <v>0</v>
          </cell>
        </row>
        <row r="191">
          <cell r="A191" t="str">
            <v>2.7.17</v>
          </cell>
          <cell r="B191" t="str">
            <v>INST. DETECCION DE INCENDIO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 t="str">
            <v>2.7.17.1</v>
          </cell>
          <cell r="B192" t="str">
            <v>Instalación de un Sistema de Alarma contra Incendios</v>
          </cell>
          <cell r="C192" t="str">
            <v>u</v>
          </cell>
          <cell r="D192">
            <v>0</v>
          </cell>
          <cell r="E192">
            <v>149344.42322285715</v>
          </cell>
          <cell r="F192">
            <v>0</v>
          </cell>
          <cell r="G192">
            <v>0</v>
          </cell>
          <cell r="H192">
            <v>0</v>
          </cell>
        </row>
        <row r="193">
          <cell r="A193" t="str">
            <v>2.7.17.2</v>
          </cell>
          <cell r="B193" t="str">
            <v>Provisión de Matafuegos de Clase ABC de 10 kg.</v>
          </cell>
          <cell r="C193" t="str">
            <v>u</v>
          </cell>
          <cell r="D193">
            <v>0</v>
          </cell>
          <cell r="E193">
            <v>6055.4806294970485</v>
          </cell>
          <cell r="F193">
            <v>0</v>
          </cell>
          <cell r="G193">
            <v>0</v>
          </cell>
          <cell r="H193">
            <v>0</v>
          </cell>
        </row>
        <row r="194">
          <cell r="A194" t="str">
            <v>2.7.17.3</v>
          </cell>
          <cell r="B194" t="str">
            <v>Provisión de Matafuegos de CO2 de 10 kg.</v>
          </cell>
          <cell r="C194" t="str">
            <v>u</v>
          </cell>
          <cell r="D194">
            <v>0</v>
          </cell>
          <cell r="E194">
            <v>28777.913712222908</v>
          </cell>
          <cell r="F194">
            <v>0</v>
          </cell>
          <cell r="G194">
            <v>0</v>
          </cell>
          <cell r="H194">
            <v>0</v>
          </cell>
        </row>
        <row r="195">
          <cell r="A195" t="str">
            <v>2.7.17.4</v>
          </cell>
          <cell r="B195" t="str">
            <v xml:space="preserve">Señalización Reglamentaria </v>
          </cell>
          <cell r="C195" t="str">
            <v>gl</v>
          </cell>
          <cell r="D195">
            <v>0</v>
          </cell>
          <cell r="E195">
            <v>165106.88836104513</v>
          </cell>
          <cell r="F195">
            <v>0</v>
          </cell>
          <cell r="G195">
            <v>0</v>
          </cell>
          <cell r="H195">
            <v>0</v>
          </cell>
        </row>
        <row r="196">
          <cell r="A196" t="str">
            <v>2.7.18</v>
          </cell>
          <cell r="B196" t="str">
            <v>SISTEMA DE ALARMA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 t="str">
            <v>2.7.18.1</v>
          </cell>
          <cell r="B197" t="str">
            <v>Instalación de un Sistema de Alarma inhalámbrico</v>
          </cell>
          <cell r="C197" t="str">
            <v>gl</v>
          </cell>
          <cell r="D197">
            <v>0</v>
          </cell>
          <cell r="E197">
            <v>32849.666508313538</v>
          </cell>
          <cell r="F197">
            <v>0</v>
          </cell>
          <cell r="G197">
            <v>0</v>
          </cell>
          <cell r="H197">
            <v>0</v>
          </cell>
        </row>
        <row r="198">
          <cell r="A198" t="str">
            <v>2.8</v>
          </cell>
          <cell r="B198" t="str">
            <v>ANEXOS EDIFICIO ESTACION -  INCLUYE TORRE DE TANQUE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 t="str">
            <v>2.8.1</v>
          </cell>
          <cell r="B199" t="str">
            <v xml:space="preserve">Cubierta de chapa / c reparacion estructura existente/ Aislaciones </v>
          </cell>
          <cell r="C199" t="str">
            <v>m2</v>
          </cell>
          <cell r="D199">
            <v>0</v>
          </cell>
          <cell r="E199">
            <v>7614.7296912114016</v>
          </cell>
          <cell r="F199">
            <v>0</v>
          </cell>
          <cell r="G199">
            <v>0</v>
          </cell>
          <cell r="H199">
            <v>0</v>
          </cell>
        </row>
        <row r="200">
          <cell r="A200" t="str">
            <v>2.8.2</v>
          </cell>
          <cell r="B200" t="str">
            <v>Revoque Grueso peinado bajo revestimientos cerámico de espesor 31 mm.</v>
          </cell>
          <cell r="C200" t="str">
            <v>m2</v>
          </cell>
          <cell r="D200">
            <v>0</v>
          </cell>
          <cell r="E200">
            <v>682.44180522565318</v>
          </cell>
          <cell r="F200">
            <v>0</v>
          </cell>
          <cell r="G200">
            <v>0</v>
          </cell>
          <cell r="H200">
            <v>0</v>
          </cell>
        </row>
        <row r="201">
          <cell r="A201" t="str">
            <v>2.8.3</v>
          </cell>
          <cell r="B201" t="str">
            <v xml:space="preserve">Revoque Interior Completo - Terminación Fino a la Cal </v>
          </cell>
          <cell r="C201" t="str">
            <v>m2</v>
          </cell>
          <cell r="D201">
            <v>0</v>
          </cell>
          <cell r="E201">
            <v>1462.8470308788599</v>
          </cell>
          <cell r="F201">
            <v>0</v>
          </cell>
          <cell r="G201">
            <v>0</v>
          </cell>
          <cell r="H201">
            <v>0</v>
          </cell>
        </row>
        <row r="202">
          <cell r="A202" t="str">
            <v>2.8.4</v>
          </cell>
          <cell r="B202" t="str">
            <v>Lavado de muros a vapor</v>
          </cell>
          <cell r="C202" t="str">
            <v>m2</v>
          </cell>
          <cell r="D202">
            <v>0</v>
          </cell>
          <cell r="E202">
            <v>450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 t="str">
            <v>2.8.5</v>
          </cell>
          <cell r="B203" t="str">
            <v>Tratamiento de humedades ascendentes</v>
          </cell>
          <cell r="C203" t="str">
            <v>ml</v>
          </cell>
          <cell r="D203">
            <v>0</v>
          </cell>
          <cell r="E203">
            <v>389.65225653206653</v>
          </cell>
          <cell r="F203">
            <v>0</v>
          </cell>
          <cell r="G203">
            <v>0</v>
          </cell>
          <cell r="H203">
            <v>0</v>
          </cell>
        </row>
        <row r="204">
          <cell r="A204" t="str">
            <v>2.8.6</v>
          </cell>
          <cell r="B204" t="str">
            <v>Restauración de Molduras, Cornisas y Ornamentos</v>
          </cell>
          <cell r="C204" t="str">
            <v>gl</v>
          </cell>
          <cell r="D204">
            <v>0</v>
          </cell>
          <cell r="E204">
            <v>300000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2.8.7</v>
          </cell>
          <cell r="B205" t="str">
            <v xml:space="preserve"> Contrapiso de Hormigón de cascotes - Esp: 8 cm</v>
          </cell>
          <cell r="C205" t="str">
            <v>m2</v>
          </cell>
          <cell r="D205">
            <v>0</v>
          </cell>
          <cell r="E205">
            <v>1393.502137767221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 t="str">
            <v>2.8.8</v>
          </cell>
          <cell r="B206" t="str">
            <v xml:space="preserve"> Piso Granítico compacto terminación pulido fino de primera marca - A: 0,30 x 0,30 - en sanitarios</v>
          </cell>
          <cell r="C206" t="str">
            <v>m2</v>
          </cell>
          <cell r="D206">
            <v>0</v>
          </cell>
          <cell r="E206">
            <v>3472.7482185273161</v>
          </cell>
          <cell r="F206">
            <v>0</v>
          </cell>
          <cell r="G206">
            <v>0</v>
          </cell>
          <cell r="H206">
            <v>0</v>
          </cell>
        </row>
        <row r="207">
          <cell r="A207" t="str">
            <v>2.8.9</v>
          </cell>
          <cell r="B207" t="str">
            <v xml:space="preserve">Ejecución de solado de cemento alisado gris plomo </v>
          </cell>
          <cell r="C207" t="str">
            <v>m2</v>
          </cell>
          <cell r="D207">
            <v>0</v>
          </cell>
          <cell r="E207">
            <v>2430.0427553444179</v>
          </cell>
          <cell r="F207">
            <v>0</v>
          </cell>
          <cell r="G207">
            <v>0</v>
          </cell>
          <cell r="H207">
            <v>0</v>
          </cell>
        </row>
        <row r="208">
          <cell r="A208" t="str">
            <v>2.8.10</v>
          </cell>
          <cell r="B208" t="str">
            <v xml:space="preserve"> Revestimiento Ceramico de primera marca - A: 0,30 x 0,30 - Blanco Natural</v>
          </cell>
          <cell r="C208" t="str">
            <v>m2</v>
          </cell>
          <cell r="D208">
            <v>0</v>
          </cell>
          <cell r="E208">
            <v>2368.7334916864606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2.8.11</v>
          </cell>
          <cell r="B209" t="str">
            <v xml:space="preserve">Suspendido Interior de Placa de Roca de Yeso sobre estructura de perfiles galvanizados </v>
          </cell>
          <cell r="C209" t="str">
            <v>m2</v>
          </cell>
          <cell r="D209">
            <v>0</v>
          </cell>
          <cell r="E209">
            <v>2578.9695961995249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2.8.12</v>
          </cell>
          <cell r="B210" t="str">
            <v>Reparacion cielorrasos</v>
          </cell>
          <cell r="C210" t="str">
            <v>m2</v>
          </cell>
          <cell r="D210">
            <v>0</v>
          </cell>
          <cell r="E210">
            <v>1739.1258907363422</v>
          </cell>
          <cell r="F210">
            <v>0</v>
          </cell>
          <cell r="G210">
            <v>0</v>
          </cell>
          <cell r="H210">
            <v>0</v>
          </cell>
        </row>
        <row r="211">
          <cell r="A211" t="str">
            <v>2.8.13</v>
          </cell>
          <cell r="B211" t="str">
            <v>Reparacion carpinterias</v>
          </cell>
          <cell r="C211" t="str">
            <v>gl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 t="str">
            <v>2.8.14</v>
          </cell>
          <cell r="B212" t="str">
            <v>Espejos de cristal float de 4mm, Baño Boletería y Oficinas Operativas</v>
          </cell>
          <cell r="C212" t="str">
            <v>m2</v>
          </cell>
          <cell r="D212">
            <v>0</v>
          </cell>
          <cell r="E212">
            <v>6652.3661958467537</v>
          </cell>
          <cell r="F212">
            <v>0</v>
          </cell>
          <cell r="G212">
            <v>0</v>
          </cell>
          <cell r="H212">
            <v>0</v>
          </cell>
        </row>
        <row r="213">
          <cell r="A213" t="str">
            <v>2.8.15</v>
          </cell>
          <cell r="B213" t="str">
            <v>Kit completo de Barrales y Accesorios de Baño para personas con movilidad reducida</v>
          </cell>
          <cell r="C213" t="str">
            <v>u</v>
          </cell>
          <cell r="D213">
            <v>0</v>
          </cell>
          <cell r="E213">
            <v>118935.30793800237</v>
          </cell>
          <cell r="F213">
            <v>0</v>
          </cell>
          <cell r="G213">
            <v>0</v>
          </cell>
          <cell r="H213">
            <v>0</v>
          </cell>
        </row>
        <row r="214">
          <cell r="A214" t="str">
            <v>2.8.16</v>
          </cell>
          <cell r="B214" t="str">
            <v xml:space="preserve">Inodoro Pedestal corto - Tapa plastico duro blanco (especial para baño discapacitado) </v>
          </cell>
          <cell r="C214" t="str">
            <v>u</v>
          </cell>
          <cell r="D214">
            <v>0</v>
          </cell>
          <cell r="E214">
            <v>19068.704509053128</v>
          </cell>
          <cell r="F214">
            <v>0</v>
          </cell>
          <cell r="G214">
            <v>0</v>
          </cell>
          <cell r="H214">
            <v>0</v>
          </cell>
        </row>
        <row r="215">
          <cell r="A215" t="str">
            <v>2.8.17</v>
          </cell>
          <cell r="B215" t="str">
            <v>Pileta sanitario discapacitado</v>
          </cell>
          <cell r="C215" t="str">
            <v>u</v>
          </cell>
          <cell r="D215">
            <v>0</v>
          </cell>
          <cell r="E215">
            <v>32361.486505180641</v>
          </cell>
          <cell r="F215">
            <v>0</v>
          </cell>
          <cell r="G215">
            <v>0</v>
          </cell>
          <cell r="H215">
            <v>0</v>
          </cell>
        </row>
        <row r="216">
          <cell r="A216" t="str">
            <v>2.8.18</v>
          </cell>
          <cell r="B216" t="str">
            <v>Provision de agua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 t="str">
            <v>2.8.19</v>
          </cell>
          <cell r="B217" t="str">
            <v xml:space="preserve">Válvulas de descarga automática  en Inodoros de Baños para Discapacitados  </v>
          </cell>
          <cell r="C217" t="str">
            <v>u</v>
          </cell>
          <cell r="D217">
            <v>0</v>
          </cell>
          <cell r="E217">
            <v>17950.521951811097</v>
          </cell>
          <cell r="F217">
            <v>0</v>
          </cell>
          <cell r="G217">
            <v>0</v>
          </cell>
          <cell r="H217">
            <v>0</v>
          </cell>
        </row>
        <row r="218">
          <cell r="A218" t="str">
            <v>2.8.20</v>
          </cell>
          <cell r="B218" t="str">
            <v xml:space="preserve">Griferías automáticas  en Baño Discapacitados </v>
          </cell>
          <cell r="C218" t="str">
            <v>u</v>
          </cell>
          <cell r="D218">
            <v>0</v>
          </cell>
          <cell r="E218">
            <v>4578.0429487301062</v>
          </cell>
          <cell r="F218">
            <v>0</v>
          </cell>
          <cell r="G218">
            <v>0</v>
          </cell>
          <cell r="H218">
            <v>0</v>
          </cell>
        </row>
        <row r="219">
          <cell r="A219" t="str">
            <v>2.8.21</v>
          </cell>
          <cell r="B219" t="str">
            <v>Instalacion cloacas</v>
          </cell>
          <cell r="C219" t="str">
            <v>gl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A220" t="str">
            <v>2.8.22</v>
          </cell>
          <cell r="B220" t="str">
            <v>Bocas de Iluminación en Cielorraso o Pared (incluye la parte proporcional de canalizaciones, cableado e interruptores)</v>
          </cell>
          <cell r="C220" t="str">
            <v>u</v>
          </cell>
          <cell r="D220">
            <v>0</v>
          </cell>
          <cell r="E220">
            <v>3852.4940617577199</v>
          </cell>
          <cell r="F220">
            <v>0</v>
          </cell>
          <cell r="G220">
            <v>0</v>
          </cell>
          <cell r="H220">
            <v>0</v>
          </cell>
        </row>
        <row r="221">
          <cell r="A221" t="str">
            <v>2.8.23</v>
          </cell>
          <cell r="B221" t="str">
            <v>Tomacorrientes (incluye la parte proporcional de canalizaciones, cableado e interruptores)</v>
          </cell>
          <cell r="C221" t="str">
            <v>u</v>
          </cell>
          <cell r="D221">
            <v>0</v>
          </cell>
          <cell r="E221">
            <v>1375.8907363420428</v>
          </cell>
          <cell r="F221">
            <v>0</v>
          </cell>
          <cell r="G221">
            <v>0</v>
          </cell>
          <cell r="H221">
            <v>0</v>
          </cell>
        </row>
        <row r="222">
          <cell r="A222" t="str">
            <v>2.8.24</v>
          </cell>
          <cell r="B222" t="str">
            <v xml:space="preserve">Luminaria Empotrable tubo LED 2x20W </v>
          </cell>
          <cell r="C222" t="str">
            <v>u</v>
          </cell>
          <cell r="D222">
            <v>0</v>
          </cell>
          <cell r="E222">
            <v>3192.0665083135391</v>
          </cell>
          <cell r="F222">
            <v>0</v>
          </cell>
          <cell r="G222">
            <v>0</v>
          </cell>
          <cell r="H222">
            <v>0</v>
          </cell>
        </row>
        <row r="223">
          <cell r="A223" t="str">
            <v>2.9</v>
          </cell>
          <cell r="B223" t="str">
            <v>GALPON DE MAMPOSTERIA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 t="str">
            <v>2.9.1</v>
          </cell>
          <cell r="B224" t="str">
            <v>DEMOLICION PISOS , RETIRO DE CARPINTERIAS Y CUBIERTA -incluido en  demoliciones 2.1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 t="str">
            <v>2.9.2</v>
          </cell>
          <cell r="B225" t="str">
            <v>CUBIERTAS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 t="str">
            <v>2.9.2.1</v>
          </cell>
          <cell r="B226" t="str">
            <v xml:space="preserve">Cubierta de chapa / c reparacion estructura existente/ Aislaciones </v>
          </cell>
          <cell r="C226" t="str">
            <v>m2</v>
          </cell>
          <cell r="D226">
            <v>0</v>
          </cell>
          <cell r="E226">
            <v>7614.7296912114016</v>
          </cell>
          <cell r="F226">
            <v>0</v>
          </cell>
          <cell r="G226">
            <v>0</v>
          </cell>
          <cell r="H226">
            <v>0</v>
          </cell>
        </row>
        <row r="227">
          <cell r="A227" t="str">
            <v>2.9.3</v>
          </cell>
          <cell r="B227" t="str">
            <v>ZINGUERIA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2.9.3.1</v>
          </cell>
          <cell r="B228" t="str">
            <v>Canaletas</v>
          </cell>
          <cell r="C228">
            <v>0</v>
          </cell>
          <cell r="D228">
            <v>0</v>
          </cell>
          <cell r="E228">
            <v>6234.8227658725855</v>
          </cell>
          <cell r="F228">
            <v>0</v>
          </cell>
          <cell r="G228">
            <v>0</v>
          </cell>
          <cell r="H228">
            <v>0</v>
          </cell>
        </row>
        <row r="229">
          <cell r="A229" t="str">
            <v>2.9.3.2</v>
          </cell>
          <cell r="B229" t="str">
            <v>Bajadas pluviales</v>
          </cell>
          <cell r="C229">
            <v>0</v>
          </cell>
          <cell r="D229">
            <v>0</v>
          </cell>
          <cell r="E229">
            <v>3617.2760065005828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2.9.4</v>
          </cell>
          <cell r="B230" t="str">
            <v>MAMPOSTERIA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 t="str">
            <v>2..9.4.1</v>
          </cell>
          <cell r="B231" t="str">
            <v>Mampostería en elevación de Ladrillo Cerámico Hueco portante de 18 cm - incluye cajón hidrófugo en ladrillo común</v>
          </cell>
          <cell r="C231" t="str">
            <v>m2</v>
          </cell>
          <cell r="D231">
            <v>0</v>
          </cell>
          <cell r="E231">
            <v>2651</v>
          </cell>
          <cell r="F231">
            <v>0</v>
          </cell>
          <cell r="G231">
            <v>0</v>
          </cell>
          <cell r="H231">
            <v>0</v>
          </cell>
        </row>
        <row r="232">
          <cell r="A232" t="str">
            <v>2..9.4.2</v>
          </cell>
          <cell r="B232" t="str">
            <v>Mampostería en elevación de Ladrillo Cerámico Hueco portante de 12 cm - incluye cajón hidrófugo en ladrillo común</v>
          </cell>
          <cell r="C232" t="str">
            <v>m2</v>
          </cell>
          <cell r="D232">
            <v>0</v>
          </cell>
          <cell r="E232">
            <v>2436</v>
          </cell>
          <cell r="F232">
            <v>0</v>
          </cell>
          <cell r="G232">
            <v>0</v>
          </cell>
          <cell r="H232">
            <v>0</v>
          </cell>
        </row>
        <row r="233">
          <cell r="A233" t="str">
            <v>2..9.4.3</v>
          </cell>
          <cell r="B233" t="str">
            <v>Adintelamientos con perfiles normales s/ Cálculo en Aperturas de Nuevos Vanos</v>
          </cell>
          <cell r="C233" t="str">
            <v>ml</v>
          </cell>
          <cell r="D233">
            <v>0</v>
          </cell>
          <cell r="E233">
            <v>20312.550118764848</v>
          </cell>
          <cell r="F233">
            <v>0</v>
          </cell>
          <cell r="G233">
            <v>0</v>
          </cell>
          <cell r="H233">
            <v>0</v>
          </cell>
        </row>
        <row r="234">
          <cell r="A234" t="str">
            <v>2.9.5</v>
          </cell>
          <cell r="B234" t="str">
            <v>REVOQUES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 t="str">
            <v>2.9.5.1</v>
          </cell>
          <cell r="B235" t="str">
            <v>Revoque Grueso peinado bajo revestimientos cerámico de espesor 31 mm.</v>
          </cell>
          <cell r="C235" t="str">
            <v>m2</v>
          </cell>
          <cell r="D235">
            <v>0</v>
          </cell>
          <cell r="E235">
            <v>682.44180522565318</v>
          </cell>
          <cell r="F235">
            <v>0</v>
          </cell>
          <cell r="G235">
            <v>0</v>
          </cell>
          <cell r="H235">
            <v>0</v>
          </cell>
        </row>
        <row r="236">
          <cell r="A236" t="str">
            <v>2.9.5.2</v>
          </cell>
          <cell r="B236" t="str">
            <v xml:space="preserve">Revoque Interior Completo - Terminación Fino a la Cal </v>
          </cell>
          <cell r="C236" t="str">
            <v>m2</v>
          </cell>
          <cell r="D236">
            <v>0</v>
          </cell>
          <cell r="E236">
            <v>1462.8470308788599</v>
          </cell>
          <cell r="F236">
            <v>0</v>
          </cell>
          <cell r="G236">
            <v>0</v>
          </cell>
          <cell r="H236">
            <v>0</v>
          </cell>
        </row>
        <row r="237">
          <cell r="A237" t="str">
            <v>2.9.5.3</v>
          </cell>
          <cell r="B237" t="str">
            <v>Tratamiento fachadas. Lavado de muros a vapor</v>
          </cell>
          <cell r="C237" t="str">
            <v>m2</v>
          </cell>
          <cell r="D237">
            <v>0</v>
          </cell>
          <cell r="E237">
            <v>450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 t="str">
            <v>2.9.5.4</v>
          </cell>
          <cell r="B238" t="str">
            <v xml:space="preserve">Restauración de Molduras, Cornisas </v>
          </cell>
          <cell r="C238" t="str">
            <v>gl</v>
          </cell>
          <cell r="D238">
            <v>0</v>
          </cell>
          <cell r="E238">
            <v>300000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2.9.6</v>
          </cell>
          <cell r="B239" t="str">
            <v>PISOS (incluye retiros)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 t="str">
            <v>2.9.6.1</v>
          </cell>
          <cell r="B240" t="str">
            <v>Solados a tratar (pulido)</v>
          </cell>
          <cell r="C240" t="str">
            <v>m2</v>
          </cell>
          <cell r="D240">
            <v>0</v>
          </cell>
          <cell r="E240">
            <v>2600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 t="str">
            <v>2.9.6.2</v>
          </cell>
          <cell r="B241" t="str">
            <v>Relleno bajo solado, area sanitarios - cocina</v>
          </cell>
          <cell r="C241" t="str">
            <v>m3</v>
          </cell>
          <cell r="D241">
            <v>0</v>
          </cell>
          <cell r="E241">
            <v>1739.8499830932701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2.9.6.3</v>
          </cell>
          <cell r="B242" t="str">
            <v>Contrapiso de Hormigón de cascotes - Esp: 8 cm</v>
          </cell>
          <cell r="C242" t="str">
            <v>m2</v>
          </cell>
          <cell r="D242">
            <v>0</v>
          </cell>
          <cell r="E242">
            <v>1393.502137767221</v>
          </cell>
          <cell r="F242">
            <v>0</v>
          </cell>
          <cell r="G242">
            <v>0</v>
          </cell>
          <cell r="H242">
            <v>0</v>
          </cell>
        </row>
        <row r="243">
          <cell r="A243" t="str">
            <v>2.9.6.4</v>
          </cell>
          <cell r="B243" t="str">
            <v xml:space="preserve">Carpeta de Nivelación Hidrófuga </v>
          </cell>
          <cell r="C243" t="str">
            <v>m2</v>
          </cell>
          <cell r="D243">
            <v>0</v>
          </cell>
          <cell r="E243">
            <v>837.87907393813452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2.9.6.5</v>
          </cell>
          <cell r="B244" t="str">
            <v xml:space="preserve">Ssolado de cemento alisado gris plomo </v>
          </cell>
          <cell r="C244" t="str">
            <v>m2</v>
          </cell>
          <cell r="D244">
            <v>0</v>
          </cell>
          <cell r="E244">
            <v>2575.6674584323041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2.9.6.6</v>
          </cell>
          <cell r="B245" t="str">
            <v>Entrepiso madera deposito, incluye escalera</v>
          </cell>
          <cell r="C245" t="str">
            <v>m2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 t="str">
            <v>2.9.6.7</v>
          </cell>
          <cell r="B246" t="str">
            <v xml:space="preserve"> Tapas de Inspección en Hormigón armado s/ bastidores de hierro galvanizado  </v>
          </cell>
          <cell r="C246" t="str">
            <v>u</v>
          </cell>
          <cell r="D246">
            <v>0</v>
          </cell>
          <cell r="E246">
            <v>17012.755970593247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2.9.7</v>
          </cell>
          <cell r="B247" t="str">
            <v xml:space="preserve">REVESTIMIENTO  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2.9.7.1</v>
          </cell>
          <cell r="B248" t="str">
            <v>Revestimiento Ceramico de primera marca - A: 0,30 x 0,30 - Blanco Natural</v>
          </cell>
          <cell r="C248" t="str">
            <v>m2</v>
          </cell>
          <cell r="D248">
            <v>0</v>
          </cell>
          <cell r="E248">
            <v>2368.7334916864606</v>
          </cell>
          <cell r="F248">
            <v>0</v>
          </cell>
          <cell r="G248">
            <v>0</v>
          </cell>
          <cell r="H248">
            <v>0</v>
          </cell>
        </row>
        <row r="249">
          <cell r="A249" t="str">
            <v>2.9.7.2</v>
          </cell>
          <cell r="B249" t="str">
            <v>Guardas y esquineros en perfil de acero inoxidable de 20 mm x 20 mm</v>
          </cell>
          <cell r="C249" t="str">
            <v>ml</v>
          </cell>
          <cell r="D249">
            <v>0</v>
          </cell>
          <cell r="E249">
            <v>1739.1258907363422</v>
          </cell>
          <cell r="F249">
            <v>0</v>
          </cell>
          <cell r="G249">
            <v>0</v>
          </cell>
          <cell r="H249">
            <v>0</v>
          </cell>
        </row>
        <row r="250">
          <cell r="A250" t="str">
            <v>2.9.8</v>
          </cell>
          <cell r="B250" t="str">
            <v>CIELORRASOS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2.9.8.1</v>
          </cell>
          <cell r="B251" t="str">
            <v xml:space="preserve">Suspendido Interior de Placa de Roca de Yeso sobre estructura de perfiles galvanizados </v>
          </cell>
          <cell r="C251" t="str">
            <v>m2</v>
          </cell>
          <cell r="D251">
            <v>0</v>
          </cell>
          <cell r="E251">
            <v>2578.9695961995249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2.9.9</v>
          </cell>
          <cell r="B252" t="str">
            <v>CARPINTERIAS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A253" t="str">
            <v>2.9.9.1</v>
          </cell>
          <cell r="B253" t="str">
            <v xml:space="preserve">Carpintería P5 – Puerta de chapa prepintada RAL 7024. Ancho de paso: 0,84 m. Alto de paso: 2,00 m. </v>
          </cell>
          <cell r="C253" t="str">
            <v>u</v>
          </cell>
          <cell r="D253">
            <v>0</v>
          </cell>
          <cell r="E253">
            <v>43337.256057007129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2.9.9.2</v>
          </cell>
          <cell r="B254" t="str">
            <v xml:space="preserve">Carpintería V1 - Tipo Corrediza de aluminio natural anodizado Línea Módena con premarcos. En hojas vidrio laminado de seguridad 3+3 mm. 1,00x 0.50 </v>
          </cell>
          <cell r="C254" t="str">
            <v>u</v>
          </cell>
          <cell r="D254">
            <v>0</v>
          </cell>
          <cell r="E254">
            <v>30359.841687779335</v>
          </cell>
          <cell r="F254">
            <v>0</v>
          </cell>
          <cell r="G254">
            <v>0</v>
          </cell>
          <cell r="H254">
            <v>0</v>
          </cell>
        </row>
        <row r="255">
          <cell r="A255" t="str">
            <v>2.9.9.3</v>
          </cell>
          <cell r="B255" t="str">
            <v>Carpintería V1 - Tipo Corrediza de aluminio natural anodizado Línea Módena con premarcos. Paño fijo superior. En hojas vidrio laminado de seguridad 3+3 mm. (3.2 x 2.2)</v>
          </cell>
          <cell r="C255" t="str">
            <v>u</v>
          </cell>
          <cell r="D255">
            <v>0</v>
          </cell>
          <cell r="E255">
            <v>165772.3113422617</v>
          </cell>
          <cell r="F255">
            <v>0</v>
          </cell>
          <cell r="G255">
            <v>0</v>
          </cell>
          <cell r="H255">
            <v>0</v>
          </cell>
        </row>
        <row r="256">
          <cell r="A256" t="str">
            <v>2.9.9.4</v>
          </cell>
          <cell r="B256" t="str">
            <v xml:space="preserve"> Restauración de portones existentes con sistema de rieles y rondanas</v>
          </cell>
          <cell r="C256" t="str">
            <v>u</v>
          </cell>
          <cell r="D256">
            <v>0</v>
          </cell>
          <cell r="E256">
            <v>5886.6789694408326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2.9.10</v>
          </cell>
          <cell r="B257" t="str">
            <v>ESPEJOS Y MESADAS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 t="str">
            <v>2.9.10.1</v>
          </cell>
          <cell r="B258" t="str">
            <v>Espejos de cristal float de 4mm, Baños</v>
          </cell>
          <cell r="C258" t="str">
            <v>m2</v>
          </cell>
          <cell r="D258">
            <v>0</v>
          </cell>
          <cell r="E258">
            <v>6652.3661958467537</v>
          </cell>
          <cell r="F258">
            <v>0</v>
          </cell>
          <cell r="G258">
            <v>0</v>
          </cell>
          <cell r="H258">
            <v>0</v>
          </cell>
        </row>
        <row r="259">
          <cell r="A259" t="str">
            <v>2.9.10.2</v>
          </cell>
          <cell r="B259" t="str">
            <v xml:space="preserve">Mesadas de Granito Gris Mara de 22 mm c/ traforo para pileta y frentes pulidos + zócalo perimetral H: 5 cm </v>
          </cell>
          <cell r="C259" t="str">
            <v>ml</v>
          </cell>
          <cell r="D259">
            <v>0</v>
          </cell>
          <cell r="E259">
            <v>39020.261282660336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2.9.11</v>
          </cell>
          <cell r="B260" t="str">
            <v>EQUIPAMIENTO y ACCESORIOS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 t="str">
            <v>2.9.11.1</v>
          </cell>
          <cell r="B261" t="str">
            <v>Kit completo de Barrales y Accesorios de Baño para personas con movilidad reducida</v>
          </cell>
          <cell r="C261" t="str">
            <v>u</v>
          </cell>
          <cell r="D261">
            <v>0</v>
          </cell>
          <cell r="E261">
            <v>118935.30793800237</v>
          </cell>
          <cell r="F261">
            <v>0</v>
          </cell>
          <cell r="G261">
            <v>0</v>
          </cell>
          <cell r="H261">
            <v>0</v>
          </cell>
        </row>
        <row r="262">
          <cell r="A262" t="str">
            <v>2.9.11.2</v>
          </cell>
          <cell r="B262" t="str">
            <v>Amoblamiento bajo mesada en melamina 18mm blanco con canto aluminio</v>
          </cell>
          <cell r="C262" t="str">
            <v>ml</v>
          </cell>
          <cell r="D262">
            <v>0</v>
          </cell>
          <cell r="E262">
            <v>13813.94299287411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2.9.12</v>
          </cell>
          <cell r="B263" t="str">
            <v>ARTEFACTOS SANITARIOS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 t="str">
            <v>2.9.12.1</v>
          </cell>
          <cell r="B264" t="str">
            <v>Inodoro Pedestal corto - Tapa plastico duro blanco (especial para baño discapacitado)</v>
          </cell>
          <cell r="C264" t="str">
            <v>u</v>
          </cell>
          <cell r="D264">
            <v>0</v>
          </cell>
          <cell r="E264">
            <v>19068.704509053128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2.9.12.2</v>
          </cell>
          <cell r="B265" t="str">
            <v>pileta sanitario discapap.</v>
          </cell>
          <cell r="C265" t="str">
            <v>u</v>
          </cell>
          <cell r="D265">
            <v>0</v>
          </cell>
          <cell r="E265">
            <v>32361.486505180641</v>
          </cell>
          <cell r="F265">
            <v>0</v>
          </cell>
          <cell r="G265">
            <v>0</v>
          </cell>
          <cell r="H265">
            <v>0</v>
          </cell>
        </row>
        <row r="266">
          <cell r="A266" t="str">
            <v>2.9.12.3</v>
          </cell>
          <cell r="B266" t="str">
            <v>Pileta para cocina de acero inoxidable AISI 304 de 27 litros de sobre/bajo poner</v>
          </cell>
          <cell r="C266" t="str">
            <v>u</v>
          </cell>
          <cell r="D266">
            <v>0</v>
          </cell>
          <cell r="E266">
            <v>4563.4837401841796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2.9.13</v>
          </cell>
          <cell r="B267" t="str">
            <v>PROVISION DE AGUA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 t="str">
            <v>2.9.13.1</v>
          </cell>
          <cell r="B268" t="str">
            <v xml:space="preserve">Válvulas de descarga automática  en Inodoros de Baños para Discapacitados </v>
          </cell>
          <cell r="C268" t="str">
            <v>u</v>
          </cell>
          <cell r="D268">
            <v>0</v>
          </cell>
          <cell r="E268">
            <v>17950.521951811097</v>
          </cell>
          <cell r="F268">
            <v>0</v>
          </cell>
          <cell r="G268">
            <v>0</v>
          </cell>
          <cell r="H268">
            <v>0</v>
          </cell>
        </row>
        <row r="269">
          <cell r="A269" t="str">
            <v>2.9.13.2</v>
          </cell>
          <cell r="B269" t="str">
            <v xml:space="preserve">Griferías automáticas  en Baño Discapacitados </v>
          </cell>
          <cell r="C269" t="str">
            <v>u</v>
          </cell>
          <cell r="D269">
            <v>0</v>
          </cell>
          <cell r="E269">
            <v>4578.0429487301062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2.9.13.3</v>
          </cell>
          <cell r="B270" t="str">
            <v xml:space="preserve">Griferías monocomando en piletas de cocina </v>
          </cell>
          <cell r="C270" t="str">
            <v>u</v>
          </cell>
          <cell r="D270">
            <v>0</v>
          </cell>
          <cell r="E270">
            <v>10204.877659473908</v>
          </cell>
          <cell r="F270">
            <v>0</v>
          </cell>
          <cell r="G270">
            <v>0</v>
          </cell>
          <cell r="H270">
            <v>0</v>
          </cell>
        </row>
        <row r="271">
          <cell r="A271" t="str">
            <v>2.9.13.4</v>
          </cell>
          <cell r="B271" t="str">
            <v>Provisión e Instalación de Termotanque Eléctrico de Alta Recuperación - Capacidad: 50 lts</v>
          </cell>
          <cell r="C271" t="str">
            <v>u</v>
          </cell>
          <cell r="D271">
            <v>0</v>
          </cell>
          <cell r="E271">
            <v>23383.736531054547</v>
          </cell>
          <cell r="F271">
            <v>0</v>
          </cell>
          <cell r="G271">
            <v>0</v>
          </cell>
          <cell r="H271">
            <v>0</v>
          </cell>
        </row>
        <row r="272">
          <cell r="A272" t="str">
            <v>2.9.14</v>
          </cell>
          <cell r="B272" t="str">
            <v>INST. ELECTRICA (Edificio de Estación, Edificio Anexo, Semicubiertos y Abrigo)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2.9.14.1</v>
          </cell>
          <cell r="B273" t="str">
            <v>Tableros general y seccionales</v>
          </cell>
          <cell r="C273" t="str">
            <v>u</v>
          </cell>
          <cell r="D273">
            <v>0</v>
          </cell>
          <cell r="E273">
            <v>61067.534441805226</v>
          </cell>
          <cell r="F273">
            <v>0</v>
          </cell>
          <cell r="G273">
            <v>0</v>
          </cell>
          <cell r="H273">
            <v>0</v>
          </cell>
        </row>
        <row r="274">
          <cell r="A274" t="str">
            <v>2.9.14.2</v>
          </cell>
          <cell r="B274" t="str">
            <v>Bocas de Iluminación en Cielorraso o Pared (incluye la parte proporcional de canalizaciones, cableado e interruptores)</v>
          </cell>
          <cell r="C274" t="str">
            <v>u</v>
          </cell>
          <cell r="D274">
            <v>0</v>
          </cell>
          <cell r="E274">
            <v>3852.4940617577199</v>
          </cell>
          <cell r="F274">
            <v>0</v>
          </cell>
          <cell r="G274">
            <v>0</v>
          </cell>
          <cell r="H274">
            <v>0</v>
          </cell>
        </row>
        <row r="275">
          <cell r="A275" t="str">
            <v>2.9.14.3</v>
          </cell>
          <cell r="B275" t="str">
            <v>Tomacorrientes (incluye la parte proporcional de canalizaciones, cableado e interruptores)</v>
          </cell>
          <cell r="C275" t="str">
            <v>u</v>
          </cell>
          <cell r="D275">
            <v>0</v>
          </cell>
          <cell r="E275">
            <v>1375.8907363420428</v>
          </cell>
          <cell r="F275">
            <v>0</v>
          </cell>
          <cell r="G275">
            <v>0</v>
          </cell>
          <cell r="H275">
            <v>0</v>
          </cell>
        </row>
        <row r="276">
          <cell r="A276" t="str">
            <v>2.9.14.4</v>
          </cell>
          <cell r="B276" t="str">
            <v xml:space="preserve">Luminaria Empotrable tubo LED 2x20W </v>
          </cell>
          <cell r="C276" t="str">
            <v>u</v>
          </cell>
          <cell r="D276">
            <v>0</v>
          </cell>
          <cell r="E276">
            <v>3192.0665083135391</v>
          </cell>
          <cell r="F276">
            <v>0</v>
          </cell>
          <cell r="G276">
            <v>0</v>
          </cell>
          <cell r="H276">
            <v>0</v>
          </cell>
        </row>
        <row r="277">
          <cell r="A277" t="str">
            <v>2.9.14.5</v>
          </cell>
          <cell r="B277" t="str">
            <v xml:space="preserve">Luminaria Empotrable tubo LED 1x9W </v>
          </cell>
          <cell r="C277" t="str">
            <v>u</v>
          </cell>
          <cell r="D277">
            <v>0</v>
          </cell>
          <cell r="E277">
            <v>3192.0665083135391</v>
          </cell>
          <cell r="F277">
            <v>0</v>
          </cell>
          <cell r="G277">
            <v>0</v>
          </cell>
          <cell r="H277">
            <v>0</v>
          </cell>
        </row>
        <row r="278">
          <cell r="A278" t="str">
            <v>2.9.14.6</v>
          </cell>
          <cell r="B278" t="str">
            <v>Luminaria exterior tipo proyector LED con fotocélulas para su encendido automático nocturno</v>
          </cell>
          <cell r="C278" t="str">
            <v>u</v>
          </cell>
          <cell r="D278">
            <v>0</v>
          </cell>
          <cell r="E278">
            <v>17044.534441805226</v>
          </cell>
          <cell r="F278">
            <v>0</v>
          </cell>
          <cell r="G278">
            <v>0</v>
          </cell>
          <cell r="H278">
            <v>0</v>
          </cell>
        </row>
        <row r="279">
          <cell r="A279" t="str">
            <v>2.9.14.7</v>
          </cell>
          <cell r="B279" t="str">
            <v>Luminaria tubo LED 2x20W IP65</v>
          </cell>
          <cell r="C279" t="str">
            <v>u</v>
          </cell>
          <cell r="D279">
            <v>0</v>
          </cell>
          <cell r="E279">
            <v>4517.8285180676485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2.9.14.8</v>
          </cell>
          <cell r="B280" t="str">
            <v>Equipo Autonomo de luminaria 3hs</v>
          </cell>
          <cell r="C280" t="str">
            <v>u</v>
          </cell>
          <cell r="D280">
            <v>0</v>
          </cell>
          <cell r="E280">
            <v>2751.7814726840857</v>
          </cell>
          <cell r="F280">
            <v>0</v>
          </cell>
          <cell r="G280">
            <v>0</v>
          </cell>
          <cell r="H280">
            <v>0</v>
          </cell>
        </row>
        <row r="281">
          <cell r="A281" t="str">
            <v>2.9.14.9</v>
          </cell>
          <cell r="B281" t="str">
            <v>Artefactos de salida de emergencia</v>
          </cell>
          <cell r="C281" t="str">
            <v>u</v>
          </cell>
          <cell r="D281">
            <v>0</v>
          </cell>
          <cell r="E281">
            <v>3903.1268408551068</v>
          </cell>
          <cell r="F281">
            <v>0</v>
          </cell>
          <cell r="G281">
            <v>0</v>
          </cell>
          <cell r="H281">
            <v>0</v>
          </cell>
        </row>
        <row r="282">
          <cell r="A282" t="str">
            <v>2.9.15</v>
          </cell>
          <cell r="B282" t="str">
            <v>INST. TERMOMECANICA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 t="str">
            <v>2.9.15.1</v>
          </cell>
          <cell r="B283" t="str">
            <v xml:space="preserve">Provisión e Instalación de Equipos de Aire Acondicionado INDIVIDUALES Frio/Calor </v>
          </cell>
          <cell r="C283" t="str">
            <v>u</v>
          </cell>
          <cell r="D283">
            <v>0</v>
          </cell>
          <cell r="E283">
            <v>49758.813301662711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2.9.15.2</v>
          </cell>
          <cell r="B284" t="str">
            <v xml:space="preserve">Tendido de Cañerias embutidas hasta Equipos Condensadores </v>
          </cell>
          <cell r="C284" t="str">
            <v>ml</v>
          </cell>
          <cell r="D284">
            <v>0</v>
          </cell>
          <cell r="E284">
            <v>1422.1206650831355</v>
          </cell>
          <cell r="F284">
            <v>0</v>
          </cell>
          <cell r="G284">
            <v>0</v>
          </cell>
          <cell r="H284">
            <v>0</v>
          </cell>
        </row>
        <row r="285">
          <cell r="A285" t="str">
            <v>2.9.15.3</v>
          </cell>
          <cell r="B285" t="str">
            <v xml:space="preserve">Tendido de Desagues embutidos h/ rejillla de desague pluvial </v>
          </cell>
          <cell r="C285" t="str">
            <v>ml</v>
          </cell>
          <cell r="D285">
            <v>0</v>
          </cell>
          <cell r="E285">
            <v>1637.8603325415677</v>
          </cell>
          <cell r="F285">
            <v>0</v>
          </cell>
          <cell r="G285">
            <v>0</v>
          </cell>
          <cell r="H285">
            <v>0</v>
          </cell>
        </row>
        <row r="286">
          <cell r="A286" t="str">
            <v>2.9.16</v>
          </cell>
          <cell r="B286" t="str">
            <v>INST. DETECCION DE INCENDIO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2.9.16.1</v>
          </cell>
          <cell r="B287" t="str">
            <v>Provisión de Matafuegos de Clase ABC de 10 kg.</v>
          </cell>
          <cell r="C287" t="str">
            <v>u</v>
          </cell>
          <cell r="D287">
            <v>0</v>
          </cell>
          <cell r="E287">
            <v>6055.4806294970485</v>
          </cell>
          <cell r="F287">
            <v>0</v>
          </cell>
          <cell r="G287">
            <v>0</v>
          </cell>
          <cell r="H287">
            <v>0</v>
          </cell>
        </row>
        <row r="288">
          <cell r="A288" t="str">
            <v>2.9.16.2</v>
          </cell>
          <cell r="B288" t="str">
            <v xml:space="preserve">Señalización Reglamentaria </v>
          </cell>
          <cell r="C288" t="str">
            <v>gl</v>
          </cell>
          <cell r="D288">
            <v>0</v>
          </cell>
          <cell r="E288">
            <v>165106.88836104513</v>
          </cell>
          <cell r="F288">
            <v>0</v>
          </cell>
          <cell r="G288">
            <v>0</v>
          </cell>
          <cell r="H288">
            <v>0</v>
          </cell>
        </row>
        <row r="289">
          <cell r="A289" t="str">
            <v>2.10</v>
          </cell>
          <cell r="B289" t="str">
            <v>GALPON DE CHAPAS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2.10.1</v>
          </cell>
          <cell r="B290" t="str">
            <v>DEMOLICION PISOS , RETIRO DE CARPINTERIAS Y CUBIERTA -incluido en  demoliciones 2.1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 t="str">
            <v>2.10.2</v>
          </cell>
          <cell r="B291" t="str">
            <v>CUBIERTAS-MUROS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 t="str">
            <v>2.10.2.1</v>
          </cell>
          <cell r="B292" t="str">
            <v xml:space="preserve">Cubierta de chapa / c reparacion estructura existente/ Aislaciones </v>
          </cell>
          <cell r="C292" t="str">
            <v>m2</v>
          </cell>
          <cell r="D292">
            <v>0</v>
          </cell>
          <cell r="E292">
            <v>7614.7296912114016</v>
          </cell>
          <cell r="F292">
            <v>0</v>
          </cell>
          <cell r="G292">
            <v>0</v>
          </cell>
          <cell r="H292">
            <v>0</v>
          </cell>
        </row>
        <row r="293">
          <cell r="A293" t="str">
            <v>2.10.2.2</v>
          </cell>
          <cell r="B293" t="str">
            <v>Cerramientos de chapa laerales</v>
          </cell>
          <cell r="C293" t="str">
            <v>m2</v>
          </cell>
          <cell r="D293">
            <v>0</v>
          </cell>
          <cell r="E293">
            <v>7614.7296912114016</v>
          </cell>
          <cell r="F293">
            <v>0</v>
          </cell>
          <cell r="G293">
            <v>0</v>
          </cell>
          <cell r="H293">
            <v>0</v>
          </cell>
        </row>
        <row r="294">
          <cell r="A294" t="str">
            <v>2.10.2.3</v>
          </cell>
          <cell r="B294" t="str">
            <v>Portones de seguridad de chapa, incluye rieles y rondanas</v>
          </cell>
          <cell r="C294" t="str">
            <v>m2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2.10.3</v>
          </cell>
          <cell r="B295" t="str">
            <v>PISOS (incluye retiros)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 t="str">
            <v>2.10.3.1</v>
          </cell>
          <cell r="B296" t="str">
            <v xml:space="preserve"> Contrapiso de Hormigón de cascotes - Esp: 8 cm</v>
          </cell>
          <cell r="C296" t="str">
            <v>m2</v>
          </cell>
          <cell r="D296">
            <v>0</v>
          </cell>
          <cell r="E296">
            <v>1393.502137767221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2.10.3.2</v>
          </cell>
          <cell r="B297" t="str">
            <v xml:space="preserve">Carpeta de Nivelación Hidrófuga </v>
          </cell>
          <cell r="C297" t="str">
            <v>m2</v>
          </cell>
          <cell r="D297">
            <v>0</v>
          </cell>
          <cell r="E297">
            <v>808.46390901759526</v>
          </cell>
          <cell r="F297">
            <v>0</v>
          </cell>
          <cell r="G297">
            <v>0</v>
          </cell>
          <cell r="H297">
            <v>0</v>
          </cell>
        </row>
        <row r="298">
          <cell r="A298" t="str">
            <v>2.10.3.3</v>
          </cell>
          <cell r="B298" t="str">
            <v xml:space="preserve">Solado de cemento alisado gris plomo </v>
          </cell>
          <cell r="C298" t="str">
            <v>m2</v>
          </cell>
          <cell r="D298">
            <v>0</v>
          </cell>
          <cell r="E298">
            <v>2575.6674584323041</v>
          </cell>
          <cell r="F298">
            <v>0</v>
          </cell>
          <cell r="G298">
            <v>0</v>
          </cell>
          <cell r="H298">
            <v>0</v>
          </cell>
        </row>
        <row r="299">
          <cell r="A299" t="str">
            <v>2.10.4</v>
          </cell>
          <cell r="B299" t="str">
            <v xml:space="preserve">INST. ELECTRICA 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 t="str">
            <v>2.10.4.1</v>
          </cell>
          <cell r="B300" t="str">
            <v>Tableros general y seccionales</v>
          </cell>
          <cell r="C300" t="str">
            <v>u</v>
          </cell>
          <cell r="D300">
            <v>0</v>
          </cell>
          <cell r="E300">
            <v>61067.534441805226</v>
          </cell>
          <cell r="F300">
            <v>0</v>
          </cell>
          <cell r="G300">
            <v>0</v>
          </cell>
          <cell r="H300">
            <v>0</v>
          </cell>
        </row>
        <row r="301">
          <cell r="A301" t="str">
            <v>2.10.4.2</v>
          </cell>
          <cell r="B301" t="str">
            <v>Bocas de Iluminación en Cielorraso o Pared (incluye la parte proporcional de canalizaciones, cableado e interruptores)</v>
          </cell>
          <cell r="C301" t="str">
            <v>u</v>
          </cell>
          <cell r="D301">
            <v>0</v>
          </cell>
          <cell r="E301">
            <v>3852.4940617577199</v>
          </cell>
          <cell r="F301">
            <v>0</v>
          </cell>
          <cell r="G301">
            <v>0</v>
          </cell>
          <cell r="H301">
            <v>0</v>
          </cell>
        </row>
        <row r="302">
          <cell r="A302" t="str">
            <v>2.10.4.3</v>
          </cell>
          <cell r="B302" t="str">
            <v>Tomacorrientes (incluye la parte proporcional de canalizaciones, cableado e interruptores)</v>
          </cell>
          <cell r="C302" t="str">
            <v>u</v>
          </cell>
          <cell r="D302">
            <v>0</v>
          </cell>
          <cell r="E302">
            <v>1375.8907363420428</v>
          </cell>
          <cell r="F302">
            <v>0</v>
          </cell>
          <cell r="G302">
            <v>0</v>
          </cell>
          <cell r="H302">
            <v>0</v>
          </cell>
        </row>
        <row r="303">
          <cell r="A303" t="str">
            <v>2.10.4.4</v>
          </cell>
          <cell r="B303" t="str">
            <v>Luminaria exterior tipo proyector LED con fotocélulas para su encendido automático nocturno</v>
          </cell>
          <cell r="C303" t="str">
            <v>u</v>
          </cell>
          <cell r="D303">
            <v>0</v>
          </cell>
          <cell r="E303">
            <v>17044.534441805226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2.10.4.5</v>
          </cell>
          <cell r="B304" t="str">
            <v>Luminaria tubo LED 2x20W IP65</v>
          </cell>
          <cell r="C304" t="str">
            <v>u</v>
          </cell>
          <cell r="D304">
            <v>0</v>
          </cell>
          <cell r="E304">
            <v>4517.8285180676485</v>
          </cell>
          <cell r="F304">
            <v>0</v>
          </cell>
          <cell r="G304">
            <v>0</v>
          </cell>
          <cell r="H304">
            <v>0</v>
          </cell>
        </row>
        <row r="305">
          <cell r="A305" t="str">
            <v>2.10.4.6</v>
          </cell>
          <cell r="B305" t="str">
            <v>Equipo Autonomo de luminaria 3hs</v>
          </cell>
          <cell r="C305" t="str">
            <v>u</v>
          </cell>
          <cell r="D305">
            <v>0</v>
          </cell>
          <cell r="E305">
            <v>2751.7814726840857</v>
          </cell>
          <cell r="F305">
            <v>0</v>
          </cell>
          <cell r="G305">
            <v>0</v>
          </cell>
          <cell r="H305">
            <v>0</v>
          </cell>
        </row>
        <row r="306">
          <cell r="A306" t="str">
            <v>2.10.4.7</v>
          </cell>
          <cell r="B306" t="str">
            <v>Artefactos de salida de emergencia</v>
          </cell>
          <cell r="C306" t="str">
            <v>u</v>
          </cell>
          <cell r="D306">
            <v>0</v>
          </cell>
          <cell r="E306">
            <v>3903.1268408551068</v>
          </cell>
          <cell r="F306">
            <v>0</v>
          </cell>
          <cell r="G306">
            <v>0</v>
          </cell>
          <cell r="H306">
            <v>0</v>
          </cell>
        </row>
        <row r="307">
          <cell r="A307" t="str">
            <v>2.11</v>
          </cell>
          <cell r="B307" t="str">
            <v>CERRAMIENTOS METÁLICOS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 t="str">
            <v>2.11.1</v>
          </cell>
          <cell r="B308" t="str">
            <v>Cercos Perimetrales en Reja de hierro angulo, planchuelas y barrotes</v>
          </cell>
          <cell r="C308" t="str">
            <v>m2</v>
          </cell>
          <cell r="D308">
            <v>0</v>
          </cell>
          <cell r="E308">
            <v>7980.1662707838477</v>
          </cell>
          <cell r="F308">
            <v>0</v>
          </cell>
          <cell r="G308">
            <v>0</v>
          </cell>
          <cell r="H308">
            <v>0</v>
          </cell>
        </row>
        <row r="309">
          <cell r="A309" t="str">
            <v>2.11.2</v>
          </cell>
          <cell r="B309" t="str">
            <v xml:space="preserve"> Nuevos Cercos perimetrales de alambrado olímpico romboidal </v>
          </cell>
          <cell r="C309" t="str">
            <v>ml</v>
          </cell>
          <cell r="D309">
            <v>0</v>
          </cell>
          <cell r="E309">
            <v>2993.9382422802851</v>
          </cell>
          <cell r="F309">
            <v>0</v>
          </cell>
          <cell r="G309">
            <v>0</v>
          </cell>
          <cell r="H309">
            <v>0</v>
          </cell>
        </row>
        <row r="310">
          <cell r="A310" t="str">
            <v>2.12</v>
          </cell>
          <cell r="B310" t="str">
            <v>PINTURA INTEGRAL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2.12.1</v>
          </cell>
          <cell r="B311" t="str">
            <v>EDIFICIO DE ESTACION Y ANEXOS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2.12.1.1</v>
          </cell>
          <cell r="B312" t="str">
            <v xml:space="preserve"> 1 mano de Base al Agua y 2 manos de Latex para interiores sobre Superficies de Revoques de Cal o Yeso</v>
          </cell>
          <cell r="C312" t="str">
            <v>m2</v>
          </cell>
          <cell r="D312">
            <v>0</v>
          </cell>
          <cell r="E312">
            <v>1047.9347348120109</v>
          </cell>
          <cell r="F312">
            <v>0</v>
          </cell>
          <cell r="G312">
            <v>0</v>
          </cell>
          <cell r="H312">
            <v>0</v>
          </cell>
        </row>
        <row r="313">
          <cell r="A313" t="str">
            <v>2.12.1.2</v>
          </cell>
          <cell r="B313" t="str">
            <v xml:space="preserve"> 1 mano de Base al Agua y 2 manos de Latex para cielorrasos</v>
          </cell>
          <cell r="C313" t="str">
            <v>m2</v>
          </cell>
          <cell r="D313">
            <v>0</v>
          </cell>
          <cell r="E313">
            <v>1017.3727526632506</v>
          </cell>
          <cell r="F313">
            <v>0</v>
          </cell>
          <cell r="G313">
            <v>0</v>
          </cell>
          <cell r="H313">
            <v>0</v>
          </cell>
        </row>
        <row r="314">
          <cell r="A314" t="str">
            <v>2.12.1.3</v>
          </cell>
          <cell r="B314" t="str">
            <v xml:space="preserve"> 3 manos de Esmalte Sintético Código RAL 7024 sobre Elementos Metálico, chapass y Herreria en General</v>
          </cell>
          <cell r="C314" t="str">
            <v>m2</v>
          </cell>
          <cell r="D314">
            <v>0</v>
          </cell>
          <cell r="E314">
            <v>911.81824992262614</v>
          </cell>
          <cell r="F314">
            <v>0</v>
          </cell>
          <cell r="G314">
            <v>0</v>
          </cell>
          <cell r="H314">
            <v>0</v>
          </cell>
        </row>
        <row r="315">
          <cell r="A315" t="str">
            <v>2.12.1.4</v>
          </cell>
          <cell r="B315" t="str">
            <v>3 manos de Esmalte Sintético Código RAL 7024 sobre Elementos de Madera (puertas, ventanas, estructuras, etc.)</v>
          </cell>
          <cell r="C315" t="str">
            <v>m2</v>
          </cell>
          <cell r="D315">
            <v>0</v>
          </cell>
          <cell r="E315">
            <v>894.25122206220374</v>
          </cell>
          <cell r="F315">
            <v>0</v>
          </cell>
          <cell r="G315">
            <v>0</v>
          </cell>
          <cell r="H315">
            <v>0</v>
          </cell>
        </row>
        <row r="316">
          <cell r="A316" t="str">
            <v>2.12.1.5</v>
          </cell>
          <cell r="B316" t="str">
            <v>1 mano de Base al Agua y 2 manos de Latex para exteriores sobre Superficies de Revoques de Cal o Yeso</v>
          </cell>
          <cell r="C316" t="str">
            <v>m2</v>
          </cell>
          <cell r="D316">
            <v>0</v>
          </cell>
          <cell r="E316">
            <v>1047.9347348120109</v>
          </cell>
          <cell r="F316">
            <v>0</v>
          </cell>
          <cell r="G316">
            <v>0</v>
          </cell>
          <cell r="H316">
            <v>0</v>
          </cell>
        </row>
        <row r="317">
          <cell r="A317" t="str">
            <v>2.12.1.6</v>
          </cell>
          <cell r="B317" t="str">
            <v>Pintura de siliconas exteriores</v>
          </cell>
          <cell r="C317" t="str">
            <v>m2</v>
          </cell>
          <cell r="D317">
            <v>0</v>
          </cell>
          <cell r="E317">
            <v>780.5</v>
          </cell>
          <cell r="F317">
            <v>0</v>
          </cell>
          <cell r="G317">
            <v>0</v>
          </cell>
          <cell r="H317">
            <v>0</v>
          </cell>
        </row>
        <row r="318">
          <cell r="A318" t="str">
            <v>2.12.2</v>
          </cell>
          <cell r="B318" t="str">
            <v>GALPON DE MAMPOSTERIA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A319" t="str">
            <v>2.12.2.1</v>
          </cell>
          <cell r="B319" t="str">
            <v>1 mano de Base al Agua y 2 manos de Latex para interiores sobre Superficies de Revoques de Cal o Yeso</v>
          </cell>
          <cell r="C319" t="str">
            <v>m2</v>
          </cell>
          <cell r="D319">
            <v>0</v>
          </cell>
          <cell r="E319">
            <v>1047.9347348120109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2.12.2.2</v>
          </cell>
          <cell r="B320" t="str">
            <v>1 mano de Base al Agua y 2 manos de Latex para cielorrasos</v>
          </cell>
          <cell r="C320" t="str">
            <v>m2</v>
          </cell>
          <cell r="D320">
            <v>0</v>
          </cell>
          <cell r="E320">
            <v>1017.3727526632506</v>
          </cell>
          <cell r="F320">
            <v>0</v>
          </cell>
          <cell r="G320">
            <v>0</v>
          </cell>
          <cell r="H320">
            <v>0</v>
          </cell>
        </row>
        <row r="321">
          <cell r="A321" t="str">
            <v>2.12.2.3</v>
          </cell>
          <cell r="B321" t="str">
            <v>3 manos de Esmalte Sintético Código RAL 7024 sobre Elementos Metálicos, chapas  y Herreria en General</v>
          </cell>
          <cell r="C321" t="str">
            <v>m2</v>
          </cell>
          <cell r="D321">
            <v>0</v>
          </cell>
          <cell r="E321">
            <v>911.81824992262614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2.12.2.4</v>
          </cell>
          <cell r="B322" t="str">
            <v>3 manos de Esmalte Sintético Código RAL 7024 sobre Elementos de Madera (puertas, ventanas, estructuras, etc.)</v>
          </cell>
          <cell r="C322" t="str">
            <v>m2</v>
          </cell>
          <cell r="D322">
            <v>0</v>
          </cell>
          <cell r="E322">
            <v>894.25122206220374</v>
          </cell>
          <cell r="F322">
            <v>0</v>
          </cell>
          <cell r="G322">
            <v>0</v>
          </cell>
          <cell r="H322">
            <v>0</v>
          </cell>
        </row>
        <row r="323">
          <cell r="A323" t="str">
            <v>2.12.2.5</v>
          </cell>
          <cell r="B323" t="str">
            <v>Pintura de siliconas exteriores</v>
          </cell>
          <cell r="C323" t="str">
            <v>m2</v>
          </cell>
          <cell r="D323">
            <v>0</v>
          </cell>
          <cell r="E323">
            <v>1047.9347348120109</v>
          </cell>
          <cell r="F323">
            <v>0</v>
          </cell>
          <cell r="G323">
            <v>0</v>
          </cell>
          <cell r="H323">
            <v>0</v>
          </cell>
        </row>
        <row r="324">
          <cell r="A324" t="str">
            <v>2.12.3</v>
          </cell>
          <cell r="B324" t="str">
            <v>GALPON DE CHAPAS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2.12.3.1</v>
          </cell>
          <cell r="B325" t="str">
            <v>1 mano de Base al Agua y 2 manos de Latex para interiores sobre Superficies de Revoques de Cal o Yeso</v>
          </cell>
          <cell r="C325" t="str">
            <v>m2</v>
          </cell>
          <cell r="D325">
            <v>0</v>
          </cell>
          <cell r="E325">
            <v>1047.9347348120109</v>
          </cell>
          <cell r="F325">
            <v>0</v>
          </cell>
          <cell r="G325">
            <v>0</v>
          </cell>
          <cell r="H325">
            <v>0</v>
          </cell>
        </row>
        <row r="326">
          <cell r="A326" t="str">
            <v>2.12.3.2</v>
          </cell>
          <cell r="B326" t="str">
            <v>1 mano de Base al Agua y 2 manos de Latex para cielorrasos</v>
          </cell>
          <cell r="C326" t="str">
            <v>m2</v>
          </cell>
          <cell r="D326">
            <v>0</v>
          </cell>
          <cell r="E326">
            <v>1017.3727526632506</v>
          </cell>
          <cell r="F326">
            <v>0</v>
          </cell>
          <cell r="G326">
            <v>0</v>
          </cell>
          <cell r="H326">
            <v>0</v>
          </cell>
        </row>
        <row r="327">
          <cell r="A327" t="str">
            <v>2.12.3.3</v>
          </cell>
          <cell r="B327" t="str">
            <v>3 manos de Esmalte Sintético Código RAL 7024 sobre Elementos Metálicos, chapas  y Herreria en General</v>
          </cell>
          <cell r="C327" t="str">
            <v>m2</v>
          </cell>
          <cell r="D327">
            <v>0</v>
          </cell>
          <cell r="E327">
            <v>911.81824992262614</v>
          </cell>
          <cell r="F327">
            <v>0</v>
          </cell>
          <cell r="G327">
            <v>0</v>
          </cell>
          <cell r="H327">
            <v>0</v>
          </cell>
        </row>
        <row r="328">
          <cell r="A328" t="str">
            <v>2.12.3.4</v>
          </cell>
          <cell r="B328" t="str">
            <v>3 manos de Esmalte Sintético Código RAL 7024 sobre Elementos de Madera (puertas, ventanas, estructuras, etc.)</v>
          </cell>
          <cell r="C328" t="str">
            <v>m2</v>
          </cell>
          <cell r="D328">
            <v>0</v>
          </cell>
          <cell r="E328">
            <v>894.25122206220374</v>
          </cell>
          <cell r="F328">
            <v>0</v>
          </cell>
          <cell r="G328">
            <v>0</v>
          </cell>
          <cell r="H328">
            <v>0</v>
          </cell>
        </row>
        <row r="329">
          <cell r="A329" t="str">
            <v>2.13</v>
          </cell>
          <cell r="B329" t="str">
            <v>PARQUIZACION -  EQUIPAMIENTO - TRABAJOS EXTERIORES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 t="str">
            <v>2.13.1</v>
          </cell>
          <cell r="B330" t="str">
            <v>STA Señal Tótem en Acceso</v>
          </cell>
          <cell r="C330" t="str">
            <v>u</v>
          </cell>
          <cell r="D330">
            <v>0</v>
          </cell>
          <cell r="E330">
            <v>217755.55693145934</v>
          </cell>
          <cell r="F330">
            <v>0</v>
          </cell>
          <cell r="G330">
            <v>0</v>
          </cell>
          <cell r="H330">
            <v>0</v>
          </cell>
        </row>
        <row r="331">
          <cell r="A331" t="str">
            <v>2.13.2</v>
          </cell>
          <cell r="B331" t="str">
            <v>SCE A Señal Comunicacional Amurada</v>
          </cell>
          <cell r="C331" t="str">
            <v>u</v>
          </cell>
          <cell r="D331">
            <v>0</v>
          </cell>
          <cell r="E331">
            <v>14279.556931459352</v>
          </cell>
          <cell r="F331">
            <v>0</v>
          </cell>
          <cell r="G331">
            <v>0</v>
          </cell>
          <cell r="H331">
            <v>0</v>
          </cell>
        </row>
        <row r="332">
          <cell r="A332" t="str">
            <v>2.13.3</v>
          </cell>
          <cell r="B332" t="str">
            <v>SCE B Señal Comunicacional Bandera</v>
          </cell>
          <cell r="C332" t="str">
            <v>u</v>
          </cell>
          <cell r="D332">
            <v>0</v>
          </cell>
          <cell r="E332">
            <v>23395.556931459352</v>
          </cell>
          <cell r="F332">
            <v>0</v>
          </cell>
          <cell r="G332">
            <v>0</v>
          </cell>
          <cell r="H332">
            <v>0</v>
          </cell>
        </row>
        <row r="333">
          <cell r="A333" t="str">
            <v>2.13.4</v>
          </cell>
          <cell r="B333" t="str">
            <v>SPB Señal Puerta Baños (Mujer, Hombre y Movilidad Reducida)</v>
          </cell>
          <cell r="C333" t="str">
            <v>u</v>
          </cell>
          <cell r="D333">
            <v>0</v>
          </cell>
          <cell r="E333">
            <v>7055.5569314593522</v>
          </cell>
          <cell r="F333">
            <v>0</v>
          </cell>
          <cell r="G333">
            <v>0</v>
          </cell>
          <cell r="H333">
            <v>0</v>
          </cell>
        </row>
        <row r="334">
          <cell r="A334" t="str">
            <v>2.13.5</v>
          </cell>
          <cell r="B334" t="str">
            <v>PGC Cartelera Informativa</v>
          </cell>
          <cell r="C334" t="str">
            <v>u</v>
          </cell>
          <cell r="D334">
            <v>0</v>
          </cell>
          <cell r="E334">
            <v>32855.556931459352</v>
          </cell>
          <cell r="F334">
            <v>0</v>
          </cell>
          <cell r="G334">
            <v>0</v>
          </cell>
          <cell r="H334">
            <v>0</v>
          </cell>
        </row>
        <row r="335">
          <cell r="A335" t="str">
            <v>2.13.6</v>
          </cell>
          <cell r="B335" t="str">
            <v>PAPD Papelero Residuos/Reciclables</v>
          </cell>
          <cell r="C335" t="str">
            <v>u</v>
          </cell>
          <cell r="D335">
            <v>0</v>
          </cell>
          <cell r="E335">
            <v>13889</v>
          </cell>
          <cell r="F335">
            <v>0</v>
          </cell>
          <cell r="G335">
            <v>0</v>
          </cell>
          <cell r="H335">
            <v>0</v>
          </cell>
        </row>
        <row r="336">
          <cell r="A336" t="str">
            <v>2.13.7</v>
          </cell>
          <cell r="B336" t="str">
            <v>AST Asiento Modelo Tigre</v>
          </cell>
          <cell r="C336" t="str">
            <v>u</v>
          </cell>
          <cell r="D336">
            <v>0</v>
          </cell>
          <cell r="E336">
            <v>29970.080000000002</v>
          </cell>
          <cell r="F336">
            <v>0</v>
          </cell>
          <cell r="G336">
            <v>0</v>
          </cell>
          <cell r="H336">
            <v>0</v>
          </cell>
        </row>
        <row r="337">
          <cell r="A337" t="str">
            <v>2.13.8</v>
          </cell>
          <cell r="B337" t="str">
            <v>Bancos rieles y durmientes</v>
          </cell>
          <cell r="C337" t="str">
            <v>u</v>
          </cell>
          <cell r="D337">
            <v>0</v>
          </cell>
          <cell r="E337">
            <v>29970.080000000002</v>
          </cell>
          <cell r="F337">
            <v>0</v>
          </cell>
          <cell r="G337">
            <v>0</v>
          </cell>
          <cell r="H337">
            <v>0</v>
          </cell>
        </row>
        <row r="338">
          <cell r="A338" t="str">
            <v>2.13.9</v>
          </cell>
          <cell r="B338" t="str">
            <v>Arcos de futboll</v>
          </cell>
          <cell r="C338" t="str">
            <v>u</v>
          </cell>
          <cell r="D338">
            <v>0</v>
          </cell>
          <cell r="E338">
            <v>6933.8842975206617</v>
          </cell>
          <cell r="F338">
            <v>0</v>
          </cell>
          <cell r="G338">
            <v>0</v>
          </cell>
          <cell r="H338">
            <v>0</v>
          </cell>
        </row>
        <row r="339">
          <cell r="A339" t="str">
            <v>2.13.10</v>
          </cell>
          <cell r="B339" t="str">
            <v>redes metalicas</v>
          </cell>
          <cell r="C339" t="str">
            <v>u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2.13.11</v>
          </cell>
          <cell r="B340" t="str">
            <v>Relleno con tierra negra 10 cm</v>
          </cell>
          <cell r="C340" t="str">
            <v>m3</v>
          </cell>
          <cell r="D340">
            <v>0</v>
          </cell>
          <cell r="E340">
            <v>2144.1881235154397</v>
          </cell>
          <cell r="F340">
            <v>0</v>
          </cell>
          <cell r="G340">
            <v>0</v>
          </cell>
          <cell r="H340">
            <v>0</v>
          </cell>
        </row>
        <row r="341">
          <cell r="A341" t="str">
            <v>2.13.12</v>
          </cell>
          <cell r="B341" t="str">
            <v>Plantado de Arbusto Pennisetum rupelli (4 litros)</v>
          </cell>
          <cell r="C341" t="str">
            <v>u</v>
          </cell>
          <cell r="D341">
            <v>0</v>
          </cell>
          <cell r="E341">
            <v>531.75407094444768</v>
          </cell>
          <cell r="F341">
            <v>0</v>
          </cell>
          <cell r="G341">
            <v>0</v>
          </cell>
          <cell r="H341">
            <v>0</v>
          </cell>
        </row>
        <row r="342">
          <cell r="A342" t="str">
            <v>2.13.13</v>
          </cell>
          <cell r="B342" t="str">
            <v>Plantado de Arbusto Verbena bonariensis (3 litros)</v>
          </cell>
          <cell r="C342" t="str">
            <v>u</v>
          </cell>
          <cell r="D342">
            <v>0</v>
          </cell>
          <cell r="E342">
            <v>531.75407094444768</v>
          </cell>
          <cell r="F342">
            <v>0</v>
          </cell>
          <cell r="G342">
            <v>0</v>
          </cell>
          <cell r="H342">
            <v>0</v>
          </cell>
        </row>
        <row r="343">
          <cell r="A343" t="str">
            <v>2.13.14</v>
          </cell>
          <cell r="B343" t="str">
            <v>Plantado de Arbusto Salvia Guaranitica (3 litros)</v>
          </cell>
          <cell r="C343" t="str">
            <v>u</v>
          </cell>
          <cell r="D343">
            <v>0</v>
          </cell>
          <cell r="E343">
            <v>540.51379662174759</v>
          </cell>
          <cell r="F343">
            <v>0</v>
          </cell>
          <cell r="G343">
            <v>0</v>
          </cell>
          <cell r="H343">
            <v>0</v>
          </cell>
        </row>
        <row r="344">
          <cell r="A344" t="str">
            <v>2.13.15</v>
          </cell>
          <cell r="B344" t="str">
            <v>Plantado de Arbusto Agapanthus (3 litros)</v>
          </cell>
          <cell r="C344" t="str">
            <v>u</v>
          </cell>
          <cell r="D344">
            <v>0</v>
          </cell>
          <cell r="E344">
            <v>575.55269933094951</v>
          </cell>
          <cell r="F344">
            <v>0</v>
          </cell>
          <cell r="G344">
            <v>0</v>
          </cell>
          <cell r="H344">
            <v>0</v>
          </cell>
        </row>
        <row r="345">
          <cell r="A345" t="str">
            <v>2.13.16</v>
          </cell>
          <cell r="B345" t="str">
            <v>Plantado de Arbusto Euryops (3 litros)</v>
          </cell>
          <cell r="C345" t="str">
            <v>u</v>
          </cell>
          <cell r="D345">
            <v>0</v>
          </cell>
          <cell r="E345">
            <v>598.32798609193026</v>
          </cell>
          <cell r="F345">
            <v>0</v>
          </cell>
          <cell r="G345">
            <v>0</v>
          </cell>
          <cell r="H345">
            <v>0</v>
          </cell>
        </row>
        <row r="346">
          <cell r="A346" t="str">
            <v>2.13.17</v>
          </cell>
          <cell r="B346" t="str">
            <v>Plantado de Arboles tipo fraxinus americana</v>
          </cell>
          <cell r="C346" t="str">
            <v>u</v>
          </cell>
          <cell r="D346">
            <v>0</v>
          </cell>
          <cell r="E346">
            <v>1118.6556913235697</v>
          </cell>
          <cell r="F346">
            <v>0</v>
          </cell>
          <cell r="G346">
            <v>0</v>
          </cell>
          <cell r="H346">
            <v>0</v>
          </cell>
        </row>
        <row r="347">
          <cell r="A347" t="str">
            <v>2.13.18</v>
          </cell>
          <cell r="B347" t="str">
            <v xml:space="preserve">Plantado de Arboles tipo Liquidámbar </v>
          </cell>
          <cell r="C347" t="str">
            <v>u</v>
          </cell>
          <cell r="D347">
            <v>0</v>
          </cell>
          <cell r="E347">
            <v>3352.3857390351582</v>
          </cell>
          <cell r="F347">
            <v>0</v>
          </cell>
          <cell r="G347">
            <v>0</v>
          </cell>
          <cell r="H347">
            <v>0</v>
          </cell>
        </row>
        <row r="348">
          <cell r="A348" t="str">
            <v>2.13.19</v>
          </cell>
          <cell r="B348" t="str">
            <v xml:space="preserve">Plantado de Especies Jacarandá </v>
          </cell>
          <cell r="C348" t="str">
            <v>u</v>
          </cell>
          <cell r="D348">
            <v>0</v>
          </cell>
          <cell r="E348">
            <v>1775.6351171210924</v>
          </cell>
          <cell r="F348">
            <v>0</v>
          </cell>
          <cell r="G348">
            <v>0</v>
          </cell>
          <cell r="H348">
            <v>0</v>
          </cell>
        </row>
        <row r="349">
          <cell r="A349" t="str">
            <v>2.13.20</v>
          </cell>
          <cell r="B349" t="str">
            <v xml:space="preserve">Sembrado de Panes de Césped </v>
          </cell>
          <cell r="C349" t="str">
            <v>m2</v>
          </cell>
          <cell r="D349">
            <v>0</v>
          </cell>
          <cell r="E349">
            <v>437.98628386501662</v>
          </cell>
          <cell r="F349">
            <v>0</v>
          </cell>
          <cell r="G349">
            <v>0</v>
          </cell>
          <cell r="H349">
            <v>0</v>
          </cell>
        </row>
        <row r="350">
          <cell r="A350">
            <v>0</v>
          </cell>
          <cell r="B350" t="str">
            <v>COSTO DIRECTO (CD)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2256802.5702999998</v>
          </cell>
          <cell r="H350">
            <v>1</v>
          </cell>
        </row>
        <row r="351">
          <cell r="G351">
            <v>0</v>
          </cell>
        </row>
        <row r="352">
          <cell r="A352">
            <v>0</v>
          </cell>
          <cell r="B352" t="str">
            <v>CUADRO EMPRESARIO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A353" t="str">
            <v>1.</v>
          </cell>
          <cell r="B353" t="str">
            <v>Total Costo Directo (Costo-Costo)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2256802.5702999998</v>
          </cell>
          <cell r="H353">
            <v>0</v>
          </cell>
        </row>
        <row r="354">
          <cell r="A354" t="str">
            <v>2.</v>
          </cell>
          <cell r="B354" t="str">
            <v>Gastos Generales (Sobre 1)</v>
          </cell>
          <cell r="C354">
            <v>0</v>
          </cell>
          <cell r="D354">
            <v>0</v>
          </cell>
          <cell r="E354">
            <v>0.15</v>
          </cell>
          <cell r="F354">
            <v>0</v>
          </cell>
          <cell r="G354">
            <v>338520.38554499997</v>
          </cell>
          <cell r="H354">
            <v>0</v>
          </cell>
        </row>
        <row r="355">
          <cell r="A355" t="str">
            <v>3.</v>
          </cell>
          <cell r="B355" t="str">
            <v>Costo Unitario  (1+2)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2595322.9558449998</v>
          </cell>
          <cell r="H355">
            <v>0</v>
          </cell>
        </row>
        <row r="356">
          <cell r="A356" t="str">
            <v>4.</v>
          </cell>
          <cell r="B356" t="str">
            <v>Gastos Financieros (Sobre 3)</v>
          </cell>
          <cell r="C356">
            <v>0</v>
          </cell>
          <cell r="D356">
            <v>0</v>
          </cell>
          <cell r="E356">
            <v>0.12</v>
          </cell>
          <cell r="F356">
            <v>0</v>
          </cell>
          <cell r="G356">
            <v>311438.75470139994</v>
          </cell>
          <cell r="H356">
            <v>0</v>
          </cell>
        </row>
        <row r="357">
          <cell r="A357" t="str">
            <v>5.</v>
          </cell>
          <cell r="B357" t="str">
            <v>Beneficio (Sobre 3)</v>
          </cell>
          <cell r="C357">
            <v>0</v>
          </cell>
          <cell r="D357">
            <v>0</v>
          </cell>
          <cell r="E357">
            <v>0.15</v>
          </cell>
          <cell r="F357">
            <v>0</v>
          </cell>
          <cell r="G357">
            <v>389298.44337674993</v>
          </cell>
          <cell r="H357">
            <v>0</v>
          </cell>
        </row>
        <row r="358">
          <cell r="A358" t="str">
            <v>6.</v>
          </cell>
          <cell r="B358" t="str">
            <v>Precio Unitario Antes de Impuestos (1+2+4+5)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3296060.1539231497</v>
          </cell>
          <cell r="H358">
            <v>0</v>
          </cell>
        </row>
        <row r="359">
          <cell r="A359" t="str">
            <v>7.</v>
          </cell>
          <cell r="B359" t="str">
            <v>IIBB (Sobre 6)</v>
          </cell>
          <cell r="C359">
            <v>0</v>
          </cell>
          <cell r="D359">
            <v>0</v>
          </cell>
          <cell r="E359">
            <v>2.5000000000000001E-2</v>
          </cell>
          <cell r="F359">
            <v>0</v>
          </cell>
          <cell r="G359">
            <v>82401.503848078748</v>
          </cell>
          <cell r="H359">
            <v>0</v>
          </cell>
        </row>
        <row r="360">
          <cell r="A360" t="str">
            <v>8.</v>
          </cell>
          <cell r="B360" t="str">
            <v>Base Imponible (1+2+4+5+7)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3378461.6577712283</v>
          </cell>
          <cell r="H360">
            <v>0</v>
          </cell>
        </row>
        <row r="361">
          <cell r="A361" t="str">
            <v>9.</v>
          </cell>
          <cell r="B361" t="str">
            <v>ITB (Sobre 8)</v>
          </cell>
          <cell r="C361">
            <v>0</v>
          </cell>
          <cell r="D361">
            <v>0</v>
          </cell>
          <cell r="E361">
            <v>1.2E-2</v>
          </cell>
          <cell r="F361">
            <v>0</v>
          </cell>
          <cell r="G361">
            <v>40541.53989325474</v>
          </cell>
          <cell r="H361">
            <v>0</v>
          </cell>
        </row>
        <row r="362">
          <cell r="A362" t="str">
            <v>10.</v>
          </cell>
          <cell r="B362" t="str">
            <v>PRESUPUESTO SIN IVA (8+9)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3419003.197664483</v>
          </cell>
          <cell r="H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H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H364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</sheetData>
      <sheetData sheetId="1"/>
      <sheetData sheetId="2">
        <row r="6">
          <cell r="C6" t="str">
            <v>JG001</v>
          </cell>
          <cell r="D6" t="str">
            <v>Oficial Especializado</v>
          </cell>
          <cell r="E6" t="str">
            <v>Hs</v>
          </cell>
          <cell r="F6">
            <v>698.30921309090911</v>
          </cell>
        </row>
        <row r="7">
          <cell r="C7" t="str">
            <v>JG002</v>
          </cell>
          <cell r="D7" t="str">
            <v>Oficial</v>
          </cell>
          <cell r="E7" t="str">
            <v>Hs</v>
          </cell>
          <cell r="F7">
            <v>604.80605423376619</v>
          </cell>
        </row>
        <row r="8">
          <cell r="C8" t="str">
            <v>JG003</v>
          </cell>
          <cell r="D8" t="str">
            <v>Medio Oficial</v>
          </cell>
          <cell r="E8" t="str">
            <v>Hs</v>
          </cell>
          <cell r="F8">
            <v>562.7923948051947</v>
          </cell>
        </row>
        <row r="9">
          <cell r="C9" t="str">
            <v>JG004</v>
          </cell>
          <cell r="D9" t="str">
            <v>Ayudante</v>
          </cell>
          <cell r="E9" t="str">
            <v>Hs</v>
          </cell>
          <cell r="F9">
            <v>522.10781423376613</v>
          </cell>
        </row>
        <row r="10">
          <cell r="C10" t="str">
            <v>JG005</v>
          </cell>
          <cell r="D10" t="str">
            <v>Asiento Tigre</v>
          </cell>
          <cell r="E10" t="str">
            <v>U</v>
          </cell>
          <cell r="F10">
            <v>13662</v>
          </cell>
        </row>
        <row r="11">
          <cell r="C11" t="str">
            <v>JG006</v>
          </cell>
          <cell r="D11" t="str">
            <v>Hidro grua</v>
          </cell>
          <cell r="E11" t="str">
            <v>Hs</v>
          </cell>
          <cell r="F11">
            <v>2428</v>
          </cell>
        </row>
        <row r="12">
          <cell r="C12" t="str">
            <v>JG007</v>
          </cell>
          <cell r="D12" t="str">
            <v>Arco de Futbol 5</v>
          </cell>
          <cell r="E12" t="str">
            <v>U</v>
          </cell>
          <cell r="F12">
            <v>6933.8842975206617</v>
          </cell>
        </row>
        <row r="13">
          <cell r="C13" t="str">
            <v>JG008</v>
          </cell>
          <cell r="D13" t="str">
            <v>Pintura silicona extrerior</v>
          </cell>
          <cell r="E13" t="str">
            <v>Lts</v>
          </cell>
          <cell r="F13">
            <v>234.92479338842978</v>
          </cell>
        </row>
        <row r="14">
          <cell r="C14" t="str">
            <v>JG009</v>
          </cell>
          <cell r="D14" t="str">
            <v>Andamio</v>
          </cell>
          <cell r="E14" t="str">
            <v>Hs</v>
          </cell>
          <cell r="F14">
            <v>150</v>
          </cell>
        </row>
        <row r="15">
          <cell r="C15" t="str">
            <v>JG010</v>
          </cell>
          <cell r="D15" t="str">
            <v>Porton</v>
          </cell>
          <cell r="E15" t="str">
            <v>U</v>
          </cell>
          <cell r="F15">
            <v>11773.357938881665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ERNICA v3"/>
      <sheetName val="GUERNICA v2"/>
      <sheetName val="GUERNICA"/>
      <sheetName val="Tareas v2"/>
      <sheetName val="Tareas"/>
      <sheetName val="Ins"/>
      <sheetName val="Análisis"/>
      <sheetName val="Hoja1"/>
      <sheetName val="9.1"/>
      <sheetName val="PO_Guernica 27-10_v5.0"/>
    </sheetNames>
    <sheetDataSet>
      <sheetData sheetId="0" refreshError="1"/>
      <sheetData sheetId="1" refreshError="1"/>
      <sheetData sheetId="2">
        <row r="17">
          <cell r="C17">
            <v>1</v>
          </cell>
          <cell r="D17" t="str">
            <v>PLANIFICACION Y DOCUMENTACION</v>
          </cell>
        </row>
        <row r="18">
          <cell r="C18" t="str">
            <v>1.1</v>
          </cell>
          <cell r="D18" t="str">
            <v>DOCUMENTACION E INGENIERIA DE DETALLE</v>
          </cell>
        </row>
        <row r="19">
          <cell r="C19" t="str">
            <v>1.1.1</v>
          </cell>
          <cell r="D19" t="str">
            <v>Ingenieria de Detalle</v>
          </cell>
          <cell r="E19" t="str">
            <v>A.A</v>
          </cell>
          <cell r="F19" t="str">
            <v>gl</v>
          </cell>
          <cell r="G19">
            <v>1</v>
          </cell>
        </row>
        <row r="20">
          <cell r="C20" t="str">
            <v>1.1.2</v>
          </cell>
          <cell r="D20" t="str">
            <v>Planos C.A.O. y  manuales de mantenimiento</v>
          </cell>
          <cell r="E20" t="str">
            <v>A.A</v>
          </cell>
          <cell r="F20" t="str">
            <v>gl</v>
          </cell>
          <cell r="G20">
            <v>1</v>
          </cell>
        </row>
        <row r="21">
          <cell r="C21">
            <v>2</v>
          </cell>
          <cell r="D21" t="str">
            <v>CALIDAD, AMBIENTE E HIGIENE Y SEGURIDAD</v>
          </cell>
        </row>
        <row r="22">
          <cell r="C22" t="str">
            <v>2.1</v>
          </cell>
          <cell r="D22" t="str">
            <v>Gestión CASS, Control Ambiental</v>
          </cell>
          <cell r="E22" t="str">
            <v>A.A</v>
          </cell>
          <cell r="F22" t="str">
            <v>gl</v>
          </cell>
          <cell r="G22">
            <v>1</v>
          </cell>
        </row>
        <row r="23">
          <cell r="C23" t="str">
            <v>2.2</v>
          </cell>
          <cell r="D23" t="str">
            <v>Gestión CASS, Control de Calidad</v>
          </cell>
          <cell r="E23" t="str">
            <v>A.A</v>
          </cell>
          <cell r="F23" t="str">
            <v>gl</v>
          </cell>
          <cell r="G23">
            <v>1</v>
          </cell>
        </row>
        <row r="24">
          <cell r="C24">
            <v>3</v>
          </cell>
          <cell r="D24" t="str">
            <v>EJECUCION DE OBRA/SERVICIO</v>
          </cell>
        </row>
        <row r="25">
          <cell r="C25">
            <v>1</v>
          </cell>
          <cell r="D25" t="str">
            <v>DEMOLICIONES</v>
          </cell>
        </row>
        <row r="26">
          <cell r="C26">
            <v>1.1000000000000001</v>
          </cell>
          <cell r="D26" t="str">
            <v>Demolición de losa, vigas y tabiques de hormigón armado y borde de andén de H°A°</v>
          </cell>
          <cell r="E26" t="str">
            <v>A.A.</v>
          </cell>
          <cell r="F26" t="str">
            <v>m3</v>
          </cell>
          <cell r="G26">
            <v>44.445999999999998</v>
          </cell>
          <cell r="H26">
            <v>12781.0501622171</v>
          </cell>
        </row>
        <row r="27">
          <cell r="C27">
            <v>1.2</v>
          </cell>
          <cell r="D27" t="str">
            <v>Demolición de Mampostería de ladrillo común o ceramico</v>
          </cell>
          <cell r="E27" t="str">
            <v>A.A.</v>
          </cell>
          <cell r="F27" t="str">
            <v>m3</v>
          </cell>
          <cell r="G27">
            <v>20</v>
          </cell>
          <cell r="H27">
            <v>2234.0407200356799</v>
          </cell>
        </row>
        <row r="28">
          <cell r="C28">
            <v>1.3</v>
          </cell>
          <cell r="D28" t="str">
            <v>Demolición de solados de Hormigón , pisos int, carpetas y contrapisos</v>
          </cell>
          <cell r="E28" t="str">
            <v>A.A.</v>
          </cell>
          <cell r="F28" t="str">
            <v>m3</v>
          </cell>
          <cell r="G28">
            <v>327</v>
          </cell>
        </row>
        <row r="29">
          <cell r="C29">
            <v>1.4</v>
          </cell>
          <cell r="D29" t="str">
            <v xml:space="preserve">Retiro de Columnas de Alumbrado existentes </v>
          </cell>
          <cell r="E29" t="str">
            <v>A.A.</v>
          </cell>
          <cell r="F29" t="str">
            <v>u</v>
          </cell>
          <cell r="G29">
            <v>9</v>
          </cell>
          <cell r="H29">
            <v>16363.2075054545</v>
          </cell>
        </row>
        <row r="30">
          <cell r="C30">
            <v>1.5</v>
          </cell>
          <cell r="D30" t="str">
            <v>Retiro de Arbol. Incluye la reposición de la especie arbórea en las cantidades indicadas en el pliego</v>
          </cell>
          <cell r="E30" t="str">
            <v>A.A.</v>
          </cell>
          <cell r="F30" t="str">
            <v>u</v>
          </cell>
          <cell r="G30" t="str">
            <v>NO COTIZA</v>
          </cell>
        </row>
        <row r="31">
          <cell r="C31">
            <v>1.6</v>
          </cell>
          <cell r="D31" t="str">
            <v xml:space="preserve">Retiro de Rejas Perimetrales y cerco </v>
          </cell>
          <cell r="E31" t="str">
            <v>A.A.</v>
          </cell>
          <cell r="F31" t="str">
            <v>ml</v>
          </cell>
          <cell r="G31">
            <v>213.45</v>
          </cell>
          <cell r="H31">
            <v>628.57924540028898</v>
          </cell>
        </row>
        <row r="32">
          <cell r="C32">
            <v>1.7</v>
          </cell>
          <cell r="D32" t="str">
            <v xml:space="preserve">Desmonte de Cielorrasos suspendidos - Armado / Durlock </v>
          </cell>
          <cell r="E32" t="str">
            <v>A.A.</v>
          </cell>
          <cell r="F32" t="str">
            <v>m2</v>
          </cell>
          <cell r="G32" t="str">
            <v>NO COTIZA</v>
          </cell>
        </row>
        <row r="33">
          <cell r="C33">
            <v>1.8</v>
          </cell>
          <cell r="D33" t="str">
            <v>Desmonte y retiro de instalaciones en desuso (cañerias, cajas, cables, art de iluminacion)</v>
          </cell>
          <cell r="E33" t="str">
            <v>A.A.</v>
          </cell>
          <cell r="F33" t="str">
            <v>gl</v>
          </cell>
          <cell r="G33">
            <v>1</v>
          </cell>
        </row>
        <row r="34">
          <cell r="C34">
            <v>1.9</v>
          </cell>
          <cell r="D34" t="str">
            <v>Retiro de instalación sanitaria - incluye artefactos y accesorios</v>
          </cell>
          <cell r="E34" t="str">
            <v>A.A.</v>
          </cell>
          <cell r="F34" t="str">
            <v>gl</v>
          </cell>
          <cell r="G34" t="str">
            <v>NO COTIZA</v>
          </cell>
        </row>
        <row r="35">
          <cell r="C35">
            <v>1.1000000000000001</v>
          </cell>
          <cell r="D35" t="str">
            <v xml:space="preserve">Desmonte y retiro de equipo de aire acondicionado equipo int. y ext. </v>
          </cell>
          <cell r="E35" t="str">
            <v>A.A.</v>
          </cell>
          <cell r="F35" t="str">
            <v>u</v>
          </cell>
          <cell r="G35" t="str">
            <v>NO COTIZA</v>
          </cell>
        </row>
        <row r="36">
          <cell r="C36">
            <v>1.1100000000000001</v>
          </cell>
          <cell r="D36" t="str">
            <v>Picado de revoques y revestimientos</v>
          </cell>
          <cell r="E36" t="str">
            <v>A.A.</v>
          </cell>
          <cell r="F36" t="str">
            <v>m2</v>
          </cell>
          <cell r="G36" t="str">
            <v>NO COTIZA</v>
          </cell>
        </row>
        <row r="37">
          <cell r="C37">
            <v>1.1200000000000001</v>
          </cell>
          <cell r="D37" t="str">
            <v>Retiro de ventanillas y mesada.</v>
          </cell>
          <cell r="E37" t="str">
            <v>A.A.</v>
          </cell>
          <cell r="F37" t="str">
            <v xml:space="preserve">u </v>
          </cell>
          <cell r="G37" t="str">
            <v>NO COTIZA</v>
          </cell>
        </row>
        <row r="38">
          <cell r="C38">
            <v>1.1299999999999999</v>
          </cell>
          <cell r="D38" t="str">
            <v>Retiro de aberturas, bancos y cestos instalaciones en espacios urbanos</v>
          </cell>
          <cell r="E38" t="str">
            <v>A.A.</v>
          </cell>
          <cell r="F38" t="str">
            <v>u</v>
          </cell>
          <cell r="G38">
            <v>11</v>
          </cell>
          <cell r="H38">
            <v>1070.4908573317589</v>
          </cell>
        </row>
        <row r="39">
          <cell r="C39">
            <v>1.1399999999999999</v>
          </cell>
          <cell r="D39" t="str">
            <v xml:space="preserve">Reubicación de poste de servicios públicos </v>
          </cell>
          <cell r="E39" t="str">
            <v>A.A.</v>
          </cell>
          <cell r="F39" t="str">
            <v>u</v>
          </cell>
          <cell r="G39">
            <v>3</v>
          </cell>
          <cell r="H39">
            <v>16895.802541192701</v>
          </cell>
        </row>
        <row r="40">
          <cell r="C40">
            <v>1.1499999999999999</v>
          </cell>
          <cell r="D40" t="str">
            <v>Retiro de losetas de borde de andén (L: 1,00m x A:0,60m)</v>
          </cell>
          <cell r="E40" t="str">
            <v>A.A.</v>
          </cell>
          <cell r="F40" t="str">
            <v xml:space="preserve">u </v>
          </cell>
          <cell r="G40" t="str">
            <v>NO COTIZA</v>
          </cell>
        </row>
        <row r="41">
          <cell r="C41">
            <v>1.1599999999999999</v>
          </cell>
          <cell r="D41" t="str">
            <v>Retiro de losas pretensadas de andén (L: 3,00m x A:0,60m)</v>
          </cell>
          <cell r="E41" t="str">
            <v>A.A.</v>
          </cell>
          <cell r="F41" t="str">
            <v xml:space="preserve">u </v>
          </cell>
          <cell r="G41" t="str">
            <v>NO COTIZA</v>
          </cell>
        </row>
        <row r="42">
          <cell r="C42">
            <v>1.17</v>
          </cell>
          <cell r="D42" t="str">
            <v>Retiro de escombros de demolición</v>
          </cell>
          <cell r="E42" t="str">
            <v>A.A.</v>
          </cell>
          <cell r="F42" t="str">
            <v>gl</v>
          </cell>
          <cell r="G42">
            <v>1</v>
          </cell>
          <cell r="H42">
            <v>252632.73042093663</v>
          </cell>
        </row>
        <row r="43">
          <cell r="C43">
            <v>1.18</v>
          </cell>
          <cell r="D43" t="str">
            <v>Desarme de Abrigos y estructura métalica existentes. Retiro de producido de obra</v>
          </cell>
          <cell r="E43" t="str">
            <v>A.A.</v>
          </cell>
          <cell r="F43" t="str">
            <v>m2</v>
          </cell>
          <cell r="G43" t="str">
            <v>NO COTIZA</v>
          </cell>
        </row>
        <row r="44">
          <cell r="C44">
            <v>1.19</v>
          </cell>
          <cell r="D44" t="str">
            <v>Desmonte y retiro de Bicicletero</v>
          </cell>
          <cell r="E44" t="str">
            <v>A.A.</v>
          </cell>
          <cell r="F44" t="str">
            <v>m2</v>
          </cell>
          <cell r="G44">
            <v>85</v>
          </cell>
          <cell r="H44">
            <v>1043.1089374826583</v>
          </cell>
        </row>
        <row r="45">
          <cell r="C45">
            <v>1.2</v>
          </cell>
          <cell r="D45" t="str">
            <v xml:space="preserve">Desplazamiento de Local Comercial </v>
          </cell>
          <cell r="E45" t="str">
            <v>A.A.</v>
          </cell>
          <cell r="F45" t="str">
            <v xml:space="preserve">u </v>
          </cell>
          <cell r="G45">
            <v>1</v>
          </cell>
        </row>
        <row r="46">
          <cell r="C46" t="str">
            <v>2</v>
          </cell>
          <cell r="D46" t="str">
            <v>MOVIMIENTO DE SUELO</v>
          </cell>
        </row>
        <row r="47">
          <cell r="C47">
            <v>2.1</v>
          </cell>
          <cell r="D47" t="str">
            <v>Desmonte de Suelo Vegetal, terraplenamiento y Apisonado</v>
          </cell>
          <cell r="E47" t="str">
            <v>U.M</v>
          </cell>
          <cell r="F47" t="str">
            <v>m3</v>
          </cell>
          <cell r="G47">
            <v>1.85</v>
          </cell>
          <cell r="H47">
            <v>2622.4739068336085</v>
          </cell>
        </row>
        <row r="48">
          <cell r="C48">
            <v>2.2000000000000002</v>
          </cell>
          <cell r="D48" t="str">
            <v>Excavaciones para fundaciones</v>
          </cell>
          <cell r="E48" t="str">
            <v>U.M</v>
          </cell>
          <cell r="F48" t="str">
            <v>m3</v>
          </cell>
          <cell r="G48">
            <v>13.884</v>
          </cell>
          <cell r="H48">
            <v>1499.4578392103899</v>
          </cell>
        </row>
        <row r="49">
          <cell r="C49">
            <v>2.2999999999999998</v>
          </cell>
          <cell r="D49" t="str">
            <v>Ejecución de Hormigon de Limpieza (Esp: 7 cm)</v>
          </cell>
          <cell r="E49" t="str">
            <v>U.M</v>
          </cell>
          <cell r="F49" t="str">
            <v>m3</v>
          </cell>
          <cell r="G49">
            <v>4.1099999999999994</v>
          </cell>
          <cell r="H49">
            <v>16363.1557991481</v>
          </cell>
        </row>
        <row r="50">
          <cell r="C50">
            <v>2.4</v>
          </cell>
          <cell r="D50" t="str">
            <v>Relleno con material de demolición</v>
          </cell>
          <cell r="E50" t="str">
            <v>U.M</v>
          </cell>
          <cell r="F50" t="str">
            <v>m3</v>
          </cell>
          <cell r="G50" t="str">
            <v>NO COTIZA</v>
          </cell>
        </row>
        <row r="51">
          <cell r="C51">
            <v>3</v>
          </cell>
          <cell r="D51" t="str">
            <v xml:space="preserve">ESTRUCTURA DE ANDEN ELEVADO </v>
          </cell>
        </row>
        <row r="52">
          <cell r="C52">
            <v>3.1</v>
          </cell>
          <cell r="D52" t="str">
            <v>Ejecución fundaciones de Hormigon Armado</v>
          </cell>
          <cell r="E52" t="str">
            <v>U.M</v>
          </cell>
          <cell r="F52" t="str">
            <v>m3</v>
          </cell>
          <cell r="G52">
            <v>8.0480000000000018</v>
          </cell>
          <cell r="H52">
            <v>40893.521982844599</v>
          </cell>
        </row>
        <row r="53">
          <cell r="C53">
            <v>3.2</v>
          </cell>
          <cell r="D53" t="str">
            <v xml:space="preserve">Ejecución de Tabique de Hormigón Armado </v>
          </cell>
          <cell r="E53" t="str">
            <v>U.M</v>
          </cell>
          <cell r="F53" t="str">
            <v>m3</v>
          </cell>
          <cell r="G53">
            <v>7</v>
          </cell>
          <cell r="H53">
            <v>52693.9415894556</v>
          </cell>
        </row>
        <row r="54">
          <cell r="C54">
            <v>3.3</v>
          </cell>
          <cell r="D54" t="str">
            <v xml:space="preserve">Ejecución de Espacio Guarda-Hombre </v>
          </cell>
          <cell r="E54" t="str">
            <v>A.A</v>
          </cell>
          <cell r="F54" t="str">
            <v>u</v>
          </cell>
          <cell r="G54" t="str">
            <v>NO COTIZA</v>
          </cell>
        </row>
        <row r="55">
          <cell r="C55">
            <v>4</v>
          </cell>
          <cell r="D55" t="str">
            <v>PLATAFORMA DE ANDENES</v>
          </cell>
        </row>
        <row r="56">
          <cell r="C56">
            <v>4.0999999999999996</v>
          </cell>
          <cell r="D56" t="str">
            <v>Film de polietileno 200 micrones</v>
          </cell>
          <cell r="E56" t="str">
            <v>A.A</v>
          </cell>
          <cell r="F56" t="str">
            <v>m2</v>
          </cell>
          <cell r="G56" t="str">
            <v>NO COTIZA</v>
          </cell>
        </row>
        <row r="57">
          <cell r="C57">
            <v>4.2</v>
          </cell>
          <cell r="D57" t="str">
            <v>Colocacion de losetas premoldeadas para la elevacion de andenes</v>
          </cell>
          <cell r="E57" t="str">
            <v>A.A</v>
          </cell>
          <cell r="F57" t="str">
            <v>m2</v>
          </cell>
          <cell r="G57">
            <v>126</v>
          </cell>
          <cell r="H57">
            <v>3203.8103755214001</v>
          </cell>
        </row>
        <row r="58">
          <cell r="C58">
            <v>4.3</v>
          </cell>
          <cell r="D58" t="str">
            <v>Carpeta de nivelación, hormigón fratasado mecanicamente</v>
          </cell>
          <cell r="E58" t="str">
            <v>A.A</v>
          </cell>
          <cell r="F58" t="str">
            <v>m2</v>
          </cell>
          <cell r="G58">
            <v>75.3</v>
          </cell>
          <cell r="H58">
            <v>2340.4789853268398</v>
          </cell>
        </row>
        <row r="59">
          <cell r="C59">
            <v>4.4000000000000004</v>
          </cell>
          <cell r="D59" t="str">
            <v xml:space="preserve">Ejecución de Solados Preventivos y Hápticos </v>
          </cell>
          <cell r="E59" t="str">
            <v>A.A</v>
          </cell>
          <cell r="F59" t="str">
            <v>m2</v>
          </cell>
          <cell r="G59">
            <v>84</v>
          </cell>
          <cell r="H59">
            <v>3011.1823656019601</v>
          </cell>
        </row>
        <row r="60">
          <cell r="C60">
            <v>4.5</v>
          </cell>
          <cell r="D60" t="str">
            <v>Ejecución de Tapas de Inspección</v>
          </cell>
          <cell r="E60" t="str">
            <v>A.A</v>
          </cell>
          <cell r="F60" t="str">
            <v>u</v>
          </cell>
          <cell r="G60">
            <v>2</v>
          </cell>
          <cell r="H60">
            <v>16474.8158698722</v>
          </cell>
        </row>
        <row r="61">
          <cell r="C61">
            <v>5</v>
          </cell>
          <cell r="D61" t="str">
            <v>INSTALACIONES ELÉCTRICAS Y CORRIENTES DEBILES</v>
          </cell>
        </row>
        <row r="62">
          <cell r="C62">
            <v>5.0999999999999996</v>
          </cell>
          <cell r="D62" t="str">
            <v>Nuevas acometidas de servicio eléctrico</v>
          </cell>
          <cell r="F62" t="str">
            <v xml:space="preserve">gl </v>
          </cell>
        </row>
        <row r="63">
          <cell r="C63" t="str">
            <v>5.1.1</v>
          </cell>
          <cell r="D63" t="str">
            <v>Tramites ante Prestadora de servicio por pedido de mayor potencia</v>
          </cell>
          <cell r="E63" t="str">
            <v>AA</v>
          </cell>
          <cell r="F63" t="str">
            <v>u</v>
          </cell>
          <cell r="G63">
            <v>1</v>
          </cell>
          <cell r="I63">
            <v>0</v>
          </cell>
        </row>
        <row r="64">
          <cell r="C64">
            <v>5.2</v>
          </cell>
          <cell r="D64" t="str">
            <v>Tableros eléctricos</v>
          </cell>
          <cell r="F64" t="str">
            <v xml:space="preserve">u </v>
          </cell>
        </row>
        <row r="65">
          <cell r="C65" t="str">
            <v>5.2.1</v>
          </cell>
          <cell r="D65" t="str">
            <v>Modificaicones en Tablero General de Baja Tensión</v>
          </cell>
          <cell r="E65" t="str">
            <v>AA</v>
          </cell>
          <cell r="F65" t="str">
            <v>gl</v>
          </cell>
          <cell r="G65">
            <v>1</v>
          </cell>
          <cell r="I65">
            <v>0</v>
          </cell>
        </row>
        <row r="66">
          <cell r="C66" t="str">
            <v>5.2.2</v>
          </cell>
          <cell r="D66" t="str">
            <v>Tablero Seccional Boleteria Principal</v>
          </cell>
          <cell r="E66" t="str">
            <v>AA</v>
          </cell>
          <cell r="F66" t="str">
            <v>gl</v>
          </cell>
          <cell r="G66">
            <v>1</v>
          </cell>
          <cell r="I66">
            <v>0</v>
          </cell>
        </row>
        <row r="67">
          <cell r="C67" t="str">
            <v>5.2.3</v>
          </cell>
          <cell r="D67" t="str">
            <v>Tablero Seccional Refrigerio</v>
          </cell>
          <cell r="E67" t="str">
            <v>AA</v>
          </cell>
          <cell r="F67" t="str">
            <v>gl</v>
          </cell>
          <cell r="G67">
            <v>1</v>
          </cell>
          <cell r="I67">
            <v>0</v>
          </cell>
        </row>
        <row r="68">
          <cell r="C68">
            <v>5.3</v>
          </cell>
          <cell r="D68" t="str">
            <v>Canalizaciones eléctricas</v>
          </cell>
          <cell r="F68" t="str">
            <v xml:space="preserve">ml </v>
          </cell>
        </row>
        <row r="69">
          <cell r="C69" t="str">
            <v>5.3.2</v>
          </cell>
          <cell r="D69" t="str">
            <v>Cañeros PEAD/ Hierro Galvanizado 3x4" embebido en hormigon de nuevo tunel</v>
          </cell>
          <cell r="F69" t="str">
            <v>ml</v>
          </cell>
        </row>
        <row r="70">
          <cell r="C70" t="str">
            <v>5.3.3</v>
          </cell>
          <cell r="D70" t="str">
            <v>Zanja c/fondo de arena y protección mecánica - 300x800mm</v>
          </cell>
          <cell r="F70" t="str">
            <v>ml</v>
          </cell>
        </row>
        <row r="71">
          <cell r="C71" t="str">
            <v>5.3.4</v>
          </cell>
          <cell r="D71" t="str">
            <v>Cañerías Eléctricas Secundarias Embutidas En Pared Con Caño Mop 3/4" - Iram 2005 (Incluye Cajas De Pase)</v>
          </cell>
          <cell r="F71" t="str">
            <v>ml</v>
          </cell>
        </row>
        <row r="72">
          <cell r="C72" t="str">
            <v>5.3.5</v>
          </cell>
          <cell r="D72" t="str">
            <v>Cañerías eléctricas secundarias embutidas en pared con caño MOP 1" - IRAM 2005 (incluye cajas de pase)</v>
          </cell>
          <cell r="F72" t="str">
            <v>ml</v>
          </cell>
        </row>
        <row r="73">
          <cell r="C73" t="str">
            <v>5.3.6</v>
          </cell>
          <cell r="D73" t="str">
            <v>Cañerías eléctricas secundarias embutidas en pared con caño MOP 1 1/2" - IRAM 2005 (incluye cajas de pase)</v>
          </cell>
          <cell r="F73" t="str">
            <v>ml</v>
          </cell>
        </row>
        <row r="74">
          <cell r="C74" t="str">
            <v>5.3.7</v>
          </cell>
          <cell r="D74" t="str">
            <v>Cañerías eléctricas a la vista/ bajo anden - Caño HºGº 3/4"</v>
          </cell>
          <cell r="F74" t="str">
            <v>ml</v>
          </cell>
        </row>
        <row r="75">
          <cell r="C75" t="str">
            <v>5.3.8</v>
          </cell>
          <cell r="D75" t="str">
            <v>Cañerías eléctricas a la vista/ bajo anden - Caño HºGº 1 1/2"</v>
          </cell>
          <cell r="F75" t="str">
            <v>ml</v>
          </cell>
        </row>
        <row r="76">
          <cell r="C76" t="str">
            <v>5.3.9</v>
          </cell>
          <cell r="D76" t="str">
            <v>Cañerías eléctricas a la vista/ bajo anden - Caño HºGº 2"</v>
          </cell>
          <cell r="F76" t="str">
            <v>ml</v>
          </cell>
        </row>
        <row r="77">
          <cell r="C77" t="str">
            <v>5.3.10</v>
          </cell>
          <cell r="D77" t="str">
            <v>Cajas octogonal grande IRAM 62.224</v>
          </cell>
          <cell r="F77" t="str">
            <v>u</v>
          </cell>
        </row>
        <row r="78">
          <cell r="C78" t="str">
            <v>5.3.11</v>
          </cell>
          <cell r="D78" t="str">
            <v>Cajas redonda Al</v>
          </cell>
          <cell r="F78" t="str">
            <v>u</v>
          </cell>
        </row>
        <row r="79">
          <cell r="C79" t="str">
            <v>5.3.12</v>
          </cell>
          <cell r="D79" t="str">
            <v>Cajas Al - 300x300mm</v>
          </cell>
          <cell r="F79" t="str">
            <v>u</v>
          </cell>
        </row>
        <row r="80">
          <cell r="C80" t="str">
            <v>5.3.13</v>
          </cell>
          <cell r="D80" t="str">
            <v>Cajas Al - 150x150mm</v>
          </cell>
          <cell r="F80" t="str">
            <v>u</v>
          </cell>
        </row>
        <row r="81">
          <cell r="C81">
            <v>5.4</v>
          </cell>
          <cell r="D81" t="str">
            <v>Cableados electricos</v>
          </cell>
        </row>
        <row r="82">
          <cell r="C82" t="str">
            <v>5.4.1</v>
          </cell>
          <cell r="D82" t="str">
            <v>Tendido de Circuitos Cu 2,5mm^2 - IRAM 62.267</v>
          </cell>
          <cell r="F82" t="str">
            <v>ml</v>
          </cell>
        </row>
        <row r="83">
          <cell r="C83" t="str">
            <v>5.4.2</v>
          </cell>
          <cell r="D83" t="str">
            <v>Tendido de Circuitos Cu 6mm^2 - IRAM 62.267 - Verde/Amarillo</v>
          </cell>
          <cell r="F83" t="str">
            <v>ml</v>
          </cell>
        </row>
        <row r="84">
          <cell r="C84" t="str">
            <v>5.4.3</v>
          </cell>
          <cell r="D84" t="str">
            <v>Tendido de Circuitos Cu 2x2,5mm^2 - IRAM 62.266</v>
          </cell>
          <cell r="F84" t="str">
            <v>ml</v>
          </cell>
        </row>
        <row r="85">
          <cell r="C85" t="str">
            <v>5.4.4</v>
          </cell>
          <cell r="D85" t="str">
            <v>Tendido de Circuitos Cu 2x4mm^2 - IRAM 62.266</v>
          </cell>
          <cell r="F85" t="str">
            <v>ml</v>
          </cell>
        </row>
        <row r="86">
          <cell r="C86" t="str">
            <v>5.4.5</v>
          </cell>
          <cell r="D86" t="str">
            <v>Tendido de Circuitos Cu 4x4mm^2 - IRAM 62.266</v>
          </cell>
          <cell r="F86" t="str">
            <v>ml</v>
          </cell>
        </row>
        <row r="87">
          <cell r="C87" t="str">
            <v>5.4.6</v>
          </cell>
          <cell r="D87" t="str">
            <v>Tendido de Circuitos Cu 4x6mm^2 - IRAM 62.266</v>
          </cell>
          <cell r="F87" t="str">
            <v>ml</v>
          </cell>
        </row>
        <row r="88">
          <cell r="C88" t="str">
            <v>5.4.7</v>
          </cell>
          <cell r="D88" t="str">
            <v>Tendido de Circuitos Cu 4x10mm^2 - IRAM 62.266</v>
          </cell>
          <cell r="F88" t="str">
            <v>ml</v>
          </cell>
        </row>
        <row r="89">
          <cell r="C89">
            <v>5.5</v>
          </cell>
          <cell r="D89" t="str">
            <v>Interruptores y tomas electricos</v>
          </cell>
        </row>
        <row r="90">
          <cell r="C90" t="str">
            <v>5.5.1</v>
          </cell>
          <cell r="D90" t="str">
            <v>Tomacorriente 220V/ 10A IP44 en anden</v>
          </cell>
          <cell r="F90" t="str">
            <v>u</v>
          </cell>
        </row>
        <row r="91">
          <cell r="C91" t="str">
            <v>5.5.2</v>
          </cell>
          <cell r="D91" t="str">
            <v>Tomacorriente 220V/ 10A</v>
          </cell>
          <cell r="F91" t="str">
            <v>u</v>
          </cell>
        </row>
        <row r="92">
          <cell r="C92">
            <v>5.6</v>
          </cell>
          <cell r="D92" t="str">
            <v>Artefactos de iluminación</v>
          </cell>
        </row>
        <row r="93">
          <cell r="C93" t="str">
            <v>5.6.1</v>
          </cell>
          <cell r="D93" t="str">
            <v xml:space="preserve">Provisión e Instalación de Columnas de Alumbrado con 1 Luminaria LED 90W (9000lm) - H: 6,00 mts </v>
          </cell>
          <cell r="F93" t="str">
            <v>u</v>
          </cell>
        </row>
        <row r="94">
          <cell r="C94" t="str">
            <v>5.6.2</v>
          </cell>
          <cell r="D94" t="str">
            <v xml:space="preserve">Provisión e Instalación de Columnas de Alumbrado con 2 Luminaria LED 90W (9000lm) - H: 6,00 mts </v>
          </cell>
          <cell r="F94" t="str">
            <v>u</v>
          </cell>
        </row>
        <row r="95">
          <cell r="C95" t="str">
            <v>5.6.3</v>
          </cell>
          <cell r="D95" t="str">
            <v>Luminaria tira LED 26W (4400lm)</v>
          </cell>
          <cell r="F95" t="str">
            <v>u</v>
          </cell>
        </row>
        <row r="96">
          <cell r="C96" t="str">
            <v>5.6.4</v>
          </cell>
          <cell r="D96" t="str">
            <v>Luminaria Empotrable tubo LED 2x20W</v>
          </cell>
          <cell r="F96" t="str">
            <v>u</v>
          </cell>
        </row>
        <row r="97">
          <cell r="C97" t="str">
            <v>5.6.5</v>
          </cell>
          <cell r="D97" t="str">
            <v>Luminaria Empotrable tubo LED 1x9W</v>
          </cell>
          <cell r="F97" t="str">
            <v>u</v>
          </cell>
        </row>
        <row r="98">
          <cell r="C98" t="str">
            <v>5.6.6</v>
          </cell>
          <cell r="D98" t="str">
            <v>Provisión e Instalación de Reflector LED 90W (8800lm)</v>
          </cell>
          <cell r="F98" t="str">
            <v>u</v>
          </cell>
        </row>
        <row r="99">
          <cell r="C99" t="str">
            <v>5.6.7</v>
          </cell>
          <cell r="D99" t="str">
            <v>Equipo Autonomo de luminaria 3hs</v>
          </cell>
          <cell r="F99" t="str">
            <v>u</v>
          </cell>
        </row>
        <row r="100">
          <cell r="C100" t="str">
            <v>5.6.8</v>
          </cell>
          <cell r="D100" t="str">
            <v>Artefactos de salida de emergencia</v>
          </cell>
          <cell r="F100" t="str">
            <v>u</v>
          </cell>
        </row>
        <row r="101">
          <cell r="C101">
            <v>5.7</v>
          </cell>
          <cell r="D101" t="str">
            <v>Sistema de audio - canalizaciones / cableados / equipos / bocinas</v>
          </cell>
        </row>
        <row r="102">
          <cell r="C102" t="str">
            <v>5.7.1</v>
          </cell>
          <cell r="D102" t="str">
            <v>Canalizaciones y cajas - Sistema de Audio</v>
          </cell>
          <cell r="F102" t="str">
            <v>gl</v>
          </cell>
        </row>
        <row r="103">
          <cell r="C103" t="str">
            <v>5.7.2</v>
          </cell>
          <cell r="D103" t="str">
            <v>Tendido de circuito de audio - Cu 2x1mm^2 - IRAM 62.266</v>
          </cell>
          <cell r="F103" t="str">
            <v>ml</v>
          </cell>
        </row>
        <row r="104">
          <cell r="C104" t="str">
            <v>5.7.3</v>
          </cell>
          <cell r="D104" t="str">
            <v>Equipamiento completo para sistema de Audio (incluye Rack/UPS y dos Call station)</v>
          </cell>
          <cell r="F104" t="str">
            <v>gl</v>
          </cell>
        </row>
        <row r="105">
          <cell r="C105" t="str">
            <v>5.7.4</v>
          </cell>
          <cell r="D105" t="str">
            <v>Altavoces Interiores</v>
          </cell>
          <cell r="F105" t="str">
            <v>u</v>
          </cell>
        </row>
        <row r="106">
          <cell r="C106" t="str">
            <v>5.7.5</v>
          </cell>
          <cell r="D106" t="str">
            <v>Altavoces exteriores</v>
          </cell>
          <cell r="F106" t="str">
            <v>u</v>
          </cell>
        </row>
        <row r="107">
          <cell r="C107" t="str">
            <v>5.7.6</v>
          </cell>
          <cell r="D107" t="str">
            <v>Instalación, conexionado, PEM y calibración (no inluye cableado de altavoces)</v>
          </cell>
          <cell r="F107" t="str">
            <v>gl</v>
          </cell>
        </row>
        <row r="108">
          <cell r="C108">
            <v>5.8</v>
          </cell>
          <cell r="D108" t="str">
            <v>Sistema de datos / cctv / pantallas canalizaciones / cableados / equipos / cámras / rack</v>
          </cell>
        </row>
        <row r="109">
          <cell r="C109" t="str">
            <v>5.8.1</v>
          </cell>
          <cell r="D109" t="str">
            <v>Canalizaciones Sistemas MBTS</v>
          </cell>
          <cell r="F109" t="str">
            <v>gl</v>
          </cell>
        </row>
        <row r="110">
          <cell r="C110" t="str">
            <v>5.8.2</v>
          </cell>
          <cell r="D110" t="str">
            <v>Cableado Sistemas MBTS (FTP y Fibra Óptica)</v>
          </cell>
          <cell r="F110" t="str">
            <v>gl</v>
          </cell>
        </row>
        <row r="111">
          <cell r="C111" t="str">
            <v>5.8.3</v>
          </cell>
          <cell r="D111" t="str">
            <v xml:space="preserve">Equipo completo CCTV + Datos en Shelter (incluye Rack y UPS) </v>
          </cell>
          <cell r="F111" t="str">
            <v>gl</v>
          </cell>
        </row>
        <row r="112">
          <cell r="C112" t="str">
            <v>5.8.4</v>
          </cell>
          <cell r="D112" t="str">
            <v xml:space="preserve">Cámaras CCTV </v>
          </cell>
          <cell r="F112" t="str">
            <v>gl</v>
          </cell>
        </row>
        <row r="113">
          <cell r="C113" t="str">
            <v>5.8.5</v>
          </cell>
          <cell r="D113" t="str">
            <v xml:space="preserve">Equipo p/ Datos en Boletería (incluye Switch, Rack y UPS) </v>
          </cell>
          <cell r="F113" t="str">
            <v>gl</v>
          </cell>
        </row>
        <row r="114">
          <cell r="C114" t="str">
            <v>5.5.9</v>
          </cell>
          <cell r="D114" t="str">
            <v>Provisión e Instalación de Puestas a Tierra - Jabalinas 1.5m 3/8", cable, cámara de inspección de fundición</v>
          </cell>
          <cell r="F114" t="str">
            <v>gl</v>
          </cell>
        </row>
        <row r="115">
          <cell r="C115" t="str">
            <v>5.5.10</v>
          </cell>
          <cell r="D115" t="str">
            <v>Provisión e Instalación pararrayos punta Franklin R:60, cable Cu desnudo, canalización de PVC y soporte</v>
          </cell>
          <cell r="F115" t="str">
            <v>gl</v>
          </cell>
        </row>
        <row r="116">
          <cell r="C116" t="str">
            <v>6</v>
          </cell>
          <cell r="D116" t="str">
            <v xml:space="preserve">CUBIERTAS </v>
          </cell>
        </row>
        <row r="117">
          <cell r="C117" t="str">
            <v>6.1</v>
          </cell>
          <cell r="D117" t="str">
            <v xml:space="preserve">Fabricación e instalación de Abrigos </v>
          </cell>
          <cell r="G117" t="str">
            <v>NO COTIZA</v>
          </cell>
        </row>
        <row r="118">
          <cell r="C118" t="str">
            <v>6.2</v>
          </cell>
          <cell r="D118" t="str">
            <v>REFACCIONES, ADAPTACIONES Y PUESTAS EN VALOR DE CUBIERTAS EXISTENTES EN EL EDIFICIO DE ESTACIÓN, GALERÍAS Y REFUGIOS</v>
          </cell>
        </row>
        <row r="119">
          <cell r="C119" t="str">
            <v>6.2.1</v>
          </cell>
          <cell r="D119" t="str">
            <v>Limpieza y desobstrucción de canaletas, caños de lluvia, bocas de desagüe y albañales de la instalación pluvial existente</v>
          </cell>
          <cell r="E119" t="str">
            <v>U.M</v>
          </cell>
          <cell r="F119" t="str">
            <v>ml</v>
          </cell>
          <cell r="G119">
            <v>149.6</v>
          </cell>
          <cell r="H119">
            <v>467.93858900201394</v>
          </cell>
        </row>
        <row r="120">
          <cell r="C120" t="str">
            <v>6.2.2</v>
          </cell>
          <cell r="D120" t="str">
            <v>Reemplazo de embudos, canaletas y caños de lluvia del sistema de desagüe pluvial</v>
          </cell>
          <cell r="E120" t="str">
            <v>U.M</v>
          </cell>
          <cell r="F120" t="str">
            <v>ml</v>
          </cell>
          <cell r="G120">
            <v>35</v>
          </cell>
          <cell r="H120">
            <v>1784.5446683865744</v>
          </cell>
        </row>
        <row r="121">
          <cell r="C121" t="str">
            <v>6.2.3</v>
          </cell>
          <cell r="D121" t="str">
            <v>Recambio de chapas por nuevas chapas acanaladas galvanizadas pre-pintadas calibre N°25 (Incluye babetas y cumbreras)</v>
          </cell>
          <cell r="E121" t="str">
            <v>A.A</v>
          </cell>
          <cell r="F121" t="str">
            <v>m2</v>
          </cell>
          <cell r="G121" t="str">
            <v>NO COTIZA</v>
          </cell>
        </row>
        <row r="122">
          <cell r="C122" t="str">
            <v>6.2.4</v>
          </cell>
          <cell r="D122" t="str">
            <v>Reemplazo de tejas por nuevas chapas acanaladas galvanizadas pre-pintadas calibre N°25 (Incluye babetas y cumbreras)</v>
          </cell>
          <cell r="E122" t="str">
            <v>A.A</v>
          </cell>
          <cell r="F122" t="str">
            <v>m2</v>
          </cell>
          <cell r="G122" t="str">
            <v>NO COTIZA</v>
          </cell>
        </row>
        <row r="123">
          <cell r="C123" t="str">
            <v>6.2.5</v>
          </cell>
          <cell r="D123" t="str">
            <v>Nuevo semicubierto edificio de estación de chapa acanalada galvanizada pre-pintada calibre N°25 (Incluye columnas estructurales, vigas.) Nuevo abrigo estación.</v>
          </cell>
          <cell r="E123" t="str">
            <v>A.A</v>
          </cell>
          <cell r="F123" t="str">
            <v>m2</v>
          </cell>
          <cell r="G123" t="str">
            <v>NO COTIZA</v>
          </cell>
        </row>
        <row r="124">
          <cell r="C124" t="str">
            <v>6.2.6</v>
          </cell>
          <cell r="D124" t="str">
            <v>Aplicación de Pintura Hidrofugante final sobre cubiertas de losa existentes</v>
          </cell>
          <cell r="E124" t="str">
            <v>A.A</v>
          </cell>
          <cell r="F124" t="str">
            <v>m2</v>
          </cell>
          <cell r="G124">
            <v>780</v>
          </cell>
          <cell r="H124" t="e">
            <v>#REF!</v>
          </cell>
        </row>
        <row r="125">
          <cell r="C125" t="str">
            <v>6.2.8</v>
          </cell>
          <cell r="D125" t="str">
            <v>Reemplazo de artefactos de iluminación por nuevos de luz de LED</v>
          </cell>
          <cell r="E125" t="str">
            <v>A.A</v>
          </cell>
          <cell r="F125" t="str">
            <v>u</v>
          </cell>
          <cell r="G125" t="str">
            <v>NO COTIZA</v>
          </cell>
        </row>
        <row r="126">
          <cell r="C126" t="str">
            <v>6.3</v>
          </cell>
          <cell r="D126" t="str">
            <v xml:space="preserve">Fabricación e instalacion de Cubierta- de caracteristicas similares a las existentes. </v>
          </cell>
        </row>
        <row r="127">
          <cell r="C127" t="str">
            <v>6.3.1</v>
          </cell>
          <cell r="D127" t="str">
            <v>Excavaciones para fundaciones</v>
          </cell>
          <cell r="E127" t="str">
            <v>A.A</v>
          </cell>
          <cell r="F127" t="str">
            <v>m3</v>
          </cell>
          <cell r="G127">
            <v>19.110000000000003</v>
          </cell>
          <cell r="H127">
            <v>2082.5803322366501</v>
          </cell>
        </row>
        <row r="128">
          <cell r="C128" t="str">
            <v>6.3.2</v>
          </cell>
          <cell r="D128" t="str">
            <v>Ejecución de Hormigon de Limpieza (Esp: 7 cm)</v>
          </cell>
          <cell r="E128" t="str">
            <v>A.A</v>
          </cell>
          <cell r="F128" t="str">
            <v>m3</v>
          </cell>
          <cell r="G128">
            <v>0.27300000000000002</v>
          </cell>
          <cell r="H128">
            <v>16363.1557991481</v>
          </cell>
        </row>
        <row r="129">
          <cell r="C129" t="str">
            <v>6.3.3</v>
          </cell>
          <cell r="D129" t="str">
            <v>Ejecución de Fundaciones en H°A° - incluye insertos de fijación columnas</v>
          </cell>
          <cell r="E129" t="str">
            <v>A.A</v>
          </cell>
          <cell r="F129" t="str">
            <v>m3</v>
          </cell>
          <cell r="G129">
            <v>10.08</v>
          </cell>
          <cell r="H129">
            <v>41112.502491010498</v>
          </cell>
        </row>
        <row r="130">
          <cell r="C130" t="str">
            <v>6.3.4</v>
          </cell>
          <cell r="D130" t="str">
            <v>Columnas - Caño estructural 200 x150 mm vinculadas a fundación mediante bulones a insertos metalicos</v>
          </cell>
          <cell r="E130" t="str">
            <v>A.A</v>
          </cell>
          <cell r="F130" t="str">
            <v>ml</v>
          </cell>
          <cell r="G130">
            <v>45</v>
          </cell>
        </row>
        <row r="131">
          <cell r="C131" t="str">
            <v>6.3.5</v>
          </cell>
          <cell r="D131" t="str">
            <v>Vigas superiores- Caño estructural 150 x 150</v>
          </cell>
          <cell r="E131" t="str">
            <v>A.A</v>
          </cell>
          <cell r="F131" t="str">
            <v>ml</v>
          </cell>
          <cell r="G131">
            <v>76</v>
          </cell>
        </row>
        <row r="132">
          <cell r="C132" t="str">
            <v>6.3.6</v>
          </cell>
          <cell r="D132" t="str">
            <v xml:space="preserve">Calño estructural 50 x 50 </v>
          </cell>
          <cell r="E132" t="str">
            <v>A.A</v>
          </cell>
          <cell r="F132" t="str">
            <v xml:space="preserve">ml </v>
          </cell>
          <cell r="G132">
            <v>49.199999999999996</v>
          </cell>
        </row>
        <row r="133">
          <cell r="C133" t="str">
            <v>6.3.7</v>
          </cell>
          <cell r="D133" t="str">
            <v>Cubierta de chapa / estructura metálica</v>
          </cell>
          <cell r="E133" t="str">
            <v>A.A</v>
          </cell>
          <cell r="F133" t="str">
            <v>m2</v>
          </cell>
          <cell r="G133">
            <v>240</v>
          </cell>
          <cell r="H133">
            <v>6918.3766545806502</v>
          </cell>
        </row>
        <row r="134">
          <cell r="C134" t="str">
            <v>6.3.8</v>
          </cell>
          <cell r="D134" t="str">
            <v xml:space="preserve">Cenefa perimetral de chapa lisa BWG 20 </v>
          </cell>
          <cell r="E134" t="str">
            <v>A.A</v>
          </cell>
          <cell r="F134" t="str">
            <v>ml</v>
          </cell>
          <cell r="G134">
            <v>100</v>
          </cell>
          <cell r="H134">
            <v>1175.61283884156</v>
          </cell>
        </row>
        <row r="135">
          <cell r="C135" t="str">
            <v>6.3.9</v>
          </cell>
          <cell r="D135" t="str">
            <v xml:space="preserve">Canaletas  tipo cajón </v>
          </cell>
          <cell r="E135" t="str">
            <v>A.A</v>
          </cell>
          <cell r="F135" t="str">
            <v>ml</v>
          </cell>
          <cell r="G135">
            <v>60</v>
          </cell>
          <cell r="H135">
            <v>1735.2551144519477</v>
          </cell>
        </row>
        <row r="136">
          <cell r="C136" t="str">
            <v>6.3.10</v>
          </cell>
          <cell r="D136" t="str">
            <v>Instalacion electrica y artefactos</v>
          </cell>
          <cell r="E136" t="str">
            <v>AA</v>
          </cell>
          <cell r="F136" t="str">
            <v>boca</v>
          </cell>
          <cell r="G136">
            <v>24</v>
          </cell>
        </row>
        <row r="137">
          <cell r="C137" t="str">
            <v>37</v>
          </cell>
          <cell r="D137" t="str">
            <v>ACCESOS</v>
          </cell>
        </row>
        <row r="138">
          <cell r="C138" t="str">
            <v>7.1</v>
          </cell>
          <cell r="D138" t="str">
            <v>Veredas de Acceso</v>
          </cell>
          <cell r="G138" t="str">
            <v>NO COTIZA</v>
          </cell>
        </row>
        <row r="139">
          <cell r="C139" t="str">
            <v>7.2</v>
          </cell>
          <cell r="D139" t="str">
            <v xml:space="preserve">Cruces peatonales a nivel entre vías (PAN) </v>
          </cell>
        </row>
        <row r="140">
          <cell r="C140" t="str">
            <v>7.2.1</v>
          </cell>
          <cell r="D140" t="str">
            <v>Desarme, demoliciones y retiros</v>
          </cell>
          <cell r="E140" t="str">
            <v>A.A</v>
          </cell>
          <cell r="F140" t="str">
            <v>gl</v>
          </cell>
          <cell r="G140" t="str">
            <v>NO COTIZA</v>
          </cell>
        </row>
        <row r="141">
          <cell r="C141" t="str">
            <v>7.2.2</v>
          </cell>
          <cell r="D141" t="str">
            <v>Ejecución de cañeros</v>
          </cell>
          <cell r="E141" t="str">
            <v>A.A</v>
          </cell>
          <cell r="F141" t="str">
            <v>gl</v>
          </cell>
          <cell r="G141" t="str">
            <v>NO COTIZA</v>
          </cell>
        </row>
        <row r="142">
          <cell r="C142" t="str">
            <v>7.2.3</v>
          </cell>
          <cell r="D142" t="str">
            <v>Solados de hormigón peinado con franja de pintura reflectiva</v>
          </cell>
          <cell r="E142" t="str">
            <v>A.A</v>
          </cell>
          <cell r="F142" t="str">
            <v>m2</v>
          </cell>
          <cell r="G142" t="str">
            <v>NO COTIZA</v>
          </cell>
        </row>
        <row r="143">
          <cell r="C143" t="str">
            <v>7.2.4</v>
          </cell>
          <cell r="D143" t="str">
            <v>Losetas premoldeadas</v>
          </cell>
          <cell r="E143" t="str">
            <v>A.A</v>
          </cell>
          <cell r="F143" t="str">
            <v>m2</v>
          </cell>
          <cell r="G143" t="str">
            <v>NO COTIZA</v>
          </cell>
        </row>
        <row r="144">
          <cell r="C144" t="str">
            <v>7.2.5</v>
          </cell>
          <cell r="D144" t="str">
            <v>Nuevo laberinto</v>
          </cell>
          <cell r="E144" t="str">
            <v>A.A</v>
          </cell>
          <cell r="F144" t="str">
            <v>u</v>
          </cell>
          <cell r="G144" t="str">
            <v>NO COTIZA</v>
          </cell>
        </row>
        <row r="145">
          <cell r="C145" t="str">
            <v>7.2.6</v>
          </cell>
          <cell r="D145" t="str">
            <v>Barandas complementarias a laberintos</v>
          </cell>
          <cell r="E145" t="str">
            <v>A.A</v>
          </cell>
          <cell r="F145" t="str">
            <v>ml</v>
          </cell>
          <cell r="G145">
            <v>3</v>
          </cell>
          <cell r="H145">
            <v>3396.8375178639999</v>
          </cell>
        </row>
        <row r="146">
          <cell r="C146" t="str">
            <v>7.2.7</v>
          </cell>
          <cell r="D146" t="str">
            <v>Columnas de señalización pasiva y campanilla de repetición de señal sonora</v>
          </cell>
          <cell r="E146" t="str">
            <v>A.A</v>
          </cell>
          <cell r="F146" t="str">
            <v>u</v>
          </cell>
          <cell r="G146" t="str">
            <v>NO COTIZA</v>
          </cell>
        </row>
        <row r="147">
          <cell r="C147" t="str">
            <v>7.3</v>
          </cell>
          <cell r="D147" t="str">
            <v>Rampas de acceso</v>
          </cell>
        </row>
        <row r="148">
          <cell r="C148" t="str">
            <v>7.3.1</v>
          </cell>
          <cell r="D148" t="str">
            <v>Ejecución de zapata de fundación  - incluye excavación</v>
          </cell>
          <cell r="E148" t="str">
            <v>A.A</v>
          </cell>
          <cell r="F148" t="str">
            <v>m3</v>
          </cell>
          <cell r="G148">
            <v>6</v>
          </cell>
          <cell r="H148">
            <v>40893.521982844599</v>
          </cell>
        </row>
        <row r="149">
          <cell r="C149" t="str">
            <v>7.3.2</v>
          </cell>
          <cell r="D149" t="str">
            <v xml:space="preserve">Ejecución de tabique de Hormigón Armado </v>
          </cell>
          <cell r="E149" t="str">
            <v>A.A</v>
          </cell>
          <cell r="F149" t="str">
            <v>m3</v>
          </cell>
          <cell r="G149">
            <v>2.4</v>
          </cell>
          <cell r="H149">
            <v>52693.9415894556</v>
          </cell>
        </row>
        <row r="150">
          <cell r="C150" t="str">
            <v>7.3.3</v>
          </cell>
          <cell r="D150" t="str">
            <v>Ejecución de losa y zocalo en hormigón armado según calculo.  Losa esp. 12cm.  Zocalo de 10*10</v>
          </cell>
          <cell r="E150" t="str">
            <v>A.A</v>
          </cell>
          <cell r="F150" t="str">
            <v>m3</v>
          </cell>
          <cell r="G150">
            <v>5.5</v>
          </cell>
          <cell r="H150">
            <v>41380.601522215104</v>
          </cell>
        </row>
        <row r="151">
          <cell r="C151" t="str">
            <v>7.3.4</v>
          </cell>
          <cell r="D151" t="str">
            <v>Ejecución de Solados preventivos y de Hormigón peinado c/bordes alisados</v>
          </cell>
          <cell r="E151" t="str">
            <v>A.A</v>
          </cell>
          <cell r="F151" t="str">
            <v>m2</v>
          </cell>
          <cell r="G151">
            <v>46</v>
          </cell>
          <cell r="H151">
            <v>3121.4185370899995</v>
          </cell>
        </row>
        <row r="152">
          <cell r="C152" t="str">
            <v>7.3.5</v>
          </cell>
          <cell r="D152" t="str">
            <v>Provisión e Instalación de barandas metálicas galvanizadas en caliente.</v>
          </cell>
          <cell r="E152" t="str">
            <v>A.A</v>
          </cell>
          <cell r="F152" t="str">
            <v>ml</v>
          </cell>
          <cell r="G152">
            <v>53</v>
          </cell>
          <cell r="H152">
            <v>1321.9057389999998</v>
          </cell>
        </row>
        <row r="153">
          <cell r="C153" t="str">
            <v>7.4</v>
          </cell>
          <cell r="D153" t="str">
            <v>Escaleras</v>
          </cell>
        </row>
        <row r="154">
          <cell r="C154" t="str">
            <v>7.4.1</v>
          </cell>
          <cell r="D154" t="str">
            <v>Ejecución de zapata de fundación  - incluye excavación</v>
          </cell>
          <cell r="E154" t="str">
            <v>A.A.</v>
          </cell>
          <cell r="F154" t="str">
            <v>m3</v>
          </cell>
          <cell r="G154">
            <v>0.252</v>
          </cell>
          <cell r="H154">
            <v>40893.521982844599</v>
          </cell>
        </row>
        <row r="155">
          <cell r="C155" t="str">
            <v>7.4.2</v>
          </cell>
          <cell r="D155" t="str">
            <v xml:space="preserve">Ejecución de tabique de Hormigón Armado </v>
          </cell>
          <cell r="E155" t="str">
            <v>A.A.</v>
          </cell>
          <cell r="F155" t="str">
            <v>m3</v>
          </cell>
          <cell r="G155">
            <v>0.13500000000000001</v>
          </cell>
          <cell r="H155">
            <v>52693.9415894556</v>
          </cell>
        </row>
        <row r="156">
          <cell r="C156" t="str">
            <v>7.4.3</v>
          </cell>
          <cell r="D156" t="str">
            <v>Ejecución de losa y zocalo en hormigón armado según calculo. Zocalo de 10*10  Terminación superficial de losa llaneado antideslizante</v>
          </cell>
          <cell r="E156" t="str">
            <v>A.A.</v>
          </cell>
          <cell r="F156" t="str">
            <v>m3</v>
          </cell>
          <cell r="G156">
            <v>3.8000000000000003</v>
          </cell>
          <cell r="H156">
            <v>41380.601522215104</v>
          </cell>
        </row>
        <row r="157">
          <cell r="C157" t="str">
            <v>7.4.4</v>
          </cell>
          <cell r="D157" t="str">
            <v xml:space="preserve">Provisión e Instalación de barandas metálicas galvanizadas en caliente </v>
          </cell>
          <cell r="E157" t="str">
            <v>A.A.</v>
          </cell>
          <cell r="F157" t="str">
            <v>ml</v>
          </cell>
          <cell r="G157">
            <v>8</v>
          </cell>
          <cell r="H157">
            <v>1321.9057389999998</v>
          </cell>
        </row>
        <row r="158">
          <cell r="C158" t="str">
            <v>7.5</v>
          </cell>
          <cell r="D158" t="str">
            <v>Ascensores</v>
          </cell>
        </row>
        <row r="159">
          <cell r="C159" t="str">
            <v>7.6</v>
          </cell>
          <cell r="D159" t="str">
            <v>Refacción de túnel</v>
          </cell>
        </row>
        <row r="160">
          <cell r="C160" t="str">
            <v>7.7</v>
          </cell>
          <cell r="D160" t="str">
            <v xml:space="preserve">Completamiento puente Peatonal </v>
          </cell>
        </row>
        <row r="161">
          <cell r="C161" t="str">
            <v>7.7.1</v>
          </cell>
          <cell r="D161" t="str">
            <v>Ingeniería de detalle- pruebas y ensayos</v>
          </cell>
          <cell r="E161" t="str">
            <v>A.A.</v>
          </cell>
          <cell r="F161" t="str">
            <v>gl</v>
          </cell>
          <cell r="G161">
            <v>1</v>
          </cell>
        </row>
        <row r="162">
          <cell r="C162" t="str">
            <v>7.7.2</v>
          </cell>
          <cell r="D162" t="str">
            <v>Pasarela de Hormigon postensado- 2 metros de ancho x 20 de longitud</v>
          </cell>
          <cell r="E162" t="str">
            <v>U.M.</v>
          </cell>
          <cell r="F162" t="str">
            <v>u</v>
          </cell>
          <cell r="G162">
            <v>2</v>
          </cell>
        </row>
        <row r="163">
          <cell r="C163" t="str">
            <v>7.7.3</v>
          </cell>
          <cell r="D163" t="str">
            <v>Escaleras</v>
          </cell>
        </row>
        <row r="164">
          <cell r="C164" t="str">
            <v>7.7.3.1</v>
          </cell>
          <cell r="D164" t="str">
            <v>Montaje de tramos de escaleras</v>
          </cell>
          <cell r="E164" t="str">
            <v>U.M.</v>
          </cell>
          <cell r="F164" t="str">
            <v>u</v>
          </cell>
          <cell r="G164">
            <v>6</v>
          </cell>
        </row>
        <row r="165">
          <cell r="C165" t="str">
            <v>7.7.3.2</v>
          </cell>
          <cell r="D165" t="str">
            <v xml:space="preserve">Ejecución de escaleras </v>
          </cell>
          <cell r="E165" t="str">
            <v>U.M</v>
          </cell>
          <cell r="F165" t="str">
            <v>m3</v>
          </cell>
          <cell r="G165" t="str">
            <v>3</v>
          </cell>
        </row>
        <row r="166">
          <cell r="C166" t="str">
            <v>7.7.4</v>
          </cell>
          <cell r="D166" t="str">
            <v xml:space="preserve">Cubierta </v>
          </cell>
        </row>
        <row r="167">
          <cell r="C167" t="str">
            <v>7.7.4.1</v>
          </cell>
          <cell r="D167" t="str">
            <v>Columnas soporte cubierta, cerramiento y pasamanos</v>
          </cell>
          <cell r="E167" t="str">
            <v>A.A.</v>
          </cell>
          <cell r="F167" t="str">
            <v>ml</v>
          </cell>
          <cell r="G167" t="str">
            <v>250</v>
          </cell>
        </row>
        <row r="168">
          <cell r="C168" t="str">
            <v>7.7.4.2</v>
          </cell>
          <cell r="D168" t="str">
            <v xml:space="preserve">Cabreadas y correas </v>
          </cell>
          <cell r="E168" t="str">
            <v>A.A.</v>
          </cell>
          <cell r="F168" t="str">
            <v>ml</v>
          </cell>
          <cell r="G168">
            <v>920</v>
          </cell>
        </row>
        <row r="169">
          <cell r="C169" t="str">
            <v>7.7.4.3</v>
          </cell>
          <cell r="D169" t="str">
            <v xml:space="preserve">Cubierta de chapa acanalada </v>
          </cell>
          <cell r="E169" t="str">
            <v>A.A.</v>
          </cell>
          <cell r="F169" t="str">
            <v>m2</v>
          </cell>
          <cell r="G169">
            <v>274</v>
          </cell>
        </row>
        <row r="170">
          <cell r="C170" t="str">
            <v>7.7.5</v>
          </cell>
          <cell r="D170" t="str">
            <v xml:space="preserve">Pasamanos </v>
          </cell>
          <cell r="E170" t="str">
            <v>A.A.</v>
          </cell>
          <cell r="F170" t="str">
            <v>ml</v>
          </cell>
          <cell r="G170">
            <v>160</v>
          </cell>
        </row>
        <row r="171">
          <cell r="C171" t="str">
            <v>7.7.6</v>
          </cell>
          <cell r="D171" t="str">
            <v>Cerramiento lateral</v>
          </cell>
          <cell r="E171" t="str">
            <v>A.A.</v>
          </cell>
          <cell r="F171" t="str">
            <v>m2</v>
          </cell>
          <cell r="G171">
            <v>520</v>
          </cell>
        </row>
        <row r="172">
          <cell r="C172" t="str">
            <v>7.7.7</v>
          </cell>
          <cell r="D172" t="str">
            <v>Instalación eléctrica y artefactos</v>
          </cell>
          <cell r="E172" t="str">
            <v>A.A.</v>
          </cell>
          <cell r="F172" t="str">
            <v>bocas</v>
          </cell>
          <cell r="G172" t="str">
            <v>40</v>
          </cell>
        </row>
        <row r="173">
          <cell r="C173" t="str">
            <v>7.7.8</v>
          </cell>
          <cell r="D173" t="str">
            <v xml:space="preserve">Retención de la y lp. </v>
          </cell>
          <cell r="E173" t="str">
            <v>A.A.</v>
          </cell>
          <cell r="F173" t="str">
            <v>gl</v>
          </cell>
          <cell r="G173" t="str">
            <v>1</v>
          </cell>
        </row>
        <row r="174">
          <cell r="C174">
            <v>8</v>
          </cell>
          <cell r="D174" t="str">
            <v>INSTALACIONES SANITARIAS</v>
          </cell>
        </row>
        <row r="175">
          <cell r="C175" t="str">
            <v>8.1</v>
          </cell>
          <cell r="D175" t="str">
            <v>PLUVIALES (incluye la construcción de nuevos edificios. item 5.1. y remodelación de existentes item 5.2.)</v>
          </cell>
        </row>
        <row r="176">
          <cell r="C176" t="str">
            <v>8.1.1.</v>
          </cell>
          <cell r="D176" t="str">
            <v>Bocas de desagües abiertas y/o tapadas en abrigos y bajadas de lluvia</v>
          </cell>
          <cell r="E176" t="str">
            <v>A.A.</v>
          </cell>
          <cell r="F176" t="str">
            <v>u</v>
          </cell>
          <cell r="G176">
            <v>4</v>
          </cell>
          <cell r="H176">
            <v>2793.4613296945099</v>
          </cell>
        </row>
        <row r="177">
          <cell r="C177" t="str">
            <v>8.1.2</v>
          </cell>
          <cell r="D177" t="str">
            <v>Rejillas lineales en andenes existentes en coincidencia con edificios y accesos</v>
          </cell>
          <cell r="E177" t="str">
            <v>A.A.</v>
          </cell>
          <cell r="F177" t="str">
            <v>ml</v>
          </cell>
          <cell r="G177">
            <v>11.8</v>
          </cell>
          <cell r="H177">
            <v>3984.0610369953201</v>
          </cell>
        </row>
        <row r="178">
          <cell r="C178" t="str">
            <v>8.1.3</v>
          </cell>
          <cell r="D178" t="str">
            <v>Tendido de desagues pluviales troncales, desde bocas de desague y rejilas a desembocaduras existentes (Red Pluvial Municipal, Cordón Cuneta, Zanja a cielo abierto).</v>
          </cell>
          <cell r="E178" t="str">
            <v>A.A.</v>
          </cell>
          <cell r="F178" t="str">
            <v>ml</v>
          </cell>
          <cell r="G178">
            <v>30</v>
          </cell>
          <cell r="H178" t="e">
            <v>#REF!</v>
          </cell>
        </row>
        <row r="179">
          <cell r="C179" t="str">
            <v>8.1.4</v>
          </cell>
          <cell r="D179" t="str">
            <v>Ejecución de Pozos de Bombeo Pluvial</v>
          </cell>
          <cell r="E179" t="str">
            <v>A.A.</v>
          </cell>
          <cell r="F179" t="str">
            <v>u</v>
          </cell>
          <cell r="G179" t="str">
            <v>NO COTIZA</v>
          </cell>
        </row>
        <row r="180">
          <cell r="C180" t="str">
            <v>8.1.5</v>
          </cell>
          <cell r="D180" t="str">
            <v>Entubado de zanja - cañería de hormigón premoldeado</v>
          </cell>
          <cell r="E180" t="str">
            <v>A.A.</v>
          </cell>
          <cell r="F180" t="str">
            <v>ml</v>
          </cell>
          <cell r="G180">
            <v>40</v>
          </cell>
          <cell r="H180">
            <v>23547.208565297718</v>
          </cell>
        </row>
        <row r="181">
          <cell r="C181" t="str">
            <v>8.1.6</v>
          </cell>
          <cell r="D181" t="str">
            <v>Camaras de inspección y desague con reja de 0,60 x 0,60 en mampostería y revoque impermeable</v>
          </cell>
          <cell r="E181" t="str">
            <v>A.A.</v>
          </cell>
          <cell r="F181" t="str">
            <v>u</v>
          </cell>
          <cell r="G181">
            <v>1</v>
          </cell>
          <cell r="H181">
            <v>23719.912862989699</v>
          </cell>
        </row>
        <row r="182">
          <cell r="C182" t="str">
            <v>8.2</v>
          </cell>
          <cell r="D182" t="str">
            <v>CLOACALES (incluye la construcción de nuevos edificios. item 9.1. y remodelación de existentes item 9.2.)</v>
          </cell>
        </row>
        <row r="183">
          <cell r="C183" t="str">
            <v>8.2.1</v>
          </cell>
          <cell r="D183" t="str">
            <v xml:space="preserve">Conexión a la red municipal </v>
          </cell>
          <cell r="E183" t="str">
            <v>A.A</v>
          </cell>
          <cell r="F183" t="str">
            <v>gl</v>
          </cell>
          <cell r="G183" t="str">
            <v>NO COTIZA</v>
          </cell>
        </row>
        <row r="184">
          <cell r="C184" t="str">
            <v>8.2.2</v>
          </cell>
          <cell r="D184" t="str">
            <v>Instalación de Sistemas de Tratamiento (Bidigestores s/cálculo + Pozo Absorbente) (incluye gestión ante ADA)</v>
          </cell>
          <cell r="E184" t="str">
            <v>A.A</v>
          </cell>
          <cell r="F184" t="str">
            <v>u</v>
          </cell>
          <cell r="G184">
            <v>1</v>
          </cell>
          <cell r="H184">
            <v>159483.38909225428</v>
          </cell>
        </row>
        <row r="185">
          <cell r="C185" t="str">
            <v>8.2.3</v>
          </cell>
          <cell r="D185" t="str">
            <v>Cámaras de inspección</v>
          </cell>
          <cell r="E185" t="str">
            <v>A.A</v>
          </cell>
          <cell r="F185" t="str">
            <v>u</v>
          </cell>
          <cell r="G185">
            <v>4</v>
          </cell>
          <cell r="H185">
            <v>21141.582240619799</v>
          </cell>
        </row>
        <row r="186">
          <cell r="C186" t="str">
            <v>8.2.4</v>
          </cell>
          <cell r="D186" t="str">
            <v>Tendido de cañería de desagües primarios y secundarios (incluye Bocas de Acceso y Cámaras de Inspección)</v>
          </cell>
          <cell r="E186" t="str">
            <v>A.A</v>
          </cell>
          <cell r="F186" t="str">
            <v>ml</v>
          </cell>
          <cell r="G186">
            <v>80</v>
          </cell>
          <cell r="H186">
            <v>2145.9362017066701</v>
          </cell>
        </row>
        <row r="187">
          <cell r="C187" t="str">
            <v>8.2.5</v>
          </cell>
          <cell r="D187" t="str">
            <v xml:space="preserve">Ejecución de Pozos de Bombeo Cloacal </v>
          </cell>
          <cell r="E187" t="str">
            <v>A.A</v>
          </cell>
          <cell r="F187" t="str">
            <v>u</v>
          </cell>
          <cell r="G187" t="str">
            <v>NO COTIZA</v>
          </cell>
        </row>
        <row r="188">
          <cell r="C188" t="str">
            <v>8.2.6</v>
          </cell>
          <cell r="D188" t="str">
            <v xml:space="preserve">Saneamiento y Cegado de Pozos Absorbentes </v>
          </cell>
          <cell r="E188" t="str">
            <v>A.A</v>
          </cell>
          <cell r="F188" t="str">
            <v>u</v>
          </cell>
          <cell r="G188">
            <v>2</v>
          </cell>
          <cell r="H188">
            <v>8996.9101511246736</v>
          </cell>
        </row>
        <row r="189">
          <cell r="C189" t="str">
            <v>8.2.7</v>
          </cell>
          <cell r="D189" t="str">
            <v>Saneamiento y Cegado de camaras de Inspección</v>
          </cell>
          <cell r="E189" t="str">
            <v>A.A</v>
          </cell>
          <cell r="F189" t="str">
            <v>u</v>
          </cell>
          <cell r="G189">
            <v>3</v>
          </cell>
          <cell r="H189">
            <v>3868.4176946331881</v>
          </cell>
        </row>
        <row r="190">
          <cell r="C190" t="str">
            <v>8.3</v>
          </cell>
          <cell r="D190" t="str">
            <v>PROVISION DE AGUA (incluye la construcción de nuevos edificios. item 5.1. y remodelación de existentes item 5.2.)</v>
          </cell>
        </row>
        <row r="191">
          <cell r="C191" t="str">
            <v>8.3.1</v>
          </cell>
          <cell r="D191" t="str">
            <v>Conexión a la red existente de Agua Corriente</v>
          </cell>
          <cell r="E191" t="str">
            <v>A.A.</v>
          </cell>
          <cell r="F191" t="str">
            <v>gl</v>
          </cell>
          <cell r="G191" t="str">
            <v>NO COTIZA</v>
          </cell>
        </row>
        <row r="192">
          <cell r="C192" t="str">
            <v>8.3.2</v>
          </cell>
          <cell r="D192" t="str">
            <v xml:space="preserve">Pozo de Captación Subterráneo (según corresponda)  (incluye gestión ante ADA) </v>
          </cell>
          <cell r="E192" t="str">
            <v>A.A.</v>
          </cell>
          <cell r="F192" t="str">
            <v>u</v>
          </cell>
          <cell r="G192" t="str">
            <v>NO COTIZA</v>
          </cell>
        </row>
        <row r="193">
          <cell r="C193" t="str">
            <v>8.3.3</v>
          </cell>
          <cell r="D193" t="str">
            <v xml:space="preserve">Ejecución de una Torre Metálica para Tanques de Agua </v>
          </cell>
          <cell r="E193" t="str">
            <v>A.A.</v>
          </cell>
          <cell r="F193" t="str">
            <v>u</v>
          </cell>
          <cell r="G193" t="str">
            <v>NO COTIZA</v>
          </cell>
        </row>
        <row r="194">
          <cell r="C194" t="str">
            <v>8.3.4</v>
          </cell>
          <cell r="D194" t="str">
            <v>Provisión e Instalación de Tanque de Reserva de Acero Inoxidable de 2000 lts</v>
          </cell>
          <cell r="E194" t="str">
            <v>A.A.</v>
          </cell>
          <cell r="F194" t="str">
            <v>u</v>
          </cell>
          <cell r="G194" t="str">
            <v>NO COTIZA</v>
          </cell>
        </row>
        <row r="195">
          <cell r="C195" t="str">
            <v>8.3.5</v>
          </cell>
          <cell r="D195" t="str">
            <v>Colector tanque LLS</v>
          </cell>
          <cell r="E195" t="str">
            <v>A.A.</v>
          </cell>
          <cell r="F195" t="str">
            <v>u</v>
          </cell>
          <cell r="G195">
            <v>1</v>
          </cell>
          <cell r="H195">
            <v>33908.99241975</v>
          </cell>
        </row>
        <row r="196">
          <cell r="C196" t="str">
            <v>8.3.6</v>
          </cell>
          <cell r="D196" t="str">
            <v>Provisión e Instalación de Tanque Cisterna de 2000 lts (incluye platea de apoyo en HºAº)</v>
          </cell>
          <cell r="E196" t="str">
            <v>A.A.</v>
          </cell>
          <cell r="F196" t="str">
            <v>u</v>
          </cell>
          <cell r="G196" t="str">
            <v>NO COTIZA</v>
          </cell>
        </row>
        <row r="197">
          <cell r="C197" t="str">
            <v>8.3.7</v>
          </cell>
          <cell r="D197" t="str">
            <v>Tendido de Cañerías de alimentación y distribución de Agua Fria para Grupos Sanitarios, Boleterías y Locales Operativos</v>
          </cell>
          <cell r="E197" t="str">
            <v>A.A.</v>
          </cell>
          <cell r="F197" t="str">
            <v>ml</v>
          </cell>
          <cell r="G197" t="str">
            <v>NO COTIZA</v>
          </cell>
        </row>
        <row r="198">
          <cell r="C198" t="str">
            <v>8.3.8</v>
          </cell>
          <cell r="D198" t="str">
            <v>Tendido de Cañerias de alimentación y distribución interna de Agua Fría y Caliente</v>
          </cell>
          <cell r="E198" t="str">
            <v>A.A.</v>
          </cell>
          <cell r="F198" t="str">
            <v>ml</v>
          </cell>
          <cell r="G198">
            <v>90</v>
          </cell>
          <cell r="H198">
            <v>1214.4916733989601</v>
          </cell>
        </row>
        <row r="199">
          <cell r="C199" t="str">
            <v>8.3.9</v>
          </cell>
          <cell r="D199" t="str">
            <v>Tendido de Cañerías de alimentación y distribución de Agua Fria para canillas para lavado de andenes</v>
          </cell>
          <cell r="E199" t="str">
            <v>A.A.</v>
          </cell>
          <cell r="F199" t="str">
            <v>ml</v>
          </cell>
          <cell r="G199" t="str">
            <v>NO COTIZA</v>
          </cell>
        </row>
        <row r="200">
          <cell r="C200" t="str">
            <v>8.3.10</v>
          </cell>
          <cell r="D200" t="str">
            <v>Provisión e Instalación de Caja de Toma de Agua de 0,30 x 0,45 mts con canilla con válvula tipo esclusa de 3/4"</v>
          </cell>
          <cell r="E200" t="str">
            <v>A.A.</v>
          </cell>
          <cell r="F200" t="str">
            <v>u</v>
          </cell>
          <cell r="G200" t="str">
            <v>NO COTIZA</v>
          </cell>
        </row>
        <row r="201">
          <cell r="C201" t="str">
            <v>8.3.11</v>
          </cell>
          <cell r="D201" t="str">
            <v>Instalación de Bomba de Impulsión para Tanque de Reserva c/ interruptor automático s/cálculo</v>
          </cell>
          <cell r="E201" t="str">
            <v>A.A.</v>
          </cell>
          <cell r="F201" t="str">
            <v>u</v>
          </cell>
          <cell r="G201" t="str">
            <v>NO COTIZA</v>
          </cell>
        </row>
        <row r="202">
          <cell r="C202" t="str">
            <v>8.3.12</v>
          </cell>
          <cell r="D202" t="str">
            <v>Instalación de Bomba Presurizadora en Tanque Cisterna para Sistema de lavado de andenes s/cálculo</v>
          </cell>
          <cell r="E202" t="str">
            <v>A.A.</v>
          </cell>
          <cell r="F202" t="str">
            <v>u</v>
          </cell>
          <cell r="G202" t="str">
            <v>NO COTIZA</v>
          </cell>
        </row>
        <row r="203">
          <cell r="C203" t="str">
            <v>8.3.13</v>
          </cell>
          <cell r="D203" t="str">
            <v>Instalación de Bomba Presurizadora a pié de Grupo Sanitarios publicos</v>
          </cell>
          <cell r="E203" t="str">
            <v>A.A.</v>
          </cell>
          <cell r="F203" t="str">
            <v>u</v>
          </cell>
          <cell r="G203">
            <v>1</v>
          </cell>
          <cell r="H203">
            <v>23104.753638732502</v>
          </cell>
        </row>
        <row r="204">
          <cell r="C204" t="str">
            <v>8.4</v>
          </cell>
          <cell r="D204" t="str">
            <v>INCENDIO (NO COTIZA EN LA PRESENTE OBRA)</v>
          </cell>
        </row>
        <row r="205">
          <cell r="C205">
            <v>9</v>
          </cell>
          <cell r="D205" t="str">
            <v xml:space="preserve">NUEVOS EDIFICIOS DE ESTACIÓN / REFORMA DE EDIFICIOS EXISTENTES </v>
          </cell>
        </row>
        <row r="206">
          <cell r="C206" t="str">
            <v>9.1</v>
          </cell>
          <cell r="D206" t="str">
            <v xml:space="preserve">CONSTRUCCION DE NUEVOS EDIFICIOS </v>
          </cell>
        </row>
        <row r="207">
          <cell r="C207" t="str">
            <v>9.1.1</v>
          </cell>
          <cell r="D207" t="str">
            <v>ESTRUCTURA</v>
          </cell>
        </row>
        <row r="208">
          <cell r="C208" t="str">
            <v>9.1.1.1</v>
          </cell>
          <cell r="D208" t="str">
            <v>Excavaciones y Movimientos de Suelo</v>
          </cell>
          <cell r="E208" t="str">
            <v>A.A</v>
          </cell>
          <cell r="F208" t="str">
            <v>m3</v>
          </cell>
          <cell r="G208">
            <v>35.25</v>
          </cell>
          <cell r="H208">
            <v>1201.11462051786</v>
          </cell>
        </row>
        <row r="209">
          <cell r="C209" t="str">
            <v>9.1.1.2</v>
          </cell>
          <cell r="D209" t="str">
            <v>Ejecución de Fundaciones en H°A° (zapatas y vigas de encadenado inferior)</v>
          </cell>
          <cell r="E209" t="str">
            <v>A.A</v>
          </cell>
          <cell r="F209" t="str">
            <v>m3</v>
          </cell>
          <cell r="G209">
            <v>24.9</v>
          </cell>
          <cell r="H209">
            <v>40893.521982844599</v>
          </cell>
        </row>
        <row r="210">
          <cell r="C210" t="str">
            <v>9.1.1.3</v>
          </cell>
          <cell r="D210" t="str">
            <v>Ejecución de Columnas y Vigas de Encadenado Superior en Hormigón Armado</v>
          </cell>
          <cell r="E210" t="str">
            <v>A.A</v>
          </cell>
          <cell r="F210" t="str">
            <v>m3</v>
          </cell>
          <cell r="G210">
            <v>10.38</v>
          </cell>
          <cell r="H210">
            <v>54843.762396096099</v>
          </cell>
        </row>
        <row r="211">
          <cell r="C211" t="str">
            <v>9.1.1.4</v>
          </cell>
          <cell r="D211" t="str">
            <v xml:space="preserve">Ejecución de Columnas Metálicas en Tubo Estructural </v>
          </cell>
          <cell r="E211" t="str">
            <v>A.A</v>
          </cell>
          <cell r="F211" t="str">
            <v>ml</v>
          </cell>
          <cell r="G211" t="str">
            <v>NO COTIZA</v>
          </cell>
        </row>
        <row r="212">
          <cell r="C212" t="str">
            <v>9.1.1.5</v>
          </cell>
          <cell r="D212" t="str">
            <v xml:space="preserve">Adintalamiento con perfiles normales según calculo </v>
          </cell>
          <cell r="E212" t="str">
            <v>A.A</v>
          </cell>
          <cell r="F212" t="str">
            <v>ml</v>
          </cell>
          <cell r="G212" t="str">
            <v>NO COTIZA</v>
          </cell>
        </row>
        <row r="213">
          <cell r="C213" t="str">
            <v>9.1.2</v>
          </cell>
          <cell r="D213" t="str">
            <v xml:space="preserve">CUBIERTAS </v>
          </cell>
        </row>
        <row r="214">
          <cell r="C214" t="str">
            <v>9.1.2.1</v>
          </cell>
          <cell r="D214" t="str">
            <v xml:space="preserve">Losa de hormigón armado </v>
          </cell>
          <cell r="E214" t="str">
            <v>A.A.</v>
          </cell>
          <cell r="F214" t="str">
            <v>m2</v>
          </cell>
          <cell r="G214" t="str">
            <v>NO COTIZA</v>
          </cell>
        </row>
        <row r="215">
          <cell r="C215" t="str">
            <v>9.1.2.2</v>
          </cell>
          <cell r="D215" t="str">
            <v>Vigueta pretensada hormigón con ladrillo EPS</v>
          </cell>
          <cell r="E215" t="str">
            <v>A.A.</v>
          </cell>
          <cell r="F215" t="str">
            <v>m2</v>
          </cell>
          <cell r="G215">
            <v>42</v>
          </cell>
          <cell r="H215">
            <v>2830.2147311168801</v>
          </cell>
        </row>
        <row r="216">
          <cell r="C216" t="str">
            <v>9.1.2.3</v>
          </cell>
          <cell r="D216" t="str">
            <v>Membrana Multicapa (aislación hidrófuga, aislació térmica y barrera de vapor)</v>
          </cell>
          <cell r="E216" t="str">
            <v>A.A.</v>
          </cell>
          <cell r="F216" t="str">
            <v>m2</v>
          </cell>
          <cell r="G216">
            <v>42</v>
          </cell>
          <cell r="H216" t="e">
            <v>#REF!</v>
          </cell>
        </row>
        <row r="217">
          <cell r="C217" t="str">
            <v>9.1.2.4</v>
          </cell>
          <cell r="D217" t="str">
            <v>Carpeta de  compresión</v>
          </cell>
          <cell r="E217" t="str">
            <v>A.A.</v>
          </cell>
          <cell r="G217">
            <v>42</v>
          </cell>
        </row>
        <row r="218">
          <cell r="C218" t="str">
            <v>9.1.2.5</v>
          </cell>
          <cell r="D218" t="str">
            <v>Contrapiso alivianado con esferas de poliestireno expandido - Pendiente Mínima: 2% Máxima: 4%</v>
          </cell>
          <cell r="E218" t="str">
            <v>A.A.</v>
          </cell>
          <cell r="F218" t="str">
            <v>m2</v>
          </cell>
          <cell r="G218">
            <v>42</v>
          </cell>
          <cell r="H218">
            <v>1235.5564894356601</v>
          </cell>
        </row>
        <row r="219">
          <cell r="C219" t="str">
            <v>9.1.2.6</v>
          </cell>
          <cell r="D219" t="str">
            <v>Ejecución de carpeta hidrófuga de nivelación</v>
          </cell>
          <cell r="E219" t="str">
            <v>A.A.</v>
          </cell>
          <cell r="F219" t="str">
            <v>m2</v>
          </cell>
          <cell r="G219">
            <v>42</v>
          </cell>
          <cell r="H219">
            <v>759.76656473252604</v>
          </cell>
        </row>
        <row r="220">
          <cell r="C220" t="str">
            <v>9.1.2.7</v>
          </cell>
          <cell r="D220" t="str">
            <v>Membrana Fibrada Elastomérica Flexible</v>
          </cell>
          <cell r="E220" t="str">
            <v>A.A.</v>
          </cell>
          <cell r="F220" t="str">
            <v>m2</v>
          </cell>
          <cell r="G220">
            <v>42</v>
          </cell>
          <cell r="H220">
            <v>592.45518567077897</v>
          </cell>
        </row>
        <row r="221">
          <cell r="C221" t="str">
            <v>9.1.2.8</v>
          </cell>
          <cell r="D221" t="str">
            <v>Perfil C 160x50x3.2</v>
          </cell>
          <cell r="E221" t="str">
            <v>A.A.</v>
          </cell>
          <cell r="F221" t="str">
            <v>ml</v>
          </cell>
          <cell r="G221">
            <v>110.1</v>
          </cell>
          <cell r="H221">
            <v>1556.0798770389599</v>
          </cell>
        </row>
        <row r="222">
          <cell r="C222" t="str">
            <v>9.1.2.9</v>
          </cell>
          <cell r="D222" t="str">
            <v>Perfil C 120x50x2.5.(doble perfil para columna)</v>
          </cell>
          <cell r="E222" t="str">
            <v>A.A.</v>
          </cell>
          <cell r="F222" t="str">
            <v>ml</v>
          </cell>
          <cell r="G222">
            <v>50</v>
          </cell>
          <cell r="H222">
            <v>1139.4131770389599</v>
          </cell>
        </row>
        <row r="223">
          <cell r="C223" t="str">
            <v>9.1.2.10</v>
          </cell>
          <cell r="D223" t="str">
            <v>Caño estructural 30x30mm</v>
          </cell>
          <cell r="E223" t="str">
            <v>A.A.</v>
          </cell>
          <cell r="F223" t="str">
            <v>ml</v>
          </cell>
          <cell r="G223">
            <v>26.35</v>
          </cell>
          <cell r="H223">
            <v>502.90218851947998</v>
          </cell>
        </row>
        <row r="224">
          <cell r="C224" t="str">
            <v>9.1.2.11</v>
          </cell>
          <cell r="D224" t="str">
            <v>Cenefa perimetral de chapa lisa BWG 20 -   Terminacion: galvanizado prepintado al hormo</v>
          </cell>
          <cell r="E224" t="str">
            <v>A.A.</v>
          </cell>
          <cell r="F224" t="str">
            <v>m2</v>
          </cell>
          <cell r="G224">
            <v>31.89</v>
          </cell>
          <cell r="H224">
            <v>1175.61283884156</v>
          </cell>
        </row>
        <row r="225">
          <cell r="C225" t="str">
            <v>9.1.2.12</v>
          </cell>
          <cell r="D225" t="str">
            <v>Canaleta tipo cajon</v>
          </cell>
          <cell r="E225" t="str">
            <v>A.A.</v>
          </cell>
          <cell r="F225" t="str">
            <v>ml</v>
          </cell>
          <cell r="G225">
            <v>25</v>
          </cell>
          <cell r="H225">
            <v>1735.2551144519477</v>
          </cell>
        </row>
        <row r="226">
          <cell r="C226" t="str">
            <v>9.1.2.13</v>
          </cell>
          <cell r="D226" t="str">
            <v>Cupertina chapa galvanizada N20</v>
          </cell>
          <cell r="E226" t="str">
            <v>A.A.</v>
          </cell>
          <cell r="F226" t="str">
            <v>m2</v>
          </cell>
          <cell r="G226">
            <v>44.84</v>
          </cell>
          <cell r="H226">
            <v>1175.61283884156</v>
          </cell>
        </row>
        <row r="227">
          <cell r="C227" t="str">
            <v>9.1.2.14</v>
          </cell>
          <cell r="D227" t="str">
            <v>Chapa acanalada galvanizada</v>
          </cell>
          <cell r="E227" t="str">
            <v>A.A.</v>
          </cell>
          <cell r="F227" t="str">
            <v>m2</v>
          </cell>
          <cell r="G227">
            <v>117</v>
          </cell>
          <cell r="H227">
            <v>1512.2883483936666</v>
          </cell>
        </row>
        <row r="228">
          <cell r="C228" t="str">
            <v>9.1.3</v>
          </cell>
          <cell r="D228" t="str">
            <v>MAMPOSTERIA Y REVOQUES</v>
          </cell>
        </row>
        <row r="229">
          <cell r="C229" t="str">
            <v>9.1.3.1</v>
          </cell>
          <cell r="D229" t="str">
            <v>Mampostería en elevación de Ladrillo Cerámico Hueco 18 cm - incluye cajón hidrófugo en ladrillo común</v>
          </cell>
          <cell r="E229" t="str">
            <v>A.A.</v>
          </cell>
          <cell r="F229" t="str">
            <v>m2</v>
          </cell>
          <cell r="G229">
            <v>71.400000000000006</v>
          </cell>
          <cell r="H229">
            <v>2128.1495652808599</v>
          </cell>
        </row>
        <row r="230">
          <cell r="C230" t="str">
            <v>9.1.3.2</v>
          </cell>
          <cell r="D230" t="str">
            <v>Mampostería en elevación de Ladrillo Cerámico Hueco  12 cm - incluye cajón hidrófugo en ladrillo común</v>
          </cell>
          <cell r="E230" t="str">
            <v>A.A.</v>
          </cell>
          <cell r="F230" t="str">
            <v>m2</v>
          </cell>
          <cell r="G230">
            <v>50</v>
          </cell>
          <cell r="H230">
            <v>1595.3290415727099</v>
          </cell>
        </row>
        <row r="231">
          <cell r="C231" t="str">
            <v>9.1.3.3</v>
          </cell>
          <cell r="D231" t="str">
            <v xml:space="preserve">Mampostería en elevación de Ladrillo Cerámico Hueco de 8 cm </v>
          </cell>
          <cell r="E231" t="str">
            <v>A.A.</v>
          </cell>
          <cell r="F231" t="str">
            <v>m2</v>
          </cell>
          <cell r="G231" t="str">
            <v>NO COTIZA</v>
          </cell>
        </row>
        <row r="232">
          <cell r="C232" t="str">
            <v>9.1.3.4</v>
          </cell>
          <cell r="D232" t="str">
            <v>Mampostería ladrillo común</v>
          </cell>
          <cell r="E232" t="str">
            <v>A.A.</v>
          </cell>
          <cell r="F232" t="str">
            <v>m2</v>
          </cell>
          <cell r="G232">
            <v>22.8</v>
          </cell>
          <cell r="H232">
            <v>6726.7384339154696</v>
          </cell>
        </row>
        <row r="233">
          <cell r="C233" t="str">
            <v>9.1.3.5</v>
          </cell>
          <cell r="D233" t="str">
            <v>Revoque Hidrófugo Exterior Completo - Terminación Fino a la Cal</v>
          </cell>
          <cell r="E233" t="str">
            <v>A.A.</v>
          </cell>
          <cell r="F233" t="str">
            <v>m2</v>
          </cell>
          <cell r="G233">
            <v>164.07999999999998</v>
          </cell>
          <cell r="H233">
            <v>1028.4279629298701</v>
          </cell>
        </row>
        <row r="234">
          <cell r="C234" t="str">
            <v>9.1.3.6</v>
          </cell>
          <cell r="D234" t="str">
            <v xml:space="preserve">Revoque Interior Completo - Terminación Yeso </v>
          </cell>
          <cell r="E234" t="str">
            <v>A.A.</v>
          </cell>
          <cell r="F234" t="str">
            <v>m2</v>
          </cell>
          <cell r="G234">
            <v>88.64</v>
          </cell>
          <cell r="H234">
            <v>1033.44468470026</v>
          </cell>
        </row>
        <row r="235">
          <cell r="C235" t="str">
            <v>9.1.3.7</v>
          </cell>
          <cell r="D235" t="str">
            <v>Revoque Grueso peinado bajo revestimientos cerámico de espesor 31 mm.</v>
          </cell>
          <cell r="E235" t="str">
            <v>A.A.</v>
          </cell>
          <cell r="F235" t="str">
            <v>m2</v>
          </cell>
          <cell r="G235">
            <v>10</v>
          </cell>
          <cell r="H235">
            <v>619.76953656245996</v>
          </cell>
        </row>
        <row r="236">
          <cell r="C236" t="str">
            <v>9.1.3.8</v>
          </cell>
          <cell r="D236" t="str">
            <v xml:space="preserve">Revoque Interior Completo - Terminación Fino a la Cal </v>
          </cell>
          <cell r="E236" t="str">
            <v>A.A.</v>
          </cell>
          <cell r="F236" t="str">
            <v>m2</v>
          </cell>
          <cell r="G236" t="str">
            <v>NO COTIZA</v>
          </cell>
        </row>
        <row r="237">
          <cell r="C237" t="str">
            <v>9.1.3.9</v>
          </cell>
          <cell r="D237" t="str">
            <v>Ejecución de Buñas</v>
          </cell>
          <cell r="E237" t="str">
            <v>A.A.</v>
          </cell>
          <cell r="F237" t="str">
            <v>ml</v>
          </cell>
          <cell r="G237">
            <v>90</v>
          </cell>
          <cell r="H237">
            <v>307.621626680519</v>
          </cell>
        </row>
        <row r="238">
          <cell r="C238" t="str">
            <v>9.1.4</v>
          </cell>
          <cell r="D238" t="str">
            <v>PISOS</v>
          </cell>
        </row>
        <row r="239">
          <cell r="C239" t="str">
            <v>9.1.4.1</v>
          </cell>
          <cell r="D239" t="str">
            <v xml:space="preserve">Contrapiso alivianado con esferas de poliestireno expandido </v>
          </cell>
          <cell r="E239" t="str">
            <v>A.A.</v>
          </cell>
          <cell r="F239" t="str">
            <v>m2</v>
          </cell>
          <cell r="G239">
            <v>159</v>
          </cell>
          <cell r="H239">
            <v>1235.5564894356601</v>
          </cell>
        </row>
        <row r="240">
          <cell r="C240" t="str">
            <v>9.1.4.2</v>
          </cell>
          <cell r="D240" t="str">
            <v>Ejecución de Contrapiso de Hormigón de cascotes - Esp: 8 cm</v>
          </cell>
          <cell r="E240" t="str">
            <v>A.A.</v>
          </cell>
          <cell r="F240" t="str">
            <v>m2</v>
          </cell>
          <cell r="G240" t="str">
            <v>NO COTIZA</v>
          </cell>
        </row>
        <row r="241">
          <cell r="C241" t="str">
            <v>9.1.4.3</v>
          </cell>
          <cell r="D241" t="str">
            <v xml:space="preserve">Ejecucion de Carpeta de Nivelación </v>
          </cell>
          <cell r="E241" t="str">
            <v>A.A.</v>
          </cell>
          <cell r="F241" t="str">
            <v>m2</v>
          </cell>
          <cell r="G241" t="str">
            <v>NO COTIZA</v>
          </cell>
        </row>
        <row r="242">
          <cell r="C242" t="str">
            <v>9.1.4.4</v>
          </cell>
          <cell r="D242" t="str">
            <v>Carpeta  de Hormigón peinado c/ bordes llaneados - Esp: 7 cm</v>
          </cell>
          <cell r="E242" t="str">
            <v>A.A.</v>
          </cell>
          <cell r="F242" t="str">
            <v>m2</v>
          </cell>
          <cell r="G242">
            <v>103</v>
          </cell>
          <cell r="H242">
            <v>2340.4789853268398</v>
          </cell>
        </row>
        <row r="243">
          <cell r="C243" t="str">
            <v>9.1.4.5</v>
          </cell>
          <cell r="D243" t="str">
            <v xml:space="preserve">Piso Granítico compacto terminación pulido fino de primera marca - A: 0,30 x 0,30 </v>
          </cell>
          <cell r="E243" t="str">
            <v>A.A.</v>
          </cell>
          <cell r="F243" t="str">
            <v>m2</v>
          </cell>
          <cell r="G243">
            <v>14</v>
          </cell>
          <cell r="H243">
            <v>3155.3273340614651</v>
          </cell>
        </row>
        <row r="244">
          <cell r="C244" t="str">
            <v>9.1.4.6</v>
          </cell>
          <cell r="D244" t="str">
            <v xml:space="preserve">Carpeta y solado epoxídico </v>
          </cell>
          <cell r="E244" t="str">
            <v>A.A.</v>
          </cell>
          <cell r="F244" t="str">
            <v>m2</v>
          </cell>
          <cell r="G244">
            <v>42</v>
          </cell>
          <cell r="H244">
            <v>6382.5249999999996</v>
          </cell>
        </row>
        <row r="245">
          <cell r="C245" t="str">
            <v>9.1.4.7</v>
          </cell>
          <cell r="D245" t="str">
            <v xml:space="preserve">Piso  Ceramico antideslizante - A: 0,30 x 0,30 </v>
          </cell>
          <cell r="E245" t="str">
            <v>A.A.</v>
          </cell>
          <cell r="F245" t="str">
            <v>m2</v>
          </cell>
          <cell r="G245" t="str">
            <v>NO COTIZA</v>
          </cell>
        </row>
        <row r="246">
          <cell r="C246" t="str">
            <v>9.1.5</v>
          </cell>
          <cell r="D246" t="str">
            <v xml:space="preserve">REVESTIMIENTO  </v>
          </cell>
        </row>
        <row r="247">
          <cell r="C247" t="str">
            <v>9.1.5.1</v>
          </cell>
          <cell r="D247" t="str">
            <v xml:space="preserve">Revestimiento Ceramico </v>
          </cell>
          <cell r="E247" t="str">
            <v>A.A</v>
          </cell>
          <cell r="F247" t="str">
            <v>m2</v>
          </cell>
          <cell r="G247">
            <v>10</v>
          </cell>
          <cell r="H247">
            <v>2152.1705757800901</v>
          </cell>
        </row>
        <row r="248">
          <cell r="C248" t="str">
            <v>9.1.5.2</v>
          </cell>
          <cell r="D248" t="str">
            <v xml:space="preserve">Revestimientos vitrificados </v>
          </cell>
          <cell r="E248" t="str">
            <v>A.A</v>
          </cell>
          <cell r="F248" t="str">
            <v>m2</v>
          </cell>
          <cell r="G248" t="str">
            <v>NO COTIZA</v>
          </cell>
        </row>
        <row r="249">
          <cell r="C249" t="str">
            <v>9.1.5.3</v>
          </cell>
          <cell r="D249" t="str">
            <v>Revestimientos Plásticos Texturados</v>
          </cell>
          <cell r="E249" t="str">
            <v>A.A</v>
          </cell>
          <cell r="F249" t="str">
            <v>m2</v>
          </cell>
          <cell r="G249">
            <v>102.8</v>
          </cell>
          <cell r="H249">
            <v>996.10523326233795</v>
          </cell>
        </row>
        <row r="250">
          <cell r="C250" t="str">
            <v>9.1.6</v>
          </cell>
          <cell r="D250" t="str">
            <v>CIELORRASOS</v>
          </cell>
        </row>
        <row r="251">
          <cell r="C251" t="str">
            <v>9.1.6.1</v>
          </cell>
          <cell r="D251" t="str">
            <v xml:space="preserve">Cielorrasos de Placa de Roca de Yeso </v>
          </cell>
          <cell r="E251" t="str">
            <v>A.A.</v>
          </cell>
          <cell r="F251" t="str">
            <v>m2</v>
          </cell>
          <cell r="G251">
            <v>1.63</v>
          </cell>
          <cell r="H251">
            <v>2342.8209326415999</v>
          </cell>
        </row>
        <row r="252">
          <cell r="C252" t="str">
            <v>9.1.6.2</v>
          </cell>
          <cell r="D252" t="str">
            <v xml:space="preserve">Cielorrasos  Metálico de Chapa Prepintada </v>
          </cell>
          <cell r="E252" t="str">
            <v>A.A.</v>
          </cell>
          <cell r="F252" t="str">
            <v>m2</v>
          </cell>
          <cell r="G252">
            <v>42</v>
          </cell>
          <cell r="H252">
            <v>4160.1492047361371</v>
          </cell>
        </row>
        <row r="253">
          <cell r="C253" t="str">
            <v>9.1.6.3</v>
          </cell>
          <cell r="D253" t="str">
            <v xml:space="preserve">Suspendido Interior de Placa de Roca de Yeso antihumedad sobre estructura de perfiles galvanizados </v>
          </cell>
          <cell r="E253" t="str">
            <v>A.A.</v>
          </cell>
          <cell r="F253" t="str">
            <v>m2</v>
          </cell>
          <cell r="G253" t="str">
            <v>NO COTIZA</v>
          </cell>
        </row>
        <row r="254">
          <cell r="C254" t="str">
            <v>9.1.7</v>
          </cell>
          <cell r="D254" t="str">
            <v>Carpinterías / Aberturas s/ planillas de Carpintería y Herrería</v>
          </cell>
        </row>
        <row r="255">
          <cell r="C255" t="str">
            <v>9.1.7.1</v>
          </cell>
          <cell r="D255" t="str">
            <v>Carpintería V1 - Corrediza de aluminio - vidrio 3+3mm Reja malla - 1.00 x 0.50 m</v>
          </cell>
          <cell r="E255" t="str">
            <v>A.A</v>
          </cell>
          <cell r="F255" t="str">
            <v>u</v>
          </cell>
          <cell r="G255" t="str">
            <v>NO COTIZA</v>
          </cell>
        </row>
        <row r="256">
          <cell r="C256" t="str">
            <v>9.1.7.2</v>
          </cell>
          <cell r="D256" t="str">
            <v>Carpintería V2 - Corrediza de aluminio - vidrio 3+3mm -Reja malla - 2.00 x 0.50 m</v>
          </cell>
          <cell r="E256" t="str">
            <v>A.A</v>
          </cell>
          <cell r="F256" t="str">
            <v>u</v>
          </cell>
          <cell r="G256" t="str">
            <v>NO COTIZA</v>
          </cell>
        </row>
        <row r="257">
          <cell r="C257" t="str">
            <v>9.1.7.3</v>
          </cell>
          <cell r="D257" t="str">
            <v>Carpintería V3 - Banderola de aluminio - vidrio 3+3mm - Reja malla - 0.80 x 0.50 m</v>
          </cell>
          <cell r="E257" t="str">
            <v>A.A</v>
          </cell>
          <cell r="F257" t="str">
            <v>u</v>
          </cell>
          <cell r="G257">
            <v>1</v>
          </cell>
          <cell r="H257">
            <v>33612.735582355999</v>
          </cell>
        </row>
        <row r="258">
          <cell r="C258" t="str">
            <v>9.1.7.4</v>
          </cell>
          <cell r="D258" t="str">
            <v>Carpintería V4 - Corrediza de aluminio - vidrio 3+3m - 1.00 x 1.10 m</v>
          </cell>
          <cell r="E258" t="str">
            <v>A.A</v>
          </cell>
          <cell r="F258" t="str">
            <v>u</v>
          </cell>
          <cell r="G258">
            <v>1</v>
          </cell>
          <cell r="H258">
            <v>26836.295404394001</v>
          </cell>
        </row>
        <row r="259">
          <cell r="C259" t="str">
            <v>9.1.7.5</v>
          </cell>
          <cell r="D259" t="str">
            <v>Puerta PCH1 - Abrir de una hoja - Doble chapa  18 - 0.90 x 2.05 m</v>
          </cell>
          <cell r="E259" t="str">
            <v>A.A</v>
          </cell>
          <cell r="F259" t="str">
            <v>u</v>
          </cell>
          <cell r="G259">
            <v>1</v>
          </cell>
          <cell r="H259">
            <v>42282.967388732002</v>
          </cell>
        </row>
        <row r="260">
          <cell r="C260" t="str">
            <v>9.1.7.6</v>
          </cell>
          <cell r="D260" t="str">
            <v>Puerta PCH2 - Abrir de una hoja - Doble chapa 18- 0.90 x 2.05 m</v>
          </cell>
          <cell r="E260" t="str">
            <v>A.A</v>
          </cell>
          <cell r="F260" t="str">
            <v>u</v>
          </cell>
          <cell r="G260" t="str">
            <v>NO COTIZA</v>
          </cell>
        </row>
        <row r="261">
          <cell r="C261" t="str">
            <v>9.1.7.7</v>
          </cell>
          <cell r="D261" t="str">
            <v>Puerta PCH3 - Abrir de una hoja - Doble chapa 18 con persiana - 0,76 x 2.05 m</v>
          </cell>
          <cell r="E261" t="str">
            <v>A.A</v>
          </cell>
          <cell r="F261" t="str">
            <v>u</v>
          </cell>
          <cell r="G261" t="str">
            <v>NO COTIZA</v>
          </cell>
        </row>
        <row r="262">
          <cell r="C262" t="str">
            <v>9.1.7.8</v>
          </cell>
          <cell r="D262" t="str">
            <v>Puerta PCH4 - Abrir de dos hojas - Doble chapa 18 con persiana - 1.80 x 2.10 m</v>
          </cell>
          <cell r="E262" t="str">
            <v>A.A</v>
          </cell>
          <cell r="F262" t="str">
            <v>u</v>
          </cell>
          <cell r="G262" t="str">
            <v>NO COTIZA</v>
          </cell>
        </row>
        <row r="263">
          <cell r="C263" t="str">
            <v>9.1.7.9</v>
          </cell>
          <cell r="D263" t="str">
            <v>Puerta PCH5 - Abrir de dos hojas - Doble chapa 18 con persiana - 1.20 x 2.10 m</v>
          </cell>
          <cell r="E263" t="str">
            <v>A.A</v>
          </cell>
          <cell r="F263" t="str">
            <v>u</v>
          </cell>
          <cell r="G263" t="str">
            <v>NO COTIZA</v>
          </cell>
        </row>
        <row r="264">
          <cell r="C264" t="str">
            <v>9.1.7.10</v>
          </cell>
          <cell r="D264" t="str">
            <v>Puerta PM1 - Placa interior de madera enchapada - marco chapa 18 -0.76 x 2.05 m</v>
          </cell>
          <cell r="E264" t="str">
            <v>A.A</v>
          </cell>
          <cell r="F264" t="str">
            <v>u</v>
          </cell>
          <cell r="G264" t="str">
            <v>NO COTIZA</v>
          </cell>
        </row>
        <row r="265">
          <cell r="C265" t="str">
            <v>9.1.7.11</v>
          </cell>
          <cell r="D265" t="str">
            <v>Puerta PM2 - Placa interior de madera enchapada -marco chapa 18- 0.66 x 2.05 m</v>
          </cell>
          <cell r="E265" t="str">
            <v>A.A</v>
          </cell>
          <cell r="F265" t="str">
            <v>m2</v>
          </cell>
          <cell r="G265">
            <v>1.35</v>
          </cell>
          <cell r="H265">
            <v>17844.400999474001</v>
          </cell>
        </row>
        <row r="266">
          <cell r="C266" t="str">
            <v>9.1.7.12</v>
          </cell>
          <cell r="D266" t="str">
            <v>Puerta PM3 - Placa interior de madera enchapada -marco chapa 18- 0.86 x 2.05 m</v>
          </cell>
          <cell r="E266" t="str">
            <v>A.A</v>
          </cell>
          <cell r="F266" t="str">
            <v>m2</v>
          </cell>
          <cell r="G266" t="str">
            <v>NO COTIZA</v>
          </cell>
        </row>
        <row r="267">
          <cell r="C267" t="str">
            <v>9.1.7.13</v>
          </cell>
          <cell r="D267" t="str">
            <v>Puerta PR1 - De abrir de dos hojas de reja malla romboidal</v>
          </cell>
          <cell r="E267" t="str">
            <v>A.A</v>
          </cell>
          <cell r="F267" t="str">
            <v>m2</v>
          </cell>
          <cell r="G267" t="str">
            <v>NO COTIZA</v>
          </cell>
        </row>
        <row r="268">
          <cell r="C268" t="str">
            <v>9.1.7.14</v>
          </cell>
          <cell r="D268" t="str">
            <v>Puerta PE - De reja de malla romboidal - con barral antipánico</v>
          </cell>
          <cell r="E268" t="str">
            <v>A.A</v>
          </cell>
          <cell r="F268" t="str">
            <v>m2</v>
          </cell>
          <cell r="G268" t="str">
            <v>NO COTIZA</v>
          </cell>
        </row>
        <row r="269">
          <cell r="C269" t="str">
            <v>9.1.7.15</v>
          </cell>
          <cell r="D269" t="str">
            <v>Carpintería Integral B1 - Frente para ventanilla y garita de seguridad vidrio antibala 22mm</v>
          </cell>
          <cell r="E269" t="str">
            <v>A.A</v>
          </cell>
          <cell r="F269" t="str">
            <v>ml</v>
          </cell>
          <cell r="G269" t="str">
            <v>NO COTIZA</v>
          </cell>
        </row>
        <row r="270">
          <cell r="C270" t="str">
            <v>9.1.7.16</v>
          </cell>
          <cell r="D270" t="str">
            <v>Carpintería Integral B2 - Frente para ventanilla y garita de seguridad vidrio antibala 22mm</v>
          </cell>
          <cell r="E270" t="str">
            <v>A.A</v>
          </cell>
          <cell r="F270" t="str">
            <v>ml</v>
          </cell>
          <cell r="G270">
            <v>1</v>
          </cell>
        </row>
        <row r="271">
          <cell r="C271" t="str">
            <v>9.1.7.17</v>
          </cell>
          <cell r="D271" t="str">
            <v>Carpintería Integral B3 - Frente de carteleras y televisores</v>
          </cell>
          <cell r="E271" t="str">
            <v>A.A</v>
          </cell>
          <cell r="F271" t="str">
            <v>ml</v>
          </cell>
          <cell r="G271" t="str">
            <v>NO COTIZA</v>
          </cell>
        </row>
        <row r="272">
          <cell r="C272" t="str">
            <v>9.1.7.18</v>
          </cell>
          <cell r="D272" t="str">
            <v>Cortina de Enrollar Automatica CE</v>
          </cell>
          <cell r="E272" t="str">
            <v>A.A</v>
          </cell>
          <cell r="F272" t="str">
            <v>ml</v>
          </cell>
          <cell r="G272">
            <v>13.420000000000002</v>
          </cell>
          <cell r="H272">
            <v>26425.888349325138</v>
          </cell>
        </row>
        <row r="273">
          <cell r="C273" t="str">
            <v>9.1.7.19</v>
          </cell>
          <cell r="D273" t="str">
            <v>Cerramiento planchuelas galvanizadas</v>
          </cell>
          <cell r="E273" t="str">
            <v>A.A</v>
          </cell>
          <cell r="F273" t="str">
            <v>m2</v>
          </cell>
          <cell r="G273">
            <v>50</v>
          </cell>
        </row>
        <row r="274">
          <cell r="C274" t="str">
            <v>9.1.8</v>
          </cell>
          <cell r="D274" t="str">
            <v>ESPEJOS Y MESADAS</v>
          </cell>
        </row>
        <row r="275">
          <cell r="C275" t="str">
            <v>9.1.8.1</v>
          </cell>
          <cell r="D275" t="str">
            <v xml:space="preserve">Espejos en Acero Inoxidable pulido </v>
          </cell>
          <cell r="E275" t="str">
            <v>A.A</v>
          </cell>
          <cell r="F275" t="str">
            <v>m2</v>
          </cell>
          <cell r="G275" t="str">
            <v>NO COTIZA</v>
          </cell>
        </row>
        <row r="276">
          <cell r="C276" t="str">
            <v>9.1.8.2</v>
          </cell>
          <cell r="D276" t="str">
            <v>Espejos de cristal float de 4mm</v>
          </cell>
          <cell r="E276" t="str">
            <v>A.A</v>
          </cell>
          <cell r="F276" t="str">
            <v>m2</v>
          </cell>
          <cell r="G276" t="str">
            <v>NO COTIZA</v>
          </cell>
        </row>
        <row r="277">
          <cell r="C277" t="str">
            <v>9.1.8.3</v>
          </cell>
          <cell r="D277" t="str">
            <v>Mesada especial en Puntos de Venta de Boleterías de Acero Inoxidable</v>
          </cell>
          <cell r="E277" t="str">
            <v>A.A</v>
          </cell>
          <cell r="F277" t="str">
            <v>m2</v>
          </cell>
          <cell r="G277" t="str">
            <v>NO COTIZA</v>
          </cell>
        </row>
        <row r="278">
          <cell r="C278" t="str">
            <v>9.1.8.4</v>
          </cell>
          <cell r="D278" t="str">
            <v>Mesada especial en Garita de Seguridad de Acero Inoxidable</v>
          </cell>
          <cell r="E278" t="str">
            <v>A.A</v>
          </cell>
          <cell r="F278" t="str">
            <v>ml</v>
          </cell>
          <cell r="G278" t="str">
            <v>NO COTIZA</v>
          </cell>
        </row>
        <row r="279">
          <cell r="C279" t="str">
            <v>9.1.8.5</v>
          </cell>
          <cell r="D279" t="str">
            <v xml:space="preserve">Mesadas de Granito Gris Mara de 22 mm c/ traforo para bacha y frentes pulidos + zócalo perimetral H: 5 cm </v>
          </cell>
          <cell r="E279" t="str">
            <v>A.A</v>
          </cell>
          <cell r="F279" t="str">
            <v>m2</v>
          </cell>
          <cell r="G279">
            <v>0.6</v>
          </cell>
          <cell r="H279">
            <v>22291.6129550308</v>
          </cell>
        </row>
        <row r="280">
          <cell r="C280" t="str">
            <v>9.1.9</v>
          </cell>
          <cell r="D280" t="str">
            <v>EQUIPAMIENTO y ACCESORIOS</v>
          </cell>
        </row>
        <row r="281">
          <cell r="C281" t="str">
            <v>9.1.9.1</v>
          </cell>
          <cell r="D281" t="str">
            <v xml:space="preserve">Kit completo de Accesorios para Baños Públicos (dispensers de jabón, dispensers de toallas, porta rollos, ganchos)  </v>
          </cell>
          <cell r="E281" t="str">
            <v>A.A</v>
          </cell>
          <cell r="F281" t="str">
            <v>u</v>
          </cell>
          <cell r="G281" t="str">
            <v>NO COTIZA</v>
          </cell>
        </row>
        <row r="282">
          <cell r="C282" t="str">
            <v>9.1.9.2</v>
          </cell>
          <cell r="D282" t="str">
            <v>Kit completo de Barrales y Accesorios de Baño para personas en Sillas de Rueda</v>
          </cell>
          <cell r="E282" t="str">
            <v>A.A</v>
          </cell>
          <cell r="F282" t="str">
            <v>u</v>
          </cell>
          <cell r="G282" t="str">
            <v>NO COTIZA</v>
          </cell>
        </row>
        <row r="283">
          <cell r="C283" t="str">
            <v>9.1.9.3</v>
          </cell>
          <cell r="D283" t="str">
            <v>Kit completo de Accesorios para Baños Privados (toallero horiz.-2 perchas-soporte  papel higiénico-jabonera)</v>
          </cell>
          <cell r="E283" t="str">
            <v>A.A</v>
          </cell>
          <cell r="F283" t="str">
            <v>u</v>
          </cell>
          <cell r="G283">
            <v>1</v>
          </cell>
          <cell r="H283">
            <v>7444.9463271877203</v>
          </cell>
        </row>
        <row r="284">
          <cell r="C284" t="str">
            <v>9.1.9.4</v>
          </cell>
          <cell r="D284" t="str">
            <v xml:space="preserve">Sistema de puertas y placas separadoras para habitáculos de Inodoro en Chapa doblada Galvanizada - </v>
          </cell>
          <cell r="E284" t="str">
            <v>A.A</v>
          </cell>
          <cell r="F284" t="str">
            <v>ml</v>
          </cell>
          <cell r="G284" t="str">
            <v>NO COTIZA</v>
          </cell>
        </row>
        <row r="285">
          <cell r="C285" t="str">
            <v>9.1.9.5</v>
          </cell>
          <cell r="D285" t="str">
            <v>Mampara Separador entre mingitorios en placa de granito Gris Mara</v>
          </cell>
          <cell r="E285" t="str">
            <v>A.A</v>
          </cell>
          <cell r="F285" t="str">
            <v>u</v>
          </cell>
          <cell r="G285" t="str">
            <v>NO COTIZA</v>
          </cell>
        </row>
        <row r="286">
          <cell r="C286" t="str">
            <v>9.1.9.6</v>
          </cell>
          <cell r="D286" t="str">
            <v>Equipamiento general Boletería</v>
          </cell>
          <cell r="E286" t="str">
            <v>A.A</v>
          </cell>
          <cell r="F286" t="str">
            <v>gl</v>
          </cell>
          <cell r="G286" t="str">
            <v>NO COTIZA</v>
          </cell>
        </row>
        <row r="287">
          <cell r="C287" t="str">
            <v>9.1.9.7</v>
          </cell>
          <cell r="D287" t="str">
            <v xml:space="preserve">Amoblamiento bajo mesada </v>
          </cell>
          <cell r="E287" t="str">
            <v>A.A</v>
          </cell>
          <cell r="F287" t="str">
            <v>m</v>
          </cell>
          <cell r="G287">
            <v>1</v>
          </cell>
          <cell r="H287">
            <v>4239.5702540779203</v>
          </cell>
        </row>
        <row r="288">
          <cell r="C288" t="str">
            <v>9.1.10</v>
          </cell>
          <cell r="D288" t="str">
            <v>ARTEFACTOS SANITARIOS</v>
          </cell>
        </row>
        <row r="289">
          <cell r="C289" t="str">
            <v>9.1.10.1</v>
          </cell>
          <cell r="D289" t="str">
            <v xml:space="preserve">Inodoro Antivandálico de acero inoxidable  (sanitarios públicos) </v>
          </cell>
          <cell r="E289" t="str">
            <v>A.A</v>
          </cell>
          <cell r="F289" t="str">
            <v>u</v>
          </cell>
          <cell r="G289" t="str">
            <v>NO COTIZA</v>
          </cell>
        </row>
        <row r="290">
          <cell r="C290" t="str">
            <v>9.1.10.2</v>
          </cell>
          <cell r="D290" t="str">
            <v xml:space="preserve">Inodoro Pedestal c/ mochila - Tapa de plastico duro blanco. (baños privados) </v>
          </cell>
          <cell r="E290" t="str">
            <v>A.A</v>
          </cell>
          <cell r="F290" t="str">
            <v>u</v>
          </cell>
          <cell r="G290">
            <v>1</v>
          </cell>
          <cell r="H290">
            <v>17210.1166556104</v>
          </cell>
        </row>
        <row r="291">
          <cell r="C291" t="str">
            <v>9.1.10.3</v>
          </cell>
          <cell r="D291" t="str">
            <v xml:space="preserve">Mingitorio antivandálico de acero inoxidable (sanitarios públicos) </v>
          </cell>
          <cell r="E291" t="str">
            <v>A.A</v>
          </cell>
          <cell r="F291" t="str">
            <v>u</v>
          </cell>
          <cell r="G291" t="str">
            <v>NO COTIZA</v>
          </cell>
        </row>
        <row r="292">
          <cell r="C292" t="str">
            <v>9.1.10.4</v>
          </cell>
          <cell r="D292" t="str">
            <v>Inodoro Pedestal  Corto- Tapa plastico duro blanco (especial para baño discapacitado)</v>
          </cell>
          <cell r="E292" t="str">
            <v>A.A</v>
          </cell>
          <cell r="F292" t="str">
            <v>u</v>
          </cell>
          <cell r="G292" t="str">
            <v>NO COTIZA</v>
          </cell>
        </row>
        <row r="293">
          <cell r="C293" t="str">
            <v>9.1.10.5</v>
          </cell>
          <cell r="D293" t="str">
            <v>Lavatorio  (especial para baño discapacitado)</v>
          </cell>
          <cell r="E293" t="str">
            <v>A.A</v>
          </cell>
          <cell r="F293" t="str">
            <v>u</v>
          </cell>
          <cell r="G293" t="str">
            <v>NO COTIZA</v>
          </cell>
        </row>
        <row r="294">
          <cell r="C294" t="str">
            <v>9.1.10.6</v>
          </cell>
          <cell r="D294" t="str">
            <v>Bacha de acero Inoxidable para Baños  (Diam: 34 cm)</v>
          </cell>
          <cell r="E294" t="str">
            <v>A.A</v>
          </cell>
          <cell r="F294" t="str">
            <v>u</v>
          </cell>
          <cell r="G294">
            <v>1</v>
          </cell>
          <cell r="H294">
            <v>2802.9934896623399</v>
          </cell>
        </row>
        <row r="295">
          <cell r="C295" t="str">
            <v>9.1.10.7</v>
          </cell>
          <cell r="D295" t="str">
            <v xml:space="preserve"> Pileta para cocina de acero inoxidable AISI 304 de 27 litros </v>
          </cell>
          <cell r="E295" t="str">
            <v>A.A</v>
          </cell>
          <cell r="F295" t="str">
            <v>u</v>
          </cell>
          <cell r="G295" t="str">
            <v>NO COTIZA</v>
          </cell>
        </row>
        <row r="296">
          <cell r="C296" t="str">
            <v>9.1.10.8</v>
          </cell>
          <cell r="D296" t="str">
            <v>Receptaculo rectangular de acrilico para ducha</v>
          </cell>
          <cell r="E296" t="str">
            <v>A.A</v>
          </cell>
          <cell r="F296" t="str">
            <v>u</v>
          </cell>
          <cell r="G296" t="str">
            <v>NO COTIZA</v>
          </cell>
        </row>
        <row r="297">
          <cell r="C297" t="str">
            <v>9.1.10.9</v>
          </cell>
          <cell r="D297" t="str">
            <v xml:space="preserve">Mingitorio Mural Corto (Vestuarios) </v>
          </cell>
          <cell r="E297" t="str">
            <v>A.A</v>
          </cell>
          <cell r="F297" t="str">
            <v>u</v>
          </cell>
          <cell r="G297" t="str">
            <v>NO COTIZA</v>
          </cell>
        </row>
        <row r="298">
          <cell r="C298" t="str">
            <v>9.1.11</v>
          </cell>
          <cell r="D298" t="str">
            <v xml:space="preserve">INSTALACIONES DE AGUA </v>
          </cell>
        </row>
        <row r="299">
          <cell r="C299" t="str">
            <v>9.1.11.1</v>
          </cell>
          <cell r="D299" t="str">
            <v xml:space="preserve">Válvulas de descarga automática  en Inodoros de Baños para Discapacitados </v>
          </cell>
          <cell r="E299" t="str">
            <v>A.A</v>
          </cell>
          <cell r="F299" t="str">
            <v>u</v>
          </cell>
          <cell r="G299" t="str">
            <v>NO COTIZA</v>
          </cell>
        </row>
        <row r="300">
          <cell r="C300" t="str">
            <v>9.1.11.2</v>
          </cell>
          <cell r="D300" t="str">
            <v xml:space="preserve">Válvulas de descarga automática  en Inodoros de Baños Publicos con tapa y tecla </v>
          </cell>
          <cell r="E300" t="str">
            <v>A.A</v>
          </cell>
          <cell r="F300" t="str">
            <v>u</v>
          </cell>
          <cell r="G300" t="str">
            <v>NO COTIZA</v>
          </cell>
        </row>
        <row r="301">
          <cell r="C301" t="str">
            <v>9.1.11.3</v>
          </cell>
          <cell r="D301" t="str">
            <v xml:space="preserve">Válvulas de descarga automática  en mingitorios de Baños Publicos con tapa y tecla </v>
          </cell>
          <cell r="E301" t="str">
            <v>A.A</v>
          </cell>
          <cell r="F301" t="str">
            <v>u</v>
          </cell>
          <cell r="G301" t="str">
            <v>NO COTIZA</v>
          </cell>
        </row>
        <row r="302">
          <cell r="C302" t="str">
            <v>9.1.11.4</v>
          </cell>
          <cell r="D302" t="str">
            <v>Griferías automáticas  en Sanitarios Públicos</v>
          </cell>
          <cell r="E302" t="str">
            <v>A.A</v>
          </cell>
          <cell r="F302" t="str">
            <v>u</v>
          </cell>
          <cell r="G302" t="str">
            <v>NO COTIZA</v>
          </cell>
        </row>
        <row r="303">
          <cell r="C303" t="str">
            <v>9.1.11.5</v>
          </cell>
          <cell r="D303" t="str">
            <v xml:space="preserve">Griferías automáticas  en Baño Discapacitados </v>
          </cell>
          <cell r="E303" t="str">
            <v>A.A</v>
          </cell>
          <cell r="F303" t="str">
            <v>u</v>
          </cell>
          <cell r="G303" t="str">
            <v>NO COTIZA</v>
          </cell>
        </row>
        <row r="304">
          <cell r="C304" t="str">
            <v>9.1.11.6</v>
          </cell>
          <cell r="D304" t="str">
            <v xml:space="preserve">Griferías manuales en Baños Privados </v>
          </cell>
          <cell r="E304" t="str">
            <v>A.A</v>
          </cell>
          <cell r="F304" t="str">
            <v>u</v>
          </cell>
          <cell r="G304">
            <v>1</v>
          </cell>
          <cell r="H304">
            <v>8189.9459924883104</v>
          </cell>
        </row>
        <row r="305">
          <cell r="C305" t="str">
            <v>9.1.11.7</v>
          </cell>
          <cell r="D305" t="str">
            <v xml:space="preserve">Griferías monocomando en piletas de cocina </v>
          </cell>
          <cell r="E305" t="str">
            <v>A.A</v>
          </cell>
          <cell r="F305" t="str">
            <v>u</v>
          </cell>
          <cell r="G305" t="str">
            <v>NO COTIZA</v>
          </cell>
        </row>
        <row r="306">
          <cell r="C306" t="str">
            <v>9.1.11.8</v>
          </cell>
          <cell r="D306" t="str">
            <v>Provisión e Instalación de Termo tanque Eléctrico de Alta Recuperación - Capacidad: 50 lts</v>
          </cell>
          <cell r="E306" t="str">
            <v>A.A</v>
          </cell>
          <cell r="F306" t="str">
            <v>u</v>
          </cell>
          <cell r="G306" t="str">
            <v>NO COTIZA</v>
          </cell>
        </row>
        <row r="307">
          <cell r="C307" t="str">
            <v>9.1.11.9</v>
          </cell>
          <cell r="D307" t="str">
            <v>Provisión e Instalación de Termo tanque Eléctrico de Alta Recuperación - Capacidad: 120 lts</v>
          </cell>
          <cell r="E307" t="str">
            <v>A.A</v>
          </cell>
          <cell r="F307" t="str">
            <v>u</v>
          </cell>
          <cell r="G307" t="str">
            <v>NO COTIZA</v>
          </cell>
        </row>
        <row r="308">
          <cell r="C308" t="str">
            <v>9.1.12</v>
          </cell>
          <cell r="D308" t="str">
            <v>INSTALACIONES ELECTRICAS</v>
          </cell>
        </row>
        <row r="309">
          <cell r="C309" t="str">
            <v>9.1.12.1</v>
          </cell>
          <cell r="D309" t="str">
            <v>Cañerías eléctricas secundarias embutidas en pared con caño MOP 3/4" - IRAM 2005 (incluye cajas de pase)</v>
          </cell>
          <cell r="E309" t="str">
            <v>A.A.</v>
          </cell>
          <cell r="F309" t="str">
            <v>ml</v>
          </cell>
        </row>
        <row r="310">
          <cell r="C310" t="str">
            <v>9.1.12.2</v>
          </cell>
          <cell r="D310" t="str">
            <v>Cañerías eléctricas secundarias embutidas en pared con caño MOP 1" - IRAM 2005 (incluye cajas de pase)</v>
          </cell>
          <cell r="E310" t="str">
            <v>A.A.</v>
          </cell>
          <cell r="F310" t="str">
            <v>ml</v>
          </cell>
        </row>
        <row r="311">
          <cell r="C311" t="str">
            <v>9.1.12.3</v>
          </cell>
          <cell r="D311" t="str">
            <v>Cañerías eléctricas secundarias embutidas en pared con caño MOP 1 1/2" - IRAM 2005 (incluye cajas de pase)</v>
          </cell>
          <cell r="E311" t="str">
            <v>A.A.</v>
          </cell>
          <cell r="F311" t="str">
            <v>ml</v>
          </cell>
        </row>
        <row r="312">
          <cell r="C312" t="str">
            <v>9.1.12.4</v>
          </cell>
          <cell r="D312" t="str">
            <v>Cajas octogonal grande IRAM 62.224</v>
          </cell>
          <cell r="E312" t="str">
            <v>A.A.</v>
          </cell>
          <cell r="F312" t="str">
            <v>u</v>
          </cell>
        </row>
        <row r="313">
          <cell r="C313" t="str">
            <v>9.1.12.5</v>
          </cell>
          <cell r="D313" t="str">
            <v>Cajas rectangulares IRAM 62.224 - 100x50mm</v>
          </cell>
          <cell r="E313" t="str">
            <v>A.A.</v>
          </cell>
          <cell r="F313" t="str">
            <v>u</v>
          </cell>
        </row>
        <row r="314">
          <cell r="C314" t="str">
            <v>9.1.12.6</v>
          </cell>
          <cell r="D314" t="str">
            <v>Circuitos Cu 2,5mm^2 - IRAM 62.267</v>
          </cell>
          <cell r="E314" t="str">
            <v>A.A.</v>
          </cell>
          <cell r="F314" t="str">
            <v>ml</v>
          </cell>
        </row>
        <row r="315">
          <cell r="C315" t="str">
            <v>9.1.12.7</v>
          </cell>
          <cell r="D315" t="str">
            <v>Circuitos Cu 4mm^2 - IRAM 62.267</v>
          </cell>
          <cell r="E315" t="str">
            <v>A.A.</v>
          </cell>
          <cell r="F315" t="str">
            <v>ml</v>
          </cell>
        </row>
        <row r="316">
          <cell r="C316" t="str">
            <v>9.1.12.8</v>
          </cell>
          <cell r="D316" t="str">
            <v>Tomacorriente 220V/ 10A</v>
          </cell>
          <cell r="E316" t="str">
            <v>A.A.</v>
          </cell>
          <cell r="F316" t="str">
            <v>u</v>
          </cell>
        </row>
        <row r="317">
          <cell r="C317" t="str">
            <v>9.1.12.9</v>
          </cell>
          <cell r="D317" t="str">
            <v>Interruptor de un efecto 10A</v>
          </cell>
          <cell r="E317" t="str">
            <v>A.A.</v>
          </cell>
          <cell r="F317" t="str">
            <v>u</v>
          </cell>
        </row>
        <row r="318">
          <cell r="C318" t="str">
            <v>9.1.12.10</v>
          </cell>
          <cell r="D318" t="str">
            <v>Luminaria tira LED 26W (4400lm)</v>
          </cell>
          <cell r="E318" t="str">
            <v>A.A.</v>
          </cell>
          <cell r="F318" t="str">
            <v>u</v>
          </cell>
        </row>
        <row r="319">
          <cell r="C319" t="str">
            <v>9.1.12.11</v>
          </cell>
          <cell r="D319" t="str">
            <v>Luminaria Empotrable tubo LED 2x20W</v>
          </cell>
          <cell r="E319" t="str">
            <v>A.A.</v>
          </cell>
          <cell r="F319" t="str">
            <v>u</v>
          </cell>
        </row>
        <row r="320">
          <cell r="C320" t="str">
            <v>9.1.12.12</v>
          </cell>
          <cell r="D320" t="str">
            <v>Luminaria Empotrable tubo LED 1x9W</v>
          </cell>
          <cell r="E320" t="str">
            <v>A.A.</v>
          </cell>
          <cell r="F320" t="str">
            <v>u</v>
          </cell>
        </row>
        <row r="321">
          <cell r="C321" t="str">
            <v>9.1.12.13</v>
          </cell>
          <cell r="D321" t="str">
            <v>Luminaria Empotrable LED 1x12W</v>
          </cell>
          <cell r="E321" t="str">
            <v>A.A.</v>
          </cell>
          <cell r="F321" t="str">
            <v>u</v>
          </cell>
        </row>
        <row r="322">
          <cell r="C322" t="str">
            <v>9.1.12.14</v>
          </cell>
          <cell r="D322" t="str">
            <v>Luminaria tubo LED 2x20W IP65</v>
          </cell>
          <cell r="E322" t="str">
            <v>A.A.</v>
          </cell>
          <cell r="F322" t="str">
            <v>u</v>
          </cell>
        </row>
        <row r="323">
          <cell r="C323" t="str">
            <v>9.1.12.15</v>
          </cell>
          <cell r="D323" t="str">
            <v>Equipo Autonomo de luminaria 3hs</v>
          </cell>
          <cell r="E323" t="str">
            <v>A.A.</v>
          </cell>
          <cell r="F323" t="str">
            <v>u</v>
          </cell>
        </row>
        <row r="324">
          <cell r="C324" t="str">
            <v>9.1.12.16</v>
          </cell>
          <cell r="D324" t="str">
            <v>Artefactos de salida de emergencia</v>
          </cell>
          <cell r="E324" t="str">
            <v>A.A.</v>
          </cell>
          <cell r="F324" t="str">
            <v>u</v>
          </cell>
        </row>
        <row r="325">
          <cell r="C325" t="str">
            <v>9.1.13</v>
          </cell>
          <cell r="D325" t="str">
            <v>SISTEMA DE DATOS Y TELEFONÍA</v>
          </cell>
        </row>
        <row r="326">
          <cell r="C326" t="str">
            <v>9.1.13.1</v>
          </cell>
          <cell r="D326" t="str">
            <v>Ejecución de cañerías eléctricas secundarias embutidas en pared con caño MOP 1 1/2" - IRAM 2005 (incluye cajas de pase)</v>
          </cell>
          <cell r="E326" t="str">
            <v>A.A.</v>
          </cell>
          <cell r="F326" t="str">
            <v>u</v>
          </cell>
        </row>
        <row r="327">
          <cell r="C327" t="str">
            <v>9.1.13.2</v>
          </cell>
          <cell r="D327" t="str">
            <v>Cañerías eléctricas a la vista con caño HºGº 1 1/2"</v>
          </cell>
          <cell r="E327" t="str">
            <v>A.A.</v>
          </cell>
          <cell r="F327" t="str">
            <v>u</v>
          </cell>
        </row>
        <row r="328">
          <cell r="C328" t="str">
            <v>9.1.13.3</v>
          </cell>
          <cell r="D328" t="str">
            <v>Cajas rectangulares IRAM 62.224 - 100x50mm</v>
          </cell>
          <cell r="E328" t="str">
            <v>A.A.</v>
          </cell>
          <cell r="F328" t="str">
            <v>u</v>
          </cell>
        </row>
        <row r="329">
          <cell r="C329" t="str">
            <v>9.1.13.4</v>
          </cell>
          <cell r="D329" t="str">
            <v>Cajas rectangulares Al - 100x50mm</v>
          </cell>
          <cell r="E329" t="str">
            <v>A.A.</v>
          </cell>
          <cell r="F329" t="str">
            <v>u</v>
          </cell>
        </row>
        <row r="330">
          <cell r="C330" t="str">
            <v>9.1.13.5</v>
          </cell>
          <cell r="D330" t="str">
            <v>Toma de Datos</v>
          </cell>
          <cell r="E330" t="str">
            <v>A.A.</v>
          </cell>
          <cell r="F330" t="str">
            <v>u</v>
          </cell>
        </row>
        <row r="331">
          <cell r="C331" t="str">
            <v>9.1.13.6</v>
          </cell>
          <cell r="D331" t="str">
            <v>Toma de Telefonia IP/Analógico</v>
          </cell>
          <cell r="E331" t="str">
            <v>A.A.</v>
          </cell>
          <cell r="F331" t="str">
            <v>u</v>
          </cell>
        </row>
        <row r="332">
          <cell r="C332" t="str">
            <v>9.1.13.7</v>
          </cell>
          <cell r="D332" t="str">
            <v xml:space="preserve">Tendidos de Circuitos para Sistema de Puestos de Trabajo - UTP AWG24 Cat. 6 </v>
          </cell>
          <cell r="F332" t="str">
            <v>ml</v>
          </cell>
        </row>
        <row r="333">
          <cell r="C333" t="str">
            <v>9.1.14</v>
          </cell>
          <cell r="D333" t="str">
            <v>INSTALACIÓN TERMOMECÁNICA</v>
          </cell>
        </row>
        <row r="334">
          <cell r="C334" t="str">
            <v>9.1.14.1</v>
          </cell>
          <cell r="D334" t="str">
            <v xml:space="preserve"> Equipos de Aire Acondicionado Tipo SPLIT Frio/Calor </v>
          </cell>
          <cell r="E334" t="str">
            <v>A.A.</v>
          </cell>
          <cell r="F334" t="str">
            <v>u</v>
          </cell>
        </row>
        <row r="335">
          <cell r="C335" t="str">
            <v>9.1.14.2</v>
          </cell>
          <cell r="D335" t="str">
            <v>Cañerias embutidas hasta Equipos Condensadores en Azotea</v>
          </cell>
          <cell r="E335" t="str">
            <v>A.A.</v>
          </cell>
          <cell r="F335" t="str">
            <v>m</v>
          </cell>
        </row>
        <row r="336">
          <cell r="C336" t="str">
            <v>9.1.14.3</v>
          </cell>
          <cell r="D336" t="str">
            <v>Tendido de Desagues embutidos h/ rejillla de desague pluvial -</v>
          </cell>
          <cell r="E336" t="str">
            <v>A.A.</v>
          </cell>
          <cell r="F336" t="str">
            <v>m</v>
          </cell>
        </row>
        <row r="337">
          <cell r="C337" t="str">
            <v>9.1.15</v>
          </cell>
          <cell r="D337" t="str">
            <v>DETECCIÓN DE INCENDIO Y EXTINCIÓN</v>
          </cell>
        </row>
        <row r="338">
          <cell r="C338" t="str">
            <v>5.1.15.1</v>
          </cell>
          <cell r="D338" t="str">
            <v>Instalación de un Sistema de detección y alarma contra Incendios</v>
          </cell>
          <cell r="E338" t="str">
            <v>A.A.</v>
          </cell>
          <cell r="F338" t="str">
            <v>u</v>
          </cell>
        </row>
        <row r="339">
          <cell r="C339" t="str">
            <v>9.1.15.2</v>
          </cell>
          <cell r="D339" t="str">
            <v>Provisión de Matafuegos de Clase ABC de 10 kg.</v>
          </cell>
          <cell r="E339" t="str">
            <v>A.A.</v>
          </cell>
          <cell r="F339" t="str">
            <v>u</v>
          </cell>
        </row>
        <row r="340">
          <cell r="C340" t="str">
            <v>9.1.15.3</v>
          </cell>
          <cell r="D340" t="str">
            <v>Provisión de Matafuegos de CO2 de 10 kg.</v>
          </cell>
          <cell r="E340" t="str">
            <v>A.A.</v>
          </cell>
          <cell r="F340" t="str">
            <v>u</v>
          </cell>
        </row>
        <row r="341">
          <cell r="C341" t="str">
            <v>9.1.15.4</v>
          </cell>
          <cell r="D341" t="str">
            <v xml:space="preserve">Señalización Reglamentaria </v>
          </cell>
          <cell r="E341" t="str">
            <v>A.A.</v>
          </cell>
          <cell r="F341" t="str">
            <v>gl</v>
          </cell>
        </row>
        <row r="342">
          <cell r="C342" t="str">
            <v>9.1.16</v>
          </cell>
          <cell r="D342" t="str">
            <v>SISTEMA DE ALARMA</v>
          </cell>
        </row>
        <row r="343">
          <cell r="C343" t="str">
            <v>9.1.16.1</v>
          </cell>
          <cell r="D343" t="str">
            <v>Ejecución de cañerías eléctricas secundarias embutidas en pared con caño MOP 3/4" - IRAM 2005 (incluye cajas de pase)</v>
          </cell>
          <cell r="E343" t="str">
            <v>A.A.</v>
          </cell>
          <cell r="F343" t="str">
            <v>u</v>
          </cell>
        </row>
        <row r="344">
          <cell r="C344" t="str">
            <v>9.1.16.2</v>
          </cell>
          <cell r="D344" t="str">
            <v>Cajas rectangulares IRAM 62.224 - 100x50mm</v>
          </cell>
          <cell r="E344" t="str">
            <v>A.A.</v>
          </cell>
          <cell r="F344" t="str">
            <v>u</v>
          </cell>
        </row>
        <row r="345">
          <cell r="C345" t="str">
            <v>9.1.16.3</v>
          </cell>
          <cell r="D345" t="str">
            <v>Detector de movimineto</v>
          </cell>
          <cell r="E345" t="str">
            <v>A.A.</v>
          </cell>
          <cell r="F345" t="str">
            <v>u</v>
          </cell>
        </row>
        <row r="346">
          <cell r="C346" t="str">
            <v>9.1.16.4</v>
          </cell>
          <cell r="D346" t="str">
            <v>Detector de apertura de puertas</v>
          </cell>
          <cell r="E346" t="str">
            <v>A.A.</v>
          </cell>
          <cell r="F346" t="str">
            <v>u</v>
          </cell>
        </row>
        <row r="347">
          <cell r="C347" t="str">
            <v>9.1.16.5</v>
          </cell>
          <cell r="D347" t="str">
            <v>Boton anti panico</v>
          </cell>
          <cell r="E347" t="str">
            <v>A.A.</v>
          </cell>
          <cell r="F347" t="str">
            <v>u</v>
          </cell>
        </row>
        <row r="348">
          <cell r="C348" t="str">
            <v>9.1.16.6</v>
          </cell>
          <cell r="D348" t="str">
            <v>Central de alarma</v>
          </cell>
          <cell r="E348" t="str">
            <v>A.A.</v>
          </cell>
          <cell r="F348" t="str">
            <v>u</v>
          </cell>
        </row>
        <row r="349">
          <cell r="C349" t="str">
            <v>9.1.16.7</v>
          </cell>
          <cell r="D349" t="str">
            <v xml:space="preserve">Tendidos de cable twisteado AWG24 </v>
          </cell>
          <cell r="E349" t="str">
            <v>A.A.</v>
          </cell>
          <cell r="F349" t="str">
            <v>ml</v>
          </cell>
        </row>
        <row r="350">
          <cell r="C350" t="str">
            <v>9.2</v>
          </cell>
          <cell r="D350" t="str">
            <v>REFORMA DE EDIFICIO EXISTENTE</v>
          </cell>
          <cell r="G350" t="str">
            <v>NO COTIZA</v>
          </cell>
        </row>
        <row r="351">
          <cell r="C351" t="str">
            <v>10</v>
          </cell>
          <cell r="D351" t="str">
            <v>CERRAMIENTOS METÁLICOS Y BARANDAS</v>
          </cell>
        </row>
        <row r="352">
          <cell r="C352">
            <v>10.1</v>
          </cell>
          <cell r="D352" t="str">
            <v>Baranda de contencion de andenes</v>
          </cell>
          <cell r="E352" t="str">
            <v>A.A.</v>
          </cell>
          <cell r="F352" t="str">
            <v>ml</v>
          </cell>
          <cell r="G352">
            <v>24.3</v>
          </cell>
          <cell r="H352">
            <v>3318.5</v>
          </cell>
        </row>
        <row r="353">
          <cell r="C353">
            <v>10.199999999999999</v>
          </cell>
          <cell r="D353" t="str">
            <v>Ejecución de Cercos Perimetrales en Reja de hierro angulo, planchuelas y barrotes</v>
          </cell>
          <cell r="E353" t="str">
            <v>A.A.</v>
          </cell>
          <cell r="F353" t="str">
            <v>m2</v>
          </cell>
          <cell r="G353" t="str">
            <v>NO COTIZA</v>
          </cell>
        </row>
        <row r="354">
          <cell r="C354">
            <v>10.3</v>
          </cell>
          <cell r="D354" t="str">
            <v xml:space="preserve">Ejecución de Nuevos Cercos perimetrales de alambrado olímpico romboidal </v>
          </cell>
          <cell r="E354" t="str">
            <v>A.A.</v>
          </cell>
          <cell r="F354" t="str">
            <v>ml</v>
          </cell>
          <cell r="G354" t="str">
            <v>NO COTIZA</v>
          </cell>
        </row>
        <row r="355">
          <cell r="C355">
            <v>10.4</v>
          </cell>
          <cell r="D355" t="str">
            <v xml:space="preserve">Ejecución de Nuevos Cercos divisorios entre Vías de paños de metal desplegado pesado </v>
          </cell>
          <cell r="E355" t="str">
            <v>A.A.</v>
          </cell>
          <cell r="F355" t="str">
            <v>ml</v>
          </cell>
          <cell r="G355" t="str">
            <v>NO COTIZA</v>
          </cell>
        </row>
        <row r="356">
          <cell r="C356">
            <v>10.5</v>
          </cell>
          <cell r="D356" t="str">
            <v>Ejecución de cerco perimetral planchuelas y hierro redondo.</v>
          </cell>
          <cell r="E356" t="str">
            <v>A.A.</v>
          </cell>
          <cell r="F356" t="str">
            <v xml:space="preserve">ml </v>
          </cell>
          <cell r="G356">
            <v>27</v>
          </cell>
        </row>
        <row r="357">
          <cell r="C357">
            <v>11</v>
          </cell>
          <cell r="D357" t="str">
            <v xml:space="preserve">PINTURA INTEGRAL DE LA ESTACIÓN </v>
          </cell>
        </row>
        <row r="358">
          <cell r="C358">
            <v>11.1</v>
          </cell>
          <cell r="D358" t="str">
            <v>Epoxi + poliuretano s/ metal prepintado Existentes</v>
          </cell>
          <cell r="E358" t="str">
            <v>A.A.</v>
          </cell>
          <cell r="F358" t="str">
            <v>m2</v>
          </cell>
          <cell r="G358" t="str">
            <v>NO COTIZA</v>
          </cell>
        </row>
        <row r="359">
          <cell r="C359">
            <v>11.2</v>
          </cell>
          <cell r="D359" t="str">
            <v>Latex para exteriores sobre Superficies de Revoques de Cal o Yeso</v>
          </cell>
          <cell r="E359" t="str">
            <v>A.A.</v>
          </cell>
          <cell r="F359" t="str">
            <v>m2</v>
          </cell>
          <cell r="G359">
            <v>503.47499999999997</v>
          </cell>
          <cell r="H359">
            <v>927.78296079393897</v>
          </cell>
        </row>
        <row r="360">
          <cell r="C360">
            <v>11.3</v>
          </cell>
          <cell r="D360" t="str">
            <v>Latex para interiores sobre Superficies de Revoques de Cal o Yeso</v>
          </cell>
          <cell r="E360" t="str">
            <v>A.A.</v>
          </cell>
          <cell r="F360" t="str">
            <v>m2</v>
          </cell>
          <cell r="G360">
            <v>530.21499999999992</v>
          </cell>
          <cell r="H360">
            <v>927.78296079393897</v>
          </cell>
        </row>
        <row r="361">
          <cell r="C361">
            <v>11.4</v>
          </cell>
          <cell r="D361" t="str">
            <v>Latex para cielorrasos</v>
          </cell>
          <cell r="E361" t="str">
            <v>A.A.</v>
          </cell>
          <cell r="F361" t="str">
            <v>m2</v>
          </cell>
          <cell r="G361">
            <v>250</v>
          </cell>
          <cell r="H361">
            <v>898.87387079393898</v>
          </cell>
        </row>
        <row r="362">
          <cell r="C362">
            <v>11.5</v>
          </cell>
          <cell r="D362" t="str">
            <v>Pintura de Elementos Metálicos</v>
          </cell>
          <cell r="E362" t="str">
            <v>A.A.</v>
          </cell>
          <cell r="F362" t="str">
            <v>m2</v>
          </cell>
          <cell r="G362">
            <v>523.80000000000007</v>
          </cell>
          <cell r="H362">
            <v>816.29865170750395</v>
          </cell>
        </row>
        <row r="363">
          <cell r="C363">
            <v>11.6</v>
          </cell>
          <cell r="D363" t="str">
            <v>Pintura de Elementos de Madera</v>
          </cell>
          <cell r="E363" t="str">
            <v>A.A.</v>
          </cell>
          <cell r="F363" t="str">
            <v>m2</v>
          </cell>
          <cell r="G363">
            <v>78.570000000000007</v>
          </cell>
          <cell r="H363">
            <v>798.79921008528095</v>
          </cell>
        </row>
        <row r="364">
          <cell r="C364">
            <v>11.7</v>
          </cell>
          <cell r="D364" t="str">
            <v>Aplicación de 3 manos de Esmalte Sintético sobre Superficies de Hormigón Visto en Bajo Andenes y Frente de Andenes Bajos</v>
          </cell>
          <cell r="E364" t="str">
            <v>A.A.</v>
          </cell>
          <cell r="F364" t="str">
            <v>m2</v>
          </cell>
          <cell r="G364">
            <v>509.03999999999996</v>
          </cell>
          <cell r="H364">
            <v>816.29865170750395</v>
          </cell>
        </row>
        <row r="365">
          <cell r="C365" t="str">
            <v>12</v>
          </cell>
          <cell r="D365" t="str">
            <v>SEÑALETICA Y EQUIPAMIENTO</v>
          </cell>
        </row>
        <row r="366">
          <cell r="C366">
            <v>12.1</v>
          </cell>
          <cell r="D366" t="str">
            <v>STA Señal Tótem en Acceso</v>
          </cell>
          <cell r="E366" t="str">
            <v>A.A.</v>
          </cell>
          <cell r="F366" t="str">
            <v>u</v>
          </cell>
          <cell r="G366">
            <v>2</v>
          </cell>
          <cell r="H366">
            <v>228816.887081558</v>
          </cell>
        </row>
        <row r="367">
          <cell r="C367">
            <v>12.2</v>
          </cell>
          <cell r="D367" t="str">
            <v>SETE Identificacion Exterior de Estación</v>
          </cell>
          <cell r="E367" t="str">
            <v>A.A.</v>
          </cell>
          <cell r="F367" t="str">
            <v>u</v>
          </cell>
          <cell r="G367" t="str">
            <v>NO COTIZA</v>
          </cell>
        </row>
        <row r="368">
          <cell r="C368">
            <v>12.3</v>
          </cell>
          <cell r="D368" t="str">
            <v>ICB Identificación Corpórea Módulo Boletería</v>
          </cell>
          <cell r="E368" t="str">
            <v>A.A.</v>
          </cell>
          <cell r="F368" t="str">
            <v>u</v>
          </cell>
          <cell r="G368">
            <v>3</v>
          </cell>
          <cell r="H368">
            <v>11023.344354077901</v>
          </cell>
        </row>
        <row r="369">
          <cell r="C369">
            <v>12.4</v>
          </cell>
          <cell r="D369" t="str">
            <v>ICBL dentificación Corpórea Módulo Boletería Lateral</v>
          </cell>
          <cell r="E369" t="str">
            <v>A.A.</v>
          </cell>
          <cell r="F369" t="str">
            <v>u</v>
          </cell>
          <cell r="G369">
            <v>3</v>
          </cell>
          <cell r="H369">
            <v>11023.344354077901</v>
          </cell>
        </row>
        <row r="370">
          <cell r="C370">
            <v>12.5</v>
          </cell>
          <cell r="D370" t="str">
            <v>SAM 1500 Señal Acceso Molinetes</v>
          </cell>
          <cell r="E370" t="str">
            <v>A.A.</v>
          </cell>
          <cell r="F370" t="str">
            <v>u</v>
          </cell>
          <cell r="G370">
            <v>2</v>
          </cell>
          <cell r="H370">
            <v>26389.360885194801</v>
          </cell>
        </row>
        <row r="371">
          <cell r="C371">
            <v>12.6</v>
          </cell>
          <cell r="D371" t="str">
            <v>SAM 2500 Señal Acceso Molinetes</v>
          </cell>
          <cell r="E371" t="str">
            <v>A.A.</v>
          </cell>
          <cell r="F371" t="str">
            <v>u</v>
          </cell>
          <cell r="G371" t="str">
            <v>NO COTIZA</v>
          </cell>
        </row>
        <row r="372">
          <cell r="C372">
            <v>12.7</v>
          </cell>
          <cell r="D372" t="str">
            <v>IBE 3000 Identificación Boletería Exterior</v>
          </cell>
          <cell r="E372" t="str">
            <v>A.A.</v>
          </cell>
          <cell r="G372" t="str">
            <v>NO COTIZA</v>
          </cell>
        </row>
        <row r="373">
          <cell r="C373">
            <v>12.8</v>
          </cell>
          <cell r="D373" t="str">
            <v>SETER 1500 Señal Comunicacional Colgante</v>
          </cell>
          <cell r="E373" t="str">
            <v>A.A.</v>
          </cell>
          <cell r="F373" t="str">
            <v>u</v>
          </cell>
          <cell r="G373" t="str">
            <v>NO COTIZA</v>
          </cell>
        </row>
        <row r="374">
          <cell r="C374">
            <v>12.9</v>
          </cell>
          <cell r="D374" t="str">
            <v>SETER 2500 Señal Comunicacional Colgante</v>
          </cell>
          <cell r="E374" t="str">
            <v>A.A.</v>
          </cell>
          <cell r="F374" t="str">
            <v>u</v>
          </cell>
          <cell r="G374" t="str">
            <v>NO COTIZA</v>
          </cell>
        </row>
        <row r="375">
          <cell r="C375">
            <v>12.1</v>
          </cell>
          <cell r="D375" t="str">
            <v>SCE A Señal Comunicacional Amurada</v>
          </cell>
          <cell r="E375" t="str">
            <v>A.A.</v>
          </cell>
          <cell r="F375" t="str">
            <v>u</v>
          </cell>
          <cell r="G375" t="str">
            <v>NO COTIZA</v>
          </cell>
        </row>
        <row r="376">
          <cell r="C376">
            <v>12.11</v>
          </cell>
          <cell r="D376" t="str">
            <v>SCE B Señal Comunicacional Bandera</v>
          </cell>
          <cell r="E376" t="str">
            <v>A.A.</v>
          </cell>
          <cell r="F376" t="str">
            <v>u</v>
          </cell>
          <cell r="G376" t="str">
            <v>NO COTIZA</v>
          </cell>
        </row>
        <row r="377">
          <cell r="C377">
            <v>12.12</v>
          </cell>
          <cell r="D377" t="str">
            <v>SPB Señal Puerta Baños (Mujer, Hombre y Movilidad Reducida)</v>
          </cell>
          <cell r="E377" t="str">
            <v>A.A.</v>
          </cell>
          <cell r="F377" t="str">
            <v>u</v>
          </cell>
          <cell r="G377" t="str">
            <v>NO COTIZA</v>
          </cell>
        </row>
        <row r="378">
          <cell r="C378">
            <v>12.13</v>
          </cell>
          <cell r="D378" t="str">
            <v>SMR Señal Ménsula Refugio</v>
          </cell>
          <cell r="E378" t="str">
            <v>A.A.</v>
          </cell>
          <cell r="F378" t="str">
            <v>u</v>
          </cell>
          <cell r="G378">
            <v>4</v>
          </cell>
          <cell r="H378">
            <v>27224.360885194801</v>
          </cell>
        </row>
        <row r="379">
          <cell r="C379">
            <v>12.14</v>
          </cell>
          <cell r="D379" t="str">
            <v>SCALD Señal Comunicaional con Apoyo Lumbra Doble (5.875M)</v>
          </cell>
          <cell r="E379" t="str">
            <v>A.A.</v>
          </cell>
          <cell r="F379" t="str">
            <v>u</v>
          </cell>
          <cell r="G379">
            <v>2</v>
          </cell>
          <cell r="H379">
            <v>70000</v>
          </cell>
        </row>
        <row r="380">
          <cell r="C380">
            <v>12.15</v>
          </cell>
          <cell r="D380" t="str">
            <v>SCALDe Señal Comunicaional con Apoyo Lumbra Doble (5.00M)</v>
          </cell>
          <cell r="E380" t="str">
            <v>A.A.</v>
          </cell>
          <cell r="F380" t="str">
            <v>u</v>
          </cell>
          <cell r="G380" t="str">
            <v>NO COTIZA</v>
          </cell>
        </row>
        <row r="381">
          <cell r="C381">
            <v>12.16</v>
          </cell>
          <cell r="D381" t="str">
            <v>PGC Cartelera Informativa</v>
          </cell>
          <cell r="E381" t="str">
            <v>A.A.</v>
          </cell>
          <cell r="F381" t="str">
            <v>u</v>
          </cell>
          <cell r="G381">
            <v>2</v>
          </cell>
          <cell r="H381">
            <v>32235.033062233801</v>
          </cell>
        </row>
        <row r="382">
          <cell r="C382">
            <v>12.17</v>
          </cell>
          <cell r="D382" t="str">
            <v>CLPA P Cartelera Informativa con Pie</v>
          </cell>
          <cell r="E382" t="str">
            <v>A.A.</v>
          </cell>
          <cell r="F382" t="str">
            <v>u</v>
          </cell>
          <cell r="G382" t="str">
            <v>NO COTIZA</v>
          </cell>
        </row>
        <row r="383">
          <cell r="C383">
            <v>12.18</v>
          </cell>
          <cell r="D383" t="str">
            <v>CLMR Tótem Cartelera Informativa</v>
          </cell>
          <cell r="E383" t="str">
            <v>A.A.</v>
          </cell>
          <cell r="F383" t="str">
            <v>u</v>
          </cell>
          <cell r="G383" t="str">
            <v>NO COTIZA</v>
          </cell>
        </row>
        <row r="384">
          <cell r="C384">
            <v>12.19</v>
          </cell>
          <cell r="D384" t="str">
            <v>PM Porta y Monitor 49" incluye pantalla</v>
          </cell>
          <cell r="E384" t="str">
            <v>A.A.</v>
          </cell>
          <cell r="F384" t="str">
            <v>u</v>
          </cell>
          <cell r="G384" t="str">
            <v>NO COTIZA</v>
          </cell>
        </row>
        <row r="385">
          <cell r="C385">
            <v>12.2</v>
          </cell>
          <cell r="D385" t="str">
            <v>PM Porta y Monitor 32" incluye pantalla</v>
          </cell>
          <cell r="E385" t="str">
            <v>A.A.</v>
          </cell>
          <cell r="F385" t="str">
            <v>u</v>
          </cell>
          <cell r="G385" t="str">
            <v>NO COTIZA</v>
          </cell>
        </row>
        <row r="386">
          <cell r="C386">
            <v>12.21</v>
          </cell>
          <cell r="D386" t="str">
            <v>PAPD Papelero Residuos/Reciclables</v>
          </cell>
          <cell r="E386" t="str">
            <v>A.A.</v>
          </cell>
          <cell r="F386" t="str">
            <v>u</v>
          </cell>
          <cell r="G386">
            <v>22</v>
          </cell>
          <cell r="H386">
            <v>12920</v>
          </cell>
        </row>
        <row r="387">
          <cell r="C387">
            <v>12.22</v>
          </cell>
          <cell r="D387" t="str">
            <v>AST Asiento Modelo Tigre</v>
          </cell>
          <cell r="E387" t="str">
            <v>A.A.</v>
          </cell>
          <cell r="F387" t="str">
            <v>u</v>
          </cell>
          <cell r="G387">
            <v>16</v>
          </cell>
          <cell r="H387">
            <v>20523.14049586777</v>
          </cell>
        </row>
        <row r="388">
          <cell r="C388">
            <v>12.23</v>
          </cell>
          <cell r="D388" t="str">
            <v>VEB Vinilo Esmerilado Boleterias</v>
          </cell>
          <cell r="E388" t="str">
            <v>A.A.</v>
          </cell>
          <cell r="F388" t="str">
            <v>u</v>
          </cell>
          <cell r="G388" t="str">
            <v>NO COTIZA</v>
          </cell>
        </row>
        <row r="389">
          <cell r="C389">
            <v>13</v>
          </cell>
          <cell r="D389" t="str">
            <v>PARQUIZACIÓN Y ENTORNO URBANO</v>
          </cell>
        </row>
        <row r="390">
          <cell r="C390">
            <v>13.1</v>
          </cell>
          <cell r="D390" t="str">
            <v xml:space="preserve">PARQUIZACIÓN </v>
          </cell>
        </row>
        <row r="391">
          <cell r="C391" t="str">
            <v>13.1.1</v>
          </cell>
          <cell r="D391" t="str">
            <v xml:space="preserve">Relleno con tierra negra </v>
          </cell>
          <cell r="E391" t="str">
            <v>A.A.</v>
          </cell>
          <cell r="F391" t="str">
            <v>m3</v>
          </cell>
          <cell r="G391">
            <v>127.35</v>
          </cell>
          <cell r="H391">
            <v>1947.5592540779201</v>
          </cell>
        </row>
        <row r="392">
          <cell r="C392" t="str">
            <v>13.1.2</v>
          </cell>
          <cell r="D392" t="str">
            <v xml:space="preserve">Sembrado de Panes de Césped </v>
          </cell>
          <cell r="E392" t="str">
            <v>A.A.</v>
          </cell>
          <cell r="F392" t="str">
            <v>m2</v>
          </cell>
          <cell r="G392">
            <v>849</v>
          </cell>
          <cell r="H392">
            <v>396.69420000000002</v>
          </cell>
        </row>
        <row r="393">
          <cell r="C393" t="str">
            <v>13.1.5</v>
          </cell>
          <cell r="D393" t="str">
            <v>Plantado de Especies arbóreas</v>
          </cell>
          <cell r="E393" t="str">
            <v>A.A.</v>
          </cell>
          <cell r="F393" t="str">
            <v>u</v>
          </cell>
          <cell r="G393">
            <v>60</v>
          </cell>
        </row>
        <row r="394">
          <cell r="C394" t="str">
            <v>13.1.6</v>
          </cell>
          <cell r="D394" t="str">
            <v xml:space="preserve">Plantado de Especies Agapanthus </v>
          </cell>
          <cell r="E394" t="str">
            <v>A.A.</v>
          </cell>
          <cell r="F394" t="str">
            <v>u</v>
          </cell>
          <cell r="G394">
            <v>15</v>
          </cell>
          <cell r="H394">
            <v>782.69767932467505</v>
          </cell>
        </row>
        <row r="395">
          <cell r="C395">
            <v>13.2</v>
          </cell>
          <cell r="D395" t="str">
            <v>EQUIPAMIENTO URBANO</v>
          </cell>
        </row>
        <row r="396">
          <cell r="C396" t="str">
            <v>13.2.1</v>
          </cell>
          <cell r="D396" t="str">
            <v xml:space="preserve">Artefactos de Iluminación - Farolas urbanas </v>
          </cell>
          <cell r="E396" t="str">
            <v>A.A.</v>
          </cell>
          <cell r="F396" t="str">
            <v>u</v>
          </cell>
          <cell r="G396">
            <v>112</v>
          </cell>
          <cell r="H396">
            <v>30995.7660721787</v>
          </cell>
        </row>
        <row r="397">
          <cell r="C397" t="str">
            <v>13.2.1</v>
          </cell>
          <cell r="D397" t="str">
            <v>Bolardos</v>
          </cell>
          <cell r="E397" t="str">
            <v>A.A.</v>
          </cell>
          <cell r="F397" t="str">
            <v>u</v>
          </cell>
          <cell r="G397">
            <v>120</v>
          </cell>
          <cell r="H397">
            <v>6441.8228823341988</v>
          </cell>
        </row>
        <row r="398">
          <cell r="C398" t="str">
            <v>13.3</v>
          </cell>
          <cell r="D398" t="str">
            <v>VEREDAS</v>
          </cell>
        </row>
        <row r="399">
          <cell r="C399" t="str">
            <v>13.3.1</v>
          </cell>
          <cell r="D399" t="str">
            <v>Desmonte de Suelo Vegetal, Terraplenamientos y Apisonado</v>
          </cell>
          <cell r="E399" t="str">
            <v>A.A.</v>
          </cell>
          <cell r="F399" t="str">
            <v>m3</v>
          </cell>
          <cell r="G399">
            <v>471.30449999999996</v>
          </cell>
          <cell r="H399">
            <v>2051.7619949572595</v>
          </cell>
        </row>
        <row r="400">
          <cell r="C400" t="str">
            <v>13.3.2</v>
          </cell>
          <cell r="D400" t="str">
            <v>Film 200 micrones</v>
          </cell>
          <cell r="E400" t="str">
            <v>A.A.</v>
          </cell>
          <cell r="F400" t="str">
            <v>m2</v>
          </cell>
          <cell r="G400">
            <v>3142</v>
          </cell>
          <cell r="H400">
            <v>48.807121188116902</v>
          </cell>
        </row>
        <row r="401">
          <cell r="C401" t="str">
            <v>13.3.3</v>
          </cell>
          <cell r="D401" t="str">
            <v>Ejecución de Suelo Cemento</v>
          </cell>
          <cell r="E401" t="str">
            <v>A.A.</v>
          </cell>
          <cell r="F401" t="str">
            <v>m3</v>
          </cell>
          <cell r="G401">
            <v>219.94210000000001</v>
          </cell>
          <cell r="H401">
            <v>3665.8251365855999</v>
          </cell>
        </row>
        <row r="402">
          <cell r="C402" t="str">
            <v>13.3.4</v>
          </cell>
          <cell r="D402" t="str">
            <v>Ejecución de Solado de hormigón peinado de 10 cm c/malla SIMA Fe 6 mm 15 x 15 cm</v>
          </cell>
          <cell r="E402" t="str">
            <v>A.A.</v>
          </cell>
          <cell r="F402" t="str">
            <v>m2</v>
          </cell>
          <cell r="G402">
            <v>3141.9999999999995</v>
          </cell>
          <cell r="H402">
            <v>2957.9124491656798</v>
          </cell>
        </row>
        <row r="403">
          <cell r="C403">
            <v>13.4</v>
          </cell>
          <cell r="D403" t="str">
            <v>ESTACIONAMIENTOS Y DARSENAS</v>
          </cell>
        </row>
        <row r="404">
          <cell r="C404" t="str">
            <v>13.4.1</v>
          </cell>
          <cell r="D404" t="str">
            <v xml:space="preserve">Excavaciones </v>
          </cell>
          <cell r="E404" t="str">
            <v>A.A</v>
          </cell>
          <cell r="F404" t="str">
            <v>m3</v>
          </cell>
          <cell r="G404">
            <v>550</v>
          </cell>
          <cell r="H404">
            <v>1201.11462051786</v>
          </cell>
        </row>
        <row r="405">
          <cell r="C405" t="str">
            <v>13.4.2</v>
          </cell>
          <cell r="D405" t="str">
            <v>Entoscado y compactación</v>
          </cell>
          <cell r="E405" t="str">
            <v>A.A</v>
          </cell>
          <cell r="F405" t="str">
            <v>m3</v>
          </cell>
          <cell r="G405">
            <v>440</v>
          </cell>
          <cell r="H405">
            <v>1692.59964501218</v>
          </cell>
        </row>
        <row r="406">
          <cell r="C406" t="str">
            <v>13.4.3</v>
          </cell>
          <cell r="D406" t="str">
            <v xml:space="preserve">Ejecucion de cordon perimetral </v>
          </cell>
          <cell r="E406" t="str">
            <v>A.A</v>
          </cell>
          <cell r="F406" t="str">
            <v xml:space="preserve">ml </v>
          </cell>
          <cell r="G406">
            <v>170</v>
          </cell>
          <cell r="H406" t="e">
            <v>#REF!</v>
          </cell>
        </row>
        <row r="407">
          <cell r="C407" t="str">
            <v>13.4.4</v>
          </cell>
          <cell r="D407" t="str">
            <v>Lecho de arena</v>
          </cell>
          <cell r="E407" t="str">
            <v>A.A</v>
          </cell>
          <cell r="F407" t="str">
            <v>m3</v>
          </cell>
          <cell r="G407">
            <v>44</v>
          </cell>
          <cell r="H407">
            <v>2827.4376928642264</v>
          </cell>
        </row>
        <row r="408">
          <cell r="C408" t="str">
            <v>13.4.5</v>
          </cell>
          <cell r="D408" t="str">
            <v>Ejecución de Solado intertrabado</v>
          </cell>
          <cell r="E408" t="str">
            <v>A.A</v>
          </cell>
          <cell r="F408" t="str">
            <v>m2</v>
          </cell>
          <cell r="G408">
            <v>1100</v>
          </cell>
          <cell r="H408">
            <v>732.06914737305408</v>
          </cell>
        </row>
        <row r="409">
          <cell r="C409" t="str">
            <v>13.4.6</v>
          </cell>
          <cell r="D409" t="str">
            <v xml:space="preserve">Film 200 micrones </v>
          </cell>
          <cell r="E409" t="str">
            <v>A.A</v>
          </cell>
          <cell r="F409" t="str">
            <v>m2</v>
          </cell>
          <cell r="G409">
            <v>70</v>
          </cell>
          <cell r="H409">
            <v>48.807121188116902</v>
          </cell>
        </row>
        <row r="410">
          <cell r="C410" t="str">
            <v>13.4.7</v>
          </cell>
          <cell r="D410" t="str">
            <v>Hormigon de Limpieza</v>
          </cell>
          <cell r="E410" t="str">
            <v>A.A</v>
          </cell>
          <cell r="F410" t="str">
            <v>m3</v>
          </cell>
          <cell r="G410">
            <v>4.9000000000000004</v>
          </cell>
          <cell r="H410">
            <v>16363.1557991481</v>
          </cell>
        </row>
        <row r="411">
          <cell r="C411" t="str">
            <v>13.4.8</v>
          </cell>
          <cell r="D411" t="str">
            <v>Solado de Hormigon</v>
          </cell>
          <cell r="E411" t="str">
            <v>A.A</v>
          </cell>
          <cell r="F411" t="str">
            <v>m3</v>
          </cell>
          <cell r="G411">
            <v>70</v>
          </cell>
          <cell r="H411">
            <v>2931.2719532979099</v>
          </cell>
        </row>
      </sheetData>
      <sheetData sheetId="3" refreshError="1"/>
      <sheetData sheetId="4">
        <row r="3">
          <cell r="D3" t="str">
            <v>Id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N v3"/>
      <sheetName val="KORN v2"/>
      <sheetName val="KORN"/>
      <sheetName val="Tareas N"/>
      <sheetName val="Ins"/>
      <sheetName val="Análisis"/>
      <sheetName val="9.1"/>
      <sheetName val="11"/>
      <sheetName val="TABIQUES Y CUBIERTA DE GALPON "/>
      <sheetName val="PC_PO_Korn-26-10_V3.0"/>
    </sheetNames>
    <sheetDataSet>
      <sheetData sheetId="0">
        <row r="1">
          <cell r="C1">
            <v>0</v>
          </cell>
          <cell r="D1">
            <v>0</v>
          </cell>
          <cell r="E1">
            <v>0</v>
          </cell>
          <cell r="F1">
            <v>0</v>
          </cell>
          <cell r="G1" t="str">
            <v xml:space="preserve">  </v>
          </cell>
          <cell r="H1">
            <v>0</v>
          </cell>
          <cell r="K1">
            <v>0</v>
          </cell>
        </row>
        <row r="2">
          <cell r="D2">
            <v>0</v>
          </cell>
          <cell r="E2">
            <v>0</v>
          </cell>
          <cell r="F2" t="str">
            <v xml:space="preserve">                                                        “2020 - AÑO DEL GENERAL MANUEL BELGRANO”.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 t="str">
            <v xml:space="preserve">PRESUPUESTO OFICIAL                 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Licitación Pública Nº: XX/2020 "Adecuación de la infraestructura y remodelación de estaciónes-Estación Guernica - Línea General Roca”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ITEM</v>
          </cell>
          <cell r="D16" t="str">
            <v>DESCRIPCIÓN DE TAREAS</v>
          </cell>
          <cell r="E16" t="str">
            <v xml:space="preserve">Sist. De Contrat. </v>
          </cell>
          <cell r="F16" t="str">
            <v>Unidad</v>
          </cell>
          <cell r="G16" t="str">
            <v xml:space="preserve">Cantidad </v>
          </cell>
          <cell r="H16" t="str">
            <v>Costo Unitario ($)</v>
          </cell>
          <cell r="I16" t="str">
            <v>Subtotal ($)</v>
          </cell>
          <cell r="J16" t="str">
            <v>Total Rubro ($)</v>
          </cell>
          <cell r="K16" t="str">
            <v>%</v>
          </cell>
        </row>
        <row r="17">
          <cell r="C17">
            <v>1</v>
          </cell>
          <cell r="D17" t="str">
            <v>PLANIFICACION Y DOCUMENTACION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1.1</v>
          </cell>
          <cell r="D18" t="str">
            <v>DOCUMENTACION E INGENIERIA DE DETALLE (se certificara al final de la obra)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 t="str">
            <v>1.1.1</v>
          </cell>
          <cell r="D19" t="str">
            <v>Ingenieria de Detalle</v>
          </cell>
          <cell r="E19" t="str">
            <v>AA</v>
          </cell>
          <cell r="F19" t="str">
            <v>gl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1.1.2</v>
          </cell>
          <cell r="D20" t="str">
            <v>Planos C.A.O. y  manuales de mantenimiento</v>
          </cell>
          <cell r="E20" t="str">
            <v>AA</v>
          </cell>
          <cell r="F20" t="str">
            <v>gl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2</v>
          </cell>
          <cell r="D21" t="str">
            <v>CALIDAD, AMBIENTE E HIGIENE Y SEGURIDAD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2.1</v>
          </cell>
          <cell r="D22" t="str">
            <v>Gestión CASS, Control Ambiental</v>
          </cell>
          <cell r="E22" t="str">
            <v>AA</v>
          </cell>
          <cell r="F22" t="str">
            <v>gl</v>
          </cell>
          <cell r="G22">
            <v>1</v>
          </cell>
          <cell r="H22">
            <v>295360</v>
          </cell>
          <cell r="I22">
            <v>295360</v>
          </cell>
          <cell r="J22">
            <v>0</v>
          </cell>
          <cell r="K22">
            <v>0</v>
          </cell>
        </row>
        <row r="23">
          <cell r="C23" t="str">
            <v>2.2</v>
          </cell>
          <cell r="D23" t="str">
            <v>Gestión CASS, Control de Calidad</v>
          </cell>
          <cell r="E23" t="str">
            <v>AA</v>
          </cell>
          <cell r="F23" t="str">
            <v>gl</v>
          </cell>
          <cell r="G23">
            <v>1</v>
          </cell>
          <cell r="H23">
            <v>1024512.0000000001</v>
          </cell>
          <cell r="I23">
            <v>1024512.0000000001</v>
          </cell>
          <cell r="J23">
            <v>0</v>
          </cell>
          <cell r="K23">
            <v>0</v>
          </cell>
        </row>
        <row r="24">
          <cell r="C24">
            <v>3</v>
          </cell>
          <cell r="D24" t="str">
            <v>EJECUCION DE OBRA/SERVICIO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 t="str">
            <v>3.1</v>
          </cell>
          <cell r="D25" t="str">
            <v>DEMOLICIONES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3.1.1</v>
          </cell>
          <cell r="D26" t="str">
            <v>Demolición de losa, vigas y tabiques de hormigón armado y borde de andén de H°A°</v>
          </cell>
          <cell r="E26" t="str">
            <v>AA</v>
          </cell>
          <cell r="F26" t="str">
            <v>m3</v>
          </cell>
          <cell r="G26">
            <v>27</v>
          </cell>
          <cell r="H26">
            <v>12781.0501622171</v>
          </cell>
          <cell r="I26">
            <v>345088.35437986167</v>
          </cell>
          <cell r="J26">
            <v>0</v>
          </cell>
          <cell r="K26">
            <v>0</v>
          </cell>
        </row>
        <row r="27">
          <cell r="C27" t="str">
            <v>3.1.2</v>
          </cell>
          <cell r="D27" t="str">
            <v>Demolición de Mampostería de ladrillo común o ceramico</v>
          </cell>
          <cell r="E27" t="str">
            <v>AA</v>
          </cell>
          <cell r="F27" t="str">
            <v>m3</v>
          </cell>
          <cell r="G27">
            <v>75</v>
          </cell>
          <cell r="H27">
            <v>2234.0407200356799</v>
          </cell>
          <cell r="I27">
            <v>167553.05400267598</v>
          </cell>
          <cell r="J27">
            <v>0</v>
          </cell>
          <cell r="K27">
            <v>0</v>
          </cell>
        </row>
        <row r="28">
          <cell r="C28" t="str">
            <v>3.1.3</v>
          </cell>
          <cell r="D28" t="str">
            <v>Demolición de solados de Hormigón , pisos int, carpetas y contrapisos</v>
          </cell>
          <cell r="E28" t="str">
            <v>AA</v>
          </cell>
          <cell r="F28" t="str">
            <v>m3</v>
          </cell>
          <cell r="G28">
            <v>262</v>
          </cell>
          <cell r="H28">
            <v>3748.64</v>
          </cell>
          <cell r="I28">
            <v>982143.67999999993</v>
          </cell>
          <cell r="J28">
            <v>0</v>
          </cell>
          <cell r="K28">
            <v>0</v>
          </cell>
        </row>
        <row r="29">
          <cell r="C29" t="str">
            <v>3.1.4</v>
          </cell>
          <cell r="D29" t="str">
            <v xml:space="preserve">Retiro de Columnas de Alumbrado existentes </v>
          </cell>
          <cell r="E29" t="str">
            <v>AA</v>
          </cell>
          <cell r="F29" t="str">
            <v>u</v>
          </cell>
          <cell r="G29">
            <v>19</v>
          </cell>
          <cell r="H29">
            <v>16363.2075054545</v>
          </cell>
          <cell r="I29">
            <v>310900.94260363549</v>
          </cell>
          <cell r="J29">
            <v>0</v>
          </cell>
          <cell r="K29">
            <v>0</v>
          </cell>
        </row>
        <row r="30">
          <cell r="C30" t="str">
            <v>3.1.5</v>
          </cell>
          <cell r="D30" t="str">
            <v>Retiro de Arbol. Incluye la reposición de la especie arbórea en las cantidades indicadas en el pliego</v>
          </cell>
          <cell r="E30" t="str">
            <v>AA</v>
          </cell>
          <cell r="F30" t="str">
            <v>u</v>
          </cell>
          <cell r="G30" t="str">
            <v>NO COTIZA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 t="str">
            <v>3.1.6</v>
          </cell>
          <cell r="D31" t="str">
            <v>Retiro de Rejas Perimetrales y cerco</v>
          </cell>
          <cell r="E31" t="str">
            <v>AA</v>
          </cell>
          <cell r="F31" t="str">
            <v>ml</v>
          </cell>
          <cell r="G31">
            <v>210</v>
          </cell>
          <cell r="H31">
            <v>628.57924540028898</v>
          </cell>
          <cell r="I31">
            <v>132001.64153406068</v>
          </cell>
          <cell r="J31">
            <v>0</v>
          </cell>
          <cell r="K31">
            <v>0</v>
          </cell>
        </row>
        <row r="32">
          <cell r="C32" t="str">
            <v>3.1.7</v>
          </cell>
          <cell r="D32" t="str">
            <v xml:space="preserve">Desmonte de Cielorrasos suspendidos - Armado / Durlock </v>
          </cell>
          <cell r="E32" t="str">
            <v>AA</v>
          </cell>
          <cell r="F32" t="str">
            <v>m2</v>
          </cell>
          <cell r="G32">
            <v>61</v>
          </cell>
          <cell r="H32">
            <v>267.38188966233798</v>
          </cell>
          <cell r="I32">
            <v>16310.295269402617</v>
          </cell>
          <cell r="J32">
            <v>0</v>
          </cell>
          <cell r="K32">
            <v>0</v>
          </cell>
        </row>
        <row r="33">
          <cell r="C33" t="str">
            <v>3.1.8</v>
          </cell>
          <cell r="D33" t="str">
            <v>Desmonte y retiro de instalaciones en desuso (cañerias, cajas, cables, art de iluminacion)</v>
          </cell>
          <cell r="E33" t="str">
            <v>AA</v>
          </cell>
          <cell r="F33" t="str">
            <v>gl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3.1.9</v>
          </cell>
          <cell r="D34" t="str">
            <v>Retiro de instalación sanitaria - incluye artefactos y accesorios</v>
          </cell>
          <cell r="E34" t="str">
            <v>AA</v>
          </cell>
          <cell r="F34" t="str">
            <v>gl</v>
          </cell>
          <cell r="G34">
            <v>1</v>
          </cell>
          <cell r="H34">
            <v>43726.9648423896</v>
          </cell>
          <cell r="I34">
            <v>43726.9648423896</v>
          </cell>
          <cell r="J34">
            <v>0</v>
          </cell>
          <cell r="K34">
            <v>0</v>
          </cell>
        </row>
        <row r="35">
          <cell r="C35" t="str">
            <v>3.1.10</v>
          </cell>
          <cell r="D35" t="str">
            <v xml:space="preserve">Desmonte y retiro de equipo de aire acondicionado equipo int. y ext. </v>
          </cell>
          <cell r="E35" t="str">
            <v>AA</v>
          </cell>
          <cell r="F35" t="str">
            <v>u</v>
          </cell>
          <cell r="G35">
            <v>3</v>
          </cell>
          <cell r="H35">
            <v>5016.7217703896104</v>
          </cell>
          <cell r="I35">
            <v>15050.165311168832</v>
          </cell>
          <cell r="J35">
            <v>0</v>
          </cell>
          <cell r="K35">
            <v>0</v>
          </cell>
        </row>
        <row r="36">
          <cell r="C36" t="str">
            <v>3.1.11</v>
          </cell>
          <cell r="D36" t="str">
            <v>Picado de revoques y revestimientos</v>
          </cell>
          <cell r="E36" t="str">
            <v>AA</v>
          </cell>
          <cell r="F36" t="str">
            <v>m2</v>
          </cell>
          <cell r="G36">
            <v>34.22</v>
          </cell>
          <cell r="H36">
            <v>292.507873936875</v>
          </cell>
          <cell r="I36">
            <v>10009.619446119863</v>
          </cell>
          <cell r="J36">
            <v>0</v>
          </cell>
          <cell r="K36">
            <v>0</v>
          </cell>
        </row>
        <row r="37">
          <cell r="C37" t="str">
            <v>3.1.12</v>
          </cell>
          <cell r="D37" t="str">
            <v>Retiro de ventanillas y mesada.</v>
          </cell>
          <cell r="E37" t="str">
            <v>AA</v>
          </cell>
          <cell r="F37" t="str">
            <v xml:space="preserve">u </v>
          </cell>
          <cell r="G37" t="str">
            <v>NO COTIZA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3.1.13</v>
          </cell>
          <cell r="D38" t="str">
            <v>Retiro de aberturas, bancos y cestos</v>
          </cell>
          <cell r="E38" t="str">
            <v>AA</v>
          </cell>
          <cell r="F38" t="str">
            <v>u</v>
          </cell>
          <cell r="G38">
            <v>12</v>
          </cell>
          <cell r="H38">
            <v>1070.49</v>
          </cell>
          <cell r="I38">
            <v>12845.880000000001</v>
          </cell>
          <cell r="J38">
            <v>0</v>
          </cell>
          <cell r="K38">
            <v>0</v>
          </cell>
        </row>
        <row r="39">
          <cell r="C39" t="str">
            <v>3.1.14</v>
          </cell>
          <cell r="D39" t="str">
            <v xml:space="preserve">Reubicación de poste de servicios públicos </v>
          </cell>
          <cell r="E39" t="str">
            <v>AA</v>
          </cell>
          <cell r="F39" t="str">
            <v>u</v>
          </cell>
          <cell r="G39" t="str">
            <v>NO COTIZA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3.1.15</v>
          </cell>
          <cell r="D40" t="str">
            <v>Retiro de losetas de borde de andén (L: 1,00m x A:0,60m)</v>
          </cell>
          <cell r="E40" t="str">
            <v>AA</v>
          </cell>
          <cell r="F40" t="str">
            <v xml:space="preserve">u </v>
          </cell>
          <cell r="G40" t="str">
            <v>NO COTIZA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 t="str">
            <v>3.1.16</v>
          </cell>
          <cell r="D41" t="str">
            <v>Retiro de losas pretensadas de andén (L: 3,00m x A:0,60m)</v>
          </cell>
          <cell r="E41" t="str">
            <v>AA</v>
          </cell>
          <cell r="F41" t="str">
            <v xml:space="preserve">u </v>
          </cell>
          <cell r="G41" t="str">
            <v>NO COTIZA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3.1.17</v>
          </cell>
          <cell r="D42" t="str">
            <v>Retiro de escombros de demolición</v>
          </cell>
          <cell r="E42" t="str">
            <v>AA</v>
          </cell>
          <cell r="F42" t="str">
            <v>gl</v>
          </cell>
          <cell r="G42">
            <v>1</v>
          </cell>
          <cell r="H42" t="e">
            <v>#REF!</v>
          </cell>
          <cell r="I42" t="e">
            <v>#REF!</v>
          </cell>
          <cell r="J42">
            <v>0</v>
          </cell>
          <cell r="K42">
            <v>0</v>
          </cell>
        </row>
        <row r="43">
          <cell r="C43" t="str">
            <v>3.1.18</v>
          </cell>
          <cell r="D43" t="str">
            <v>Desarme de Abrigos y estructura métalica existentes. Retiro de producido de obra</v>
          </cell>
          <cell r="E43" t="str">
            <v>AA</v>
          </cell>
          <cell r="F43" t="str">
            <v>m2</v>
          </cell>
          <cell r="G43" t="str">
            <v>NO COTIZA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3.1.19</v>
          </cell>
          <cell r="D44" t="str">
            <v>Desmonte y retiro de Bicicletero</v>
          </cell>
          <cell r="E44" t="str">
            <v>AA</v>
          </cell>
          <cell r="F44" t="str">
            <v>m2</v>
          </cell>
          <cell r="G44">
            <v>448.7</v>
          </cell>
          <cell r="H44">
            <v>327.13490474751006</v>
          </cell>
          <cell r="I44">
            <v>146785.43176020775</v>
          </cell>
          <cell r="J44">
            <v>0</v>
          </cell>
          <cell r="K44">
            <v>0</v>
          </cell>
        </row>
        <row r="45">
          <cell r="C45" t="str">
            <v>3.1.20</v>
          </cell>
          <cell r="D45" t="str">
            <v>Desarme, demolición y retiro de local comercial</v>
          </cell>
          <cell r="E45" t="str">
            <v>AA</v>
          </cell>
          <cell r="F45" t="str">
            <v>m2</v>
          </cell>
          <cell r="G45">
            <v>20</v>
          </cell>
          <cell r="H45">
            <v>4997.1728803924698</v>
          </cell>
          <cell r="I45">
            <v>99943.457607849399</v>
          </cell>
          <cell r="J45">
            <v>0</v>
          </cell>
          <cell r="K45">
            <v>0</v>
          </cell>
        </row>
        <row r="46">
          <cell r="C46" t="str">
            <v>3.1.21</v>
          </cell>
          <cell r="D46" t="str">
            <v>Retiro de cubierta de Chapa</v>
          </cell>
          <cell r="E46" t="str">
            <v>AA</v>
          </cell>
          <cell r="F46" t="str">
            <v>m2</v>
          </cell>
          <cell r="G46">
            <v>38</v>
          </cell>
          <cell r="H46">
            <v>2959.3304037221747</v>
          </cell>
          <cell r="I46">
            <v>112454.55534144264</v>
          </cell>
          <cell r="J46">
            <v>0</v>
          </cell>
          <cell r="K46">
            <v>0</v>
          </cell>
        </row>
        <row r="47">
          <cell r="C47" t="str">
            <v>3.1.22</v>
          </cell>
          <cell r="D47" t="str">
            <v xml:space="preserve">Desarme de galpón Ferroviario de estructura de madera revestimiento y techo de chapa </v>
          </cell>
          <cell r="E47" t="str">
            <v>AA</v>
          </cell>
          <cell r="F47" t="str">
            <v>m2</v>
          </cell>
          <cell r="G47">
            <v>367</v>
          </cell>
          <cell r="H47">
            <v>427.50103909635857</v>
          </cell>
          <cell r="I47">
            <v>156892.88134836359</v>
          </cell>
          <cell r="J47">
            <v>0</v>
          </cell>
          <cell r="K47">
            <v>0</v>
          </cell>
        </row>
        <row r="48">
          <cell r="C48" t="str">
            <v>3.1.23</v>
          </cell>
          <cell r="D48" t="str">
            <v>Desmonte de  terreno /basamentos</v>
          </cell>
          <cell r="E48" t="str">
            <v>AA</v>
          </cell>
          <cell r="F48" t="str">
            <v>m3</v>
          </cell>
          <cell r="G48">
            <v>465</v>
          </cell>
          <cell r="H48">
            <v>314.78568095349806</v>
          </cell>
          <cell r="I48">
            <v>146375.3416433766</v>
          </cell>
          <cell r="J48">
            <v>0</v>
          </cell>
          <cell r="K48">
            <v>0</v>
          </cell>
        </row>
        <row r="49">
          <cell r="C49" t="str">
            <v>3.1.24</v>
          </cell>
          <cell r="D49" t="str">
            <v xml:space="preserve">Retiro y traslado de rieles </v>
          </cell>
          <cell r="E49" t="str">
            <v>AA</v>
          </cell>
          <cell r="F49" t="str">
            <v xml:space="preserve">ml </v>
          </cell>
          <cell r="G49">
            <v>147.19999999999999</v>
          </cell>
          <cell r="H49">
            <v>638.77263651604756</v>
          </cell>
          <cell r="I49">
            <v>94027.332095162186</v>
          </cell>
          <cell r="J49">
            <v>0</v>
          </cell>
          <cell r="K49">
            <v>0</v>
          </cell>
        </row>
        <row r="50">
          <cell r="C50" t="str">
            <v>3.1.25</v>
          </cell>
          <cell r="D50" t="str">
            <v xml:space="preserve">Retiro de estructura metálica y tanque de agua. </v>
          </cell>
          <cell r="E50" t="str">
            <v>AA</v>
          </cell>
          <cell r="F50" t="str">
            <v>gl</v>
          </cell>
          <cell r="G50">
            <v>1</v>
          </cell>
          <cell r="H50">
            <v>20326.740428675323</v>
          </cell>
          <cell r="I50">
            <v>20326.740428675323</v>
          </cell>
          <cell r="J50">
            <v>0</v>
          </cell>
          <cell r="K50">
            <v>0</v>
          </cell>
        </row>
        <row r="51">
          <cell r="C51" t="str">
            <v>3.2</v>
          </cell>
          <cell r="D51" t="str">
            <v>MOVIMIENTO DE SUELO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3.2.1</v>
          </cell>
          <cell r="D52" t="str">
            <v>Desmonte de Suelo Vegetal, terraplenamiento y Apisonado</v>
          </cell>
          <cell r="E52" t="str">
            <v>UM</v>
          </cell>
          <cell r="F52" t="str">
            <v>m3</v>
          </cell>
          <cell r="G52" t="str">
            <v>NO COTIZA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3.2.2</v>
          </cell>
          <cell r="D53" t="str">
            <v>Excavaciones para fundaciones</v>
          </cell>
          <cell r="E53" t="str">
            <v>UM</v>
          </cell>
          <cell r="F53" t="str">
            <v>m3</v>
          </cell>
          <cell r="G53" t="str">
            <v>NO COTIZA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3.2.3</v>
          </cell>
          <cell r="D54" t="str">
            <v>Ejecución de Hormigon de Limpieza (Esp: 7 cm)</v>
          </cell>
          <cell r="E54" t="str">
            <v>UM</v>
          </cell>
          <cell r="F54" t="str">
            <v>m3</v>
          </cell>
          <cell r="G54" t="str">
            <v>NO COTIZA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 t="str">
            <v>3.2.4</v>
          </cell>
          <cell r="D55" t="str">
            <v>Relleno con material de demolición</v>
          </cell>
          <cell r="E55" t="str">
            <v>UM</v>
          </cell>
          <cell r="F55" t="str">
            <v>m3</v>
          </cell>
          <cell r="G55" t="str">
            <v>NO COTIZA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3.3</v>
          </cell>
          <cell r="D56" t="str">
            <v xml:space="preserve">ESTRUCTURA DE ANDEN ELEVADO 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 t="str">
            <v>3.3.1</v>
          </cell>
          <cell r="D57" t="str">
            <v>Ejecución de Zapatas de Fundación</v>
          </cell>
          <cell r="E57" t="str">
            <v>UM</v>
          </cell>
          <cell r="F57" t="str">
            <v>m3</v>
          </cell>
          <cell r="G57" t="str">
            <v>NO COTIZA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3.3.2</v>
          </cell>
          <cell r="D58" t="str">
            <v xml:space="preserve">Ejecución de Tabique de Hormigón Armado </v>
          </cell>
          <cell r="E58" t="str">
            <v>UM</v>
          </cell>
          <cell r="F58" t="str">
            <v>m3</v>
          </cell>
          <cell r="G58" t="str">
            <v>NO COTIZA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 t="str">
            <v>3.3.3</v>
          </cell>
          <cell r="D59" t="str">
            <v xml:space="preserve">Ejecución de Espacio Guarda-Hombre </v>
          </cell>
          <cell r="E59" t="str">
            <v>AA</v>
          </cell>
          <cell r="F59" t="str">
            <v>u</v>
          </cell>
          <cell r="G59" t="str">
            <v>NO COTIZA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3.4</v>
          </cell>
          <cell r="D60" t="str">
            <v>PLATAFORMA DE ANDENES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 t="str">
            <v>3.4.1</v>
          </cell>
          <cell r="D61" t="str">
            <v>Film de polietileno 200 micrones</v>
          </cell>
          <cell r="E61" t="str">
            <v>AA</v>
          </cell>
          <cell r="F61" t="str">
            <v>m2</v>
          </cell>
          <cell r="G61" t="str">
            <v>NO COTIZA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3.4.2</v>
          </cell>
          <cell r="D62" t="str">
            <v>Colocacion de losetas premoldeadas de borde para la elevacion de andenes</v>
          </cell>
          <cell r="E62" t="str">
            <v>AA</v>
          </cell>
          <cell r="F62" t="str">
            <v>m2</v>
          </cell>
          <cell r="G62" t="str">
            <v>NO COTIZA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 t="str">
            <v>3.4.3</v>
          </cell>
          <cell r="D63" t="str">
            <v>Carpeta de nivelación, hormigón fratasado mecanicamente</v>
          </cell>
          <cell r="E63" t="str">
            <v>AA</v>
          </cell>
          <cell r="F63" t="str">
            <v>m2</v>
          </cell>
          <cell r="G63" t="str">
            <v>NO COTIZA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3.4.4</v>
          </cell>
          <cell r="D64" t="str">
            <v xml:space="preserve">Ejecución de Solados Preventivos y Hápticos </v>
          </cell>
          <cell r="E64" t="str">
            <v>AA</v>
          </cell>
          <cell r="F64" t="str">
            <v>m2</v>
          </cell>
          <cell r="G64">
            <v>51</v>
          </cell>
          <cell r="H64">
            <v>3090.9648468515302</v>
          </cell>
          <cell r="I64">
            <v>157639.20718942804</v>
          </cell>
          <cell r="J64">
            <v>0</v>
          </cell>
          <cell r="K64">
            <v>0</v>
          </cell>
        </row>
        <row r="65">
          <cell r="C65" t="str">
            <v>3.4.5</v>
          </cell>
          <cell r="D65" t="str">
            <v>Ejecución de Tapas de Inspección</v>
          </cell>
          <cell r="E65" t="str">
            <v>AA</v>
          </cell>
          <cell r="F65" t="str">
            <v>u</v>
          </cell>
          <cell r="G65" t="str">
            <v>NO COTIZA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3.5</v>
          </cell>
          <cell r="D66" t="str">
            <v>INSTALACIONES ELÉCTRICAS Y CORRIENTES DEBILES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 t="str">
            <v>3.5.1</v>
          </cell>
          <cell r="D67" t="str">
            <v>Nuevas acometidas de servicio eléctrico</v>
          </cell>
          <cell r="E67">
            <v>0</v>
          </cell>
          <cell r="F67" t="str">
            <v xml:space="preserve">gl </v>
          </cell>
          <cell r="G67">
            <v>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3.5.2</v>
          </cell>
          <cell r="D68" t="str">
            <v>Tableros eléctricos</v>
          </cell>
          <cell r="E68">
            <v>0</v>
          </cell>
          <cell r="F68" t="str">
            <v xml:space="preserve">u </v>
          </cell>
          <cell r="G68">
            <v>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C69" t="str">
            <v>3.5.3</v>
          </cell>
          <cell r="D69" t="str">
            <v>Canalizaciones eléctricas</v>
          </cell>
          <cell r="E69">
            <v>0</v>
          </cell>
          <cell r="F69" t="str">
            <v xml:space="preserve">ml 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3.5.4</v>
          </cell>
          <cell r="D70" t="str">
            <v>Cableado eléctrico</v>
          </cell>
          <cell r="E70">
            <v>0</v>
          </cell>
          <cell r="F70" t="str">
            <v>ml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 t="str">
            <v>3.5.5</v>
          </cell>
          <cell r="D71" t="str">
            <v>Cañeros PEAD/ Hierro Galvanizado 3x4" embebido en hormigon de nuevo tunel</v>
          </cell>
          <cell r="E71">
            <v>0</v>
          </cell>
          <cell r="F71" t="str">
            <v>ml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3.5.6</v>
          </cell>
          <cell r="D72" t="str">
            <v>Zanja c/fondo de arena y protección mecánica - 300x800mm</v>
          </cell>
          <cell r="E72">
            <v>0</v>
          </cell>
          <cell r="F72" t="str">
            <v>ml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C73" t="str">
            <v>5.3.4</v>
          </cell>
          <cell r="D73" t="str">
            <v>Cañerías Eléctricas Secundarias Embutidas En Pared Con Caño Mop 3/4" - Iram 2005 (Incluye Cajas De Pase)</v>
          </cell>
          <cell r="E73">
            <v>0</v>
          </cell>
          <cell r="F73" t="str">
            <v>ml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5.3.5</v>
          </cell>
          <cell r="D74" t="str">
            <v>Cañerías eléctricas secundarias embutidas en pared con caño MOP 1" - IRAM 2005 (incluye cajas de pase)</v>
          </cell>
          <cell r="E74">
            <v>0</v>
          </cell>
          <cell r="F74" t="str">
            <v>ml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C75" t="str">
            <v>5.3.6</v>
          </cell>
          <cell r="D75" t="str">
            <v>Cañerías eléctricas secundarias embutidas en pared con caño MOP 1 1/2" - IRAM 2005 (incluye cajas de pase)</v>
          </cell>
          <cell r="E75">
            <v>0</v>
          </cell>
          <cell r="F75" t="str">
            <v>ml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5.3.7</v>
          </cell>
          <cell r="D76" t="str">
            <v>Cañerías eléctricas a la vista/ bajo anden - Caño HºGº 3/4"</v>
          </cell>
          <cell r="E76">
            <v>0</v>
          </cell>
          <cell r="F76" t="str">
            <v>ml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>5.3.8</v>
          </cell>
          <cell r="D77" t="str">
            <v>Cañerías eléctricas a la vista/ bajo anden - Caño HºGº 1 1/2"</v>
          </cell>
          <cell r="E77">
            <v>0</v>
          </cell>
          <cell r="F77" t="str">
            <v>ml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5.3.9</v>
          </cell>
          <cell r="D78" t="str">
            <v>Cañerías eléctricas a la vista/ bajo anden - Caño HºGº 2"</v>
          </cell>
          <cell r="E78">
            <v>0</v>
          </cell>
          <cell r="F78" t="str">
            <v>ml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C79" t="str">
            <v>5.3.10</v>
          </cell>
          <cell r="D79" t="str">
            <v>Cajas octogonal grande IRAM 62.224</v>
          </cell>
          <cell r="E79">
            <v>0</v>
          </cell>
          <cell r="F79" t="str">
            <v>u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C80" t="str">
            <v>5.3.11</v>
          </cell>
          <cell r="D80" t="str">
            <v>Cajas redonda Al</v>
          </cell>
          <cell r="E80">
            <v>0</v>
          </cell>
          <cell r="F80" t="str">
            <v>u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C81" t="str">
            <v>5.3.12</v>
          </cell>
          <cell r="D81" t="str">
            <v>Cajas Al - 300x300mm</v>
          </cell>
          <cell r="E81">
            <v>0</v>
          </cell>
          <cell r="F81" t="str">
            <v>u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 t="str">
            <v>5.3.13</v>
          </cell>
          <cell r="D82" t="str">
            <v>Cajas Al - 150x150mm</v>
          </cell>
          <cell r="E82">
            <v>0</v>
          </cell>
          <cell r="F82" t="str">
            <v>u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C83">
            <v>5.4</v>
          </cell>
          <cell r="D83" t="str">
            <v>CABLEADOS ELÉCTRICOS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C84" t="str">
            <v>5.4.1</v>
          </cell>
          <cell r="D84" t="str">
            <v>Tendido de Circuitos Cu 2,5mm^2 - IRAM 62.267</v>
          </cell>
          <cell r="E84">
            <v>0</v>
          </cell>
          <cell r="F84" t="str">
            <v>ml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C85" t="str">
            <v>5.4.2</v>
          </cell>
          <cell r="D85" t="str">
            <v>Tendido de Circuitos Cu 6mm^2 - IRAM 62.267 - Verde/Amarillo</v>
          </cell>
          <cell r="E85">
            <v>0</v>
          </cell>
          <cell r="F85" t="str">
            <v>ml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 t="str">
            <v>5.4.3</v>
          </cell>
          <cell r="D86" t="str">
            <v>Tendido de Circuitos Cu 2x2,5mm^2 - IRAM 62.266</v>
          </cell>
          <cell r="E86">
            <v>0</v>
          </cell>
          <cell r="F86" t="str">
            <v>ml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C87" t="str">
            <v>5.4.4</v>
          </cell>
          <cell r="D87" t="str">
            <v>Tendido de Circuitos Cu 2x4mm^2 - IRAM 62.266</v>
          </cell>
          <cell r="E87">
            <v>0</v>
          </cell>
          <cell r="F87" t="str">
            <v>ml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C88" t="str">
            <v>5.4.5</v>
          </cell>
          <cell r="D88" t="str">
            <v>Tendido de Circuitos Cu 4x4mm^2 - IRAM 62.266</v>
          </cell>
          <cell r="E88">
            <v>0</v>
          </cell>
          <cell r="F88" t="str">
            <v>ml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C89" t="str">
            <v>5.4.6</v>
          </cell>
          <cell r="D89" t="str">
            <v>Tendido de Circuitos Cu 4x6mm^2 - IRAM 62.266</v>
          </cell>
          <cell r="E89">
            <v>0</v>
          </cell>
          <cell r="F89" t="str">
            <v>ml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C90" t="str">
            <v>5.4.7</v>
          </cell>
          <cell r="D90" t="str">
            <v>Tendido de Circuitos Cu 4x10mm^2 - IRAM 62.266</v>
          </cell>
          <cell r="E90">
            <v>0</v>
          </cell>
          <cell r="F90" t="str">
            <v>ml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C91" t="str">
            <v>5.5</v>
          </cell>
          <cell r="D91" t="str">
            <v>INTERRUPTURES Y TOMAS ELÉCTRICOS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C92" t="str">
            <v>5.5.1</v>
          </cell>
          <cell r="D92" t="str">
            <v>Tomacorriente 220V/ 10A IP44 en anden</v>
          </cell>
          <cell r="E92">
            <v>0</v>
          </cell>
          <cell r="F92" t="str">
            <v>u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C93" t="str">
            <v>5.5.2</v>
          </cell>
          <cell r="D93" t="str">
            <v>Tomacorriente 220V/ 10A</v>
          </cell>
          <cell r="E93">
            <v>0</v>
          </cell>
          <cell r="F93" t="str">
            <v>u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C94" t="str">
            <v>5.6</v>
          </cell>
          <cell r="D94" t="str">
            <v>ARTEFACTOS DE ILUMINACIÓN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C95" t="str">
            <v>5.6.1</v>
          </cell>
          <cell r="D95" t="str">
            <v xml:space="preserve">Provisión e Instalación de Columnas de Alumbrado con 1 Luminaria LED 90W (9000lm) - H: 6,00 mts </v>
          </cell>
          <cell r="E95">
            <v>0</v>
          </cell>
          <cell r="F95" t="str">
            <v>u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C96" t="str">
            <v>5.6.2</v>
          </cell>
          <cell r="D96" t="str">
            <v xml:space="preserve">Provisión e Instalación de Columnas de Alumbrado con 2 Luminaria LED 90W (9000lm) - H: 6,00 mts </v>
          </cell>
          <cell r="E96">
            <v>0</v>
          </cell>
          <cell r="F96" t="str">
            <v>u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C97" t="str">
            <v>5.6.3</v>
          </cell>
          <cell r="D97" t="str">
            <v>Luminaria tira LED 26W (4400lm)</v>
          </cell>
          <cell r="E97">
            <v>0</v>
          </cell>
          <cell r="F97" t="str">
            <v>u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C98" t="str">
            <v>5.6.4</v>
          </cell>
          <cell r="D98" t="str">
            <v>Luminaria Empotrable tubo LED 2x20W</v>
          </cell>
          <cell r="E98">
            <v>0</v>
          </cell>
          <cell r="F98" t="str">
            <v>u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C99" t="str">
            <v>5.6.5</v>
          </cell>
          <cell r="D99" t="str">
            <v>Luminaria Empotrable tubo LED 1x9W</v>
          </cell>
          <cell r="E99">
            <v>0</v>
          </cell>
          <cell r="F99" t="str">
            <v>u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C100" t="str">
            <v>5.6.6</v>
          </cell>
          <cell r="D100" t="str">
            <v>Provisión e Instalación de Reflector LED 90W (8800lm)</v>
          </cell>
          <cell r="E100">
            <v>0</v>
          </cell>
          <cell r="F100" t="str">
            <v>u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C101" t="str">
            <v>5.6.7</v>
          </cell>
          <cell r="D101" t="str">
            <v>Equipo Autonomo de luminaria 3hs</v>
          </cell>
          <cell r="E101">
            <v>0</v>
          </cell>
          <cell r="F101" t="str">
            <v>u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C102" t="str">
            <v>5.6.8</v>
          </cell>
          <cell r="D102" t="str">
            <v>Artefactos de salida de emergencia</v>
          </cell>
          <cell r="E102">
            <v>0</v>
          </cell>
          <cell r="F102" t="str">
            <v>u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C103">
            <v>5.7</v>
          </cell>
          <cell r="D103" t="str">
            <v>SISTEMA DE  AUDIO - CANALIZACIONES /CABLEADOS/EQUIPOS/BOCINAS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C104" t="str">
            <v>5.7.1</v>
          </cell>
          <cell r="D104" t="str">
            <v>Canalizaciones y cajas - Sistema de Audio</v>
          </cell>
          <cell r="E104">
            <v>0</v>
          </cell>
          <cell r="F104" t="str">
            <v>gl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C105" t="str">
            <v>5.7.2</v>
          </cell>
          <cell r="D105" t="str">
            <v>Tendido de circuito de audio - Cu 2x1mm^2 - IRAM 62.266</v>
          </cell>
          <cell r="E105">
            <v>0</v>
          </cell>
          <cell r="F105" t="str">
            <v>ml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C106" t="str">
            <v>5.7.3</v>
          </cell>
          <cell r="D106" t="str">
            <v>Equipamiento completo para sistema de Audio (incluye Rack/UPS y dos Call station)</v>
          </cell>
          <cell r="E106">
            <v>0</v>
          </cell>
          <cell r="F106" t="str">
            <v>gl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C107" t="str">
            <v>5.7.4</v>
          </cell>
          <cell r="D107" t="str">
            <v>Altavoces Interiores</v>
          </cell>
          <cell r="E107">
            <v>0</v>
          </cell>
          <cell r="F107" t="str">
            <v>u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C108" t="str">
            <v>5.7.5</v>
          </cell>
          <cell r="D108" t="str">
            <v>Altavoces exteriores</v>
          </cell>
          <cell r="E108">
            <v>0</v>
          </cell>
          <cell r="F108" t="str">
            <v>u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C109" t="str">
            <v>5.7.6</v>
          </cell>
          <cell r="D109" t="str">
            <v>Instalación, conexionado, PEM y calibración (no inluye cableado de altavoces)</v>
          </cell>
          <cell r="E109">
            <v>0</v>
          </cell>
          <cell r="F109" t="str">
            <v>gl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C110">
            <v>5.8</v>
          </cell>
          <cell r="D110" t="str">
            <v>SISTEMA DE DATOS / CCTV / PANTALLAS - CANALIZACIONES/CABLEADOS/EQUIPOS/CÁMARAS/RACK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C111" t="str">
            <v>5.8.1</v>
          </cell>
          <cell r="D111" t="str">
            <v>Canalizaciones Sistemas MBTS</v>
          </cell>
          <cell r="E111">
            <v>0</v>
          </cell>
          <cell r="F111" t="str">
            <v>gl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C112" t="str">
            <v>5.8.2</v>
          </cell>
          <cell r="D112" t="str">
            <v>Cableado Sistemas MBTS (FTP y Fibra Óptica)</v>
          </cell>
          <cell r="E112">
            <v>0</v>
          </cell>
          <cell r="F112" t="str">
            <v>gl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C113" t="str">
            <v>5.8.3</v>
          </cell>
          <cell r="D113" t="str">
            <v xml:space="preserve">Equipo completo CCTV + Datos en Shelter (incluye Rack y UPS) </v>
          </cell>
          <cell r="E113">
            <v>0</v>
          </cell>
          <cell r="F113" t="str">
            <v>gl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C114" t="str">
            <v>5.8.4</v>
          </cell>
          <cell r="D114" t="str">
            <v xml:space="preserve">Cámaras CCTV </v>
          </cell>
          <cell r="E114">
            <v>0</v>
          </cell>
          <cell r="F114" t="str">
            <v>gl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C115" t="str">
            <v>5.8.5</v>
          </cell>
          <cell r="D115" t="str">
            <v xml:space="preserve">Equipo p/ Datos en Boletería (incluye Switch, Rack y UPS) </v>
          </cell>
          <cell r="E115">
            <v>0</v>
          </cell>
          <cell r="F115" t="str">
            <v>gl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C116" t="str">
            <v>5.5.9</v>
          </cell>
          <cell r="D116" t="str">
            <v>Provisión e Instalación de Puestas a Tierra - Jabalinas 1.5m 3/8", cable, cámara de inspección de fundición</v>
          </cell>
          <cell r="E116">
            <v>0</v>
          </cell>
          <cell r="F116" t="str">
            <v>gl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C117" t="str">
            <v>5.5.10</v>
          </cell>
          <cell r="D117" t="str">
            <v>Provisión e Instalación pararrayos punta Franklin R:60, cable Cu desnudo, canalización de PVC y soporte</v>
          </cell>
          <cell r="E117">
            <v>0</v>
          </cell>
          <cell r="F117" t="str">
            <v>gl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C118" t="str">
            <v>3.6</v>
          </cell>
          <cell r="D118" t="str">
            <v xml:space="preserve">CUBIERTAS 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C119" t="str">
            <v>3.6.1</v>
          </cell>
          <cell r="D119" t="str">
            <v>FABRICACIÓN E INSTALACIÓN DE ABRIGOS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C120" t="str">
            <v>3.6.2</v>
          </cell>
          <cell r="D120" t="str">
            <v>REFACCIONES, ADAPTACIONES Y PUESTAS EN VALOR DE CUBIERTAS EXISTENTES EN EL EDIFICIO DE ESTACIÓN, GALERÍAS Y REFUGIOS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C121" t="str">
            <v>3.6.2.1</v>
          </cell>
          <cell r="D121" t="str">
            <v>Limpieza y desobstrucción de canaletas, caños de lluvia, bocas de desagüe y albañales de la instalación pluvial existente</v>
          </cell>
          <cell r="E121" t="str">
            <v>UM</v>
          </cell>
          <cell r="F121" t="str">
            <v>ml</v>
          </cell>
          <cell r="G121">
            <v>210</v>
          </cell>
          <cell r="H121">
            <v>467.94</v>
          </cell>
          <cell r="I121">
            <v>98267.4</v>
          </cell>
          <cell r="J121">
            <v>0</v>
          </cell>
          <cell r="K121">
            <v>0</v>
          </cell>
        </row>
        <row r="122">
          <cell r="C122" t="str">
            <v>3.6.2.2</v>
          </cell>
          <cell r="D122" t="str">
            <v>Reemplazo de embudos, canaletas y caños de lluvia del sistema de desagüe pluvial</v>
          </cell>
          <cell r="E122" t="str">
            <v>UM</v>
          </cell>
          <cell r="F122" t="str">
            <v>ml</v>
          </cell>
          <cell r="G122">
            <v>18</v>
          </cell>
          <cell r="H122">
            <v>3041.5909180729368</v>
          </cell>
          <cell r="I122">
            <v>54748.636525312861</v>
          </cell>
          <cell r="J122">
            <v>0</v>
          </cell>
          <cell r="K122">
            <v>0</v>
          </cell>
        </row>
        <row r="123">
          <cell r="C123" t="str">
            <v>3.6.2.3</v>
          </cell>
          <cell r="D123" t="str">
            <v>Recambio de chapas por nuevas chapas acanaladas galvanizadas pre-pintadas calibre N°25 (Incluye babetas y cumbreras)</v>
          </cell>
          <cell r="E123" t="str">
            <v>AA</v>
          </cell>
          <cell r="F123" t="str">
            <v>m2</v>
          </cell>
          <cell r="G123" t="str">
            <v>NO COTIZA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C124" t="str">
            <v>3.6.2.4</v>
          </cell>
          <cell r="D124" t="str">
            <v>Reemplazo de tejas por nuevas chapas acanaladas galvanizadas pre-pintadas calibre N°25 (Incluye babetas y cumbreras)</v>
          </cell>
          <cell r="E124" t="str">
            <v>AA</v>
          </cell>
          <cell r="F124" t="str">
            <v>m2</v>
          </cell>
          <cell r="G124" t="str">
            <v>NO COTIZA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C125" t="str">
            <v>3.6.2.5</v>
          </cell>
          <cell r="D125" t="str">
            <v>Nuevo semicubierto edificio de estación de chapa acanalada galvanizada pre-pintada calibre N°25 (Incluye columnas estructurales, vigas.) Nuevo abrigo estación.</v>
          </cell>
          <cell r="E125" t="str">
            <v>AA</v>
          </cell>
          <cell r="F125" t="str">
            <v>m2</v>
          </cell>
          <cell r="G125" t="str">
            <v>NO COTIZA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C126" t="str">
            <v>3.6.2.6</v>
          </cell>
          <cell r="D126" t="str">
            <v>Aplicación de Pintura Hidrofugante final sobre cubiertas de losa existentes</v>
          </cell>
          <cell r="E126" t="str">
            <v>AA</v>
          </cell>
          <cell r="F126" t="str">
            <v>m2</v>
          </cell>
          <cell r="G126" t="str">
            <v>NO COTIZA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C127" t="str">
            <v>3.6.2.7</v>
          </cell>
          <cell r="D127" t="str">
            <v>Reemplazo de artefactos de iluminación por nuevos de luz de LED</v>
          </cell>
          <cell r="E127" t="str">
            <v>AA</v>
          </cell>
          <cell r="F127" t="str">
            <v>u</v>
          </cell>
          <cell r="G127" t="str">
            <v>NO COTIZA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C128" t="str">
            <v>3.6.3</v>
          </cell>
          <cell r="D128" t="str">
            <v>FABRICACIÓN E INSTALACIÓN DE CUBIERTA- DE CARACTERISTICAS SIMILARES A LAS EXISTENTES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C129" t="str">
            <v>3.7</v>
          </cell>
          <cell r="D129" t="str">
            <v>ACCESOS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C130" t="str">
            <v>3.7.1</v>
          </cell>
          <cell r="D130" t="str">
            <v>VEREDAS DE ACCESO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C131" t="str">
            <v>3.7.1.1</v>
          </cell>
          <cell r="D131" t="str">
            <v>Ejecución de Solado de hormigón peinado de 10 cm c/malla SIMA Fe 6 mm 15 x 15 cm</v>
          </cell>
          <cell r="E131" t="str">
            <v>AA</v>
          </cell>
          <cell r="F131" t="str">
            <v>m2</v>
          </cell>
          <cell r="G131" t="str">
            <v>NO COTIZA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C132" t="str">
            <v>3.7.2</v>
          </cell>
          <cell r="D132" t="str">
            <v>CRUCE PEATONAL A NIVEL ENTRE VÍAS (PAN)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C133" t="str">
            <v>3.7.2.1</v>
          </cell>
          <cell r="D133" t="str">
            <v>Desarme, demoliciones y retiros</v>
          </cell>
          <cell r="E133" t="str">
            <v>AA</v>
          </cell>
          <cell r="F133" t="str">
            <v>gl</v>
          </cell>
          <cell r="G133" t="str">
            <v>NO COTIZA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C134" t="str">
            <v>3.7.2.2</v>
          </cell>
          <cell r="D134" t="str">
            <v>Ejecución de cañeros</v>
          </cell>
          <cell r="E134" t="str">
            <v>AA</v>
          </cell>
          <cell r="F134" t="str">
            <v>gl</v>
          </cell>
          <cell r="G134">
            <v>1</v>
          </cell>
          <cell r="H134">
            <v>191116.39017345954</v>
          </cell>
          <cell r="I134">
            <v>191116.39017345954</v>
          </cell>
          <cell r="J134">
            <v>0</v>
          </cell>
          <cell r="K134">
            <v>0</v>
          </cell>
        </row>
        <row r="135">
          <cell r="C135" t="str">
            <v>3.7.2.3</v>
          </cell>
          <cell r="D135" t="str">
            <v>Solados de hormigón peinado con franja de pintura reflectiva</v>
          </cell>
          <cell r="E135" t="str">
            <v>AA</v>
          </cell>
          <cell r="F135" t="str">
            <v>m2</v>
          </cell>
          <cell r="G135">
            <v>12</v>
          </cell>
          <cell r="H135">
            <v>2410.6731221299997</v>
          </cell>
          <cell r="I135">
            <v>28928.077465559996</v>
          </cell>
          <cell r="J135">
            <v>0</v>
          </cell>
          <cell r="K135">
            <v>0</v>
          </cell>
        </row>
        <row r="136">
          <cell r="C136" t="str">
            <v>3.7.2.4</v>
          </cell>
          <cell r="D136" t="str">
            <v>Losetas premoldeadas</v>
          </cell>
          <cell r="E136" t="str">
            <v>AA</v>
          </cell>
          <cell r="F136" t="str">
            <v>m2</v>
          </cell>
          <cell r="G136">
            <v>12</v>
          </cell>
          <cell r="H136">
            <v>30362.347338112555</v>
          </cell>
          <cell r="I136">
            <v>364348.16805735067</v>
          </cell>
          <cell r="J136">
            <v>0</v>
          </cell>
          <cell r="K136">
            <v>0</v>
          </cell>
        </row>
        <row r="137">
          <cell r="C137" t="str">
            <v>3.7.2.5</v>
          </cell>
          <cell r="D137" t="str">
            <v>Nuevo laberinto</v>
          </cell>
          <cell r="E137" t="str">
            <v>AA</v>
          </cell>
          <cell r="F137" t="str">
            <v>u</v>
          </cell>
          <cell r="G137">
            <v>1</v>
          </cell>
          <cell r="H137">
            <v>126982.120739208</v>
          </cell>
          <cell r="I137">
            <v>126982.120739208</v>
          </cell>
          <cell r="J137">
            <v>0</v>
          </cell>
          <cell r="K137">
            <v>0</v>
          </cell>
        </row>
        <row r="138">
          <cell r="C138" t="str">
            <v>3.7.2.6</v>
          </cell>
          <cell r="D138" t="str">
            <v>Barandas complementarias a laberintos</v>
          </cell>
          <cell r="E138" t="str">
            <v>AA</v>
          </cell>
          <cell r="F138" t="str">
            <v>ml</v>
          </cell>
          <cell r="G138">
            <v>40</v>
          </cell>
          <cell r="H138">
            <v>3396.8375178639999</v>
          </cell>
          <cell r="I138">
            <v>135873.50071455998</v>
          </cell>
          <cell r="J138">
            <v>0</v>
          </cell>
          <cell r="K138">
            <v>0</v>
          </cell>
        </row>
        <row r="139">
          <cell r="C139" t="str">
            <v>3.7.2.7</v>
          </cell>
          <cell r="D139" t="str">
            <v>Columnas de señalización pasiva y campanilla de repetición de señal sonora</v>
          </cell>
          <cell r="E139" t="str">
            <v>AA</v>
          </cell>
          <cell r="F139" t="str">
            <v>u</v>
          </cell>
          <cell r="G139">
            <v>1</v>
          </cell>
          <cell r="H139">
            <v>15763.900122753999</v>
          </cell>
          <cell r="I139">
            <v>15763.900122753999</v>
          </cell>
          <cell r="J139">
            <v>0</v>
          </cell>
          <cell r="K139">
            <v>0</v>
          </cell>
        </row>
        <row r="140">
          <cell r="C140" t="str">
            <v>3.7.3</v>
          </cell>
          <cell r="D140" t="str">
            <v>RAMPAS DE ACCESO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C141" t="str">
            <v>3.7.3.1</v>
          </cell>
          <cell r="D141" t="str">
            <v>Ejecución de zapata de fundación  - incluye excavación</v>
          </cell>
          <cell r="E141" t="str">
            <v>AA</v>
          </cell>
          <cell r="F141" t="str">
            <v>m3</v>
          </cell>
          <cell r="G141">
            <v>5</v>
          </cell>
          <cell r="H141">
            <v>42392.979822054986</v>
          </cell>
          <cell r="I141">
            <v>211964.89911027491</v>
          </cell>
          <cell r="J141">
            <v>0</v>
          </cell>
          <cell r="K141">
            <v>0</v>
          </cell>
        </row>
        <row r="142">
          <cell r="C142" t="str">
            <v>3.7.3.2</v>
          </cell>
          <cell r="D142" t="str">
            <v xml:space="preserve">Ejecución de tabique de Hormigón Armado </v>
          </cell>
          <cell r="E142" t="str">
            <v>AA</v>
          </cell>
          <cell r="F142" t="str">
            <v>m3</v>
          </cell>
          <cell r="G142">
            <v>1</v>
          </cell>
          <cell r="H142">
            <v>52693.9415894556</v>
          </cell>
          <cell r="I142">
            <v>52693.9415894556</v>
          </cell>
          <cell r="J142">
            <v>0</v>
          </cell>
          <cell r="K142">
            <v>0</v>
          </cell>
        </row>
        <row r="143">
          <cell r="C143" t="str">
            <v>3.7.3.3</v>
          </cell>
          <cell r="D143" t="str">
            <v>Ejecución de losa y zocalo en hormigón armado según calculo.  Losa esp. 12cm.  Zocalo de 10*10</v>
          </cell>
          <cell r="E143" t="str">
            <v>AA</v>
          </cell>
          <cell r="F143" t="str">
            <v>m3</v>
          </cell>
          <cell r="G143">
            <v>27</v>
          </cell>
          <cell r="H143">
            <v>41380.601522215104</v>
          </cell>
          <cell r="I143">
            <v>1117276.2410998079</v>
          </cell>
          <cell r="J143">
            <v>0</v>
          </cell>
          <cell r="K143">
            <v>0</v>
          </cell>
        </row>
        <row r="144">
          <cell r="C144" t="str">
            <v>3.7.3.4</v>
          </cell>
          <cell r="D144" t="str">
            <v>Ejecución de Solados preventivos y de Hormigón peinado c/bordes alisados</v>
          </cell>
          <cell r="E144" t="str">
            <v>AA</v>
          </cell>
          <cell r="F144" t="str">
            <v>m2</v>
          </cell>
          <cell r="G144" t="str">
            <v>NO COTIZA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C145" t="str">
            <v>3.7.3.5</v>
          </cell>
          <cell r="D145" t="str">
            <v>Provisión e Instalación de barandas metálicas galvanizadas en caliente.</v>
          </cell>
          <cell r="E145" t="str">
            <v>AA</v>
          </cell>
          <cell r="F145" t="str">
            <v>ml</v>
          </cell>
          <cell r="G145">
            <v>31</v>
          </cell>
          <cell r="H145">
            <v>2407.2959522639999</v>
          </cell>
          <cell r="I145">
            <v>74626.174520183995</v>
          </cell>
          <cell r="J145">
            <v>0</v>
          </cell>
          <cell r="K145">
            <v>0</v>
          </cell>
        </row>
        <row r="146">
          <cell r="C146" t="str">
            <v>3.7.4</v>
          </cell>
          <cell r="D146" t="str">
            <v>ESCALERAS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C147" t="str">
            <v>3.7.4.1</v>
          </cell>
          <cell r="D147" t="str">
            <v>Ejecución de zapata de fundación  - incluye excavación</v>
          </cell>
          <cell r="E147" t="str">
            <v>AA</v>
          </cell>
          <cell r="F147" t="str">
            <v>m3</v>
          </cell>
          <cell r="G147">
            <v>0.2</v>
          </cell>
          <cell r="H147">
            <v>42392.979822054986</v>
          </cell>
          <cell r="I147">
            <v>8478.5959644109971</v>
          </cell>
          <cell r="J147">
            <v>0</v>
          </cell>
          <cell r="K147">
            <v>0</v>
          </cell>
        </row>
        <row r="148">
          <cell r="C148" t="str">
            <v>3.7.4.2</v>
          </cell>
          <cell r="D148" t="str">
            <v xml:space="preserve">Ejecución de tabique de Hormigón Armado </v>
          </cell>
          <cell r="E148" t="str">
            <v>AA</v>
          </cell>
          <cell r="F148" t="str">
            <v>m3</v>
          </cell>
          <cell r="G148">
            <v>0.1</v>
          </cell>
          <cell r="H148">
            <v>52693.9415894556</v>
          </cell>
          <cell r="I148">
            <v>5269.3941589455608</v>
          </cell>
          <cell r="J148">
            <v>0</v>
          </cell>
          <cell r="K148">
            <v>0</v>
          </cell>
        </row>
        <row r="149">
          <cell r="C149" t="str">
            <v>3.7.4.3</v>
          </cell>
          <cell r="D149" t="str">
            <v xml:space="preserve">Ejecución de losa y zocalo en hormigón armado según calculo.  Losa esp. 12cm.  Zocalo de 10*10  </v>
          </cell>
          <cell r="E149" t="str">
            <v>AA</v>
          </cell>
          <cell r="F149" t="str">
            <v>m3</v>
          </cell>
          <cell r="G149">
            <v>1</v>
          </cell>
          <cell r="H149">
            <v>41380.601522215104</v>
          </cell>
          <cell r="I149">
            <v>41380.601522215104</v>
          </cell>
          <cell r="J149">
            <v>0</v>
          </cell>
          <cell r="K149">
            <v>0</v>
          </cell>
        </row>
        <row r="150">
          <cell r="C150" t="str">
            <v>3.7.4.4</v>
          </cell>
          <cell r="D150" t="str">
            <v xml:space="preserve">Provisión e Instalación de barandas metálicas galvanizadas en caliente </v>
          </cell>
          <cell r="E150" t="str">
            <v>AA</v>
          </cell>
          <cell r="F150" t="str">
            <v>ml</v>
          </cell>
          <cell r="G150">
            <v>8</v>
          </cell>
          <cell r="H150">
            <v>2407.2959522639999</v>
          </cell>
          <cell r="I150">
            <v>19258.367618111999</v>
          </cell>
          <cell r="J150">
            <v>0</v>
          </cell>
          <cell r="K150">
            <v>0</v>
          </cell>
        </row>
        <row r="151">
          <cell r="C151" t="str">
            <v>3.7.5</v>
          </cell>
          <cell r="D151" t="str">
            <v>ASCENSORES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C152" t="str">
            <v>3.7.6</v>
          </cell>
          <cell r="D152" t="str">
            <v>REFACCIÓN DE TÚNEL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C153" t="str">
            <v>3.7.7</v>
          </cell>
          <cell r="D153" t="str">
            <v>COMPLETAMIENTO DEL PUENTE PEATONAL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C154" t="str">
            <v>3.7.8</v>
          </cell>
          <cell r="D154" t="str">
            <v>PUESTA EN VALOR DEL PUENTE PEATONAL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C155" t="str">
            <v>3.7.8.1</v>
          </cell>
          <cell r="D155" t="str">
            <v>Reemplazo de escalones  de madera por nuevos de madera dura estacionada</v>
          </cell>
          <cell r="E155" t="str">
            <v>UM</v>
          </cell>
          <cell r="F155" t="str">
            <v>u</v>
          </cell>
          <cell r="G155">
            <v>12</v>
          </cell>
          <cell r="H155">
            <v>7290.9300445367962</v>
          </cell>
          <cell r="I155">
            <v>87491.160534441558</v>
          </cell>
          <cell r="J155">
            <v>0</v>
          </cell>
          <cell r="K155">
            <v>0</v>
          </cell>
        </row>
        <row r="156">
          <cell r="C156" t="str">
            <v>3.7.8.2</v>
          </cell>
          <cell r="D156" t="str">
            <v xml:space="preserve">Canaletas Perimetrales de Chapa Galv. – Cal. Nº 20 </v>
          </cell>
          <cell r="E156" t="str">
            <v>A.A.</v>
          </cell>
          <cell r="F156" t="str">
            <v>ml</v>
          </cell>
          <cell r="G156">
            <v>73.5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C157" t="str">
            <v>3.7.8.3</v>
          </cell>
          <cell r="D157" t="str">
            <v>Bajadas Pluviales en Caños de Chapa Galvanizada - Diám: 75 mm</v>
          </cell>
          <cell r="E157" t="str">
            <v>A.A.</v>
          </cell>
          <cell r="F157" t="str">
            <v>ml</v>
          </cell>
          <cell r="G157">
            <v>15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C158" t="str">
            <v>3.7.8.4</v>
          </cell>
          <cell r="D158" t="str">
            <v>Bajadas Pluviales en Caños de Hierro Fundido - Diám: 75 mm</v>
          </cell>
          <cell r="E158" t="str">
            <v>A.A.</v>
          </cell>
          <cell r="F158" t="str">
            <v>ml</v>
          </cell>
          <cell r="G158">
            <v>27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C159" t="str">
            <v>3.7.8.5</v>
          </cell>
          <cell r="D159" t="str">
            <v>Pintura integral del puente (cotiza en item 11)</v>
          </cell>
          <cell r="E159" t="str">
            <v>AA</v>
          </cell>
          <cell r="F159" t="str">
            <v>m2</v>
          </cell>
          <cell r="G159" t="str">
            <v>NO COTIZA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C160" t="str">
            <v>3.8</v>
          </cell>
          <cell r="D160" t="str">
            <v>INSTALACIONES SANITARIAS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C161" t="str">
            <v>3.8.1</v>
          </cell>
          <cell r="D161" t="str">
            <v>PLUVIALES (incluye la construcción de nuevos edificios. item 5.1. y remodelación de existentes item 5.2.)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C162" t="str">
            <v>3.8.1.1</v>
          </cell>
          <cell r="D162" t="str">
            <v>Bocas de desagües abiertas y/o tapadas en abrigos y bajadas de lluvia</v>
          </cell>
          <cell r="E162" t="str">
            <v>AA</v>
          </cell>
          <cell r="F162" t="str">
            <v>u</v>
          </cell>
          <cell r="G162">
            <v>22</v>
          </cell>
          <cell r="H162">
            <v>2793.4613296945099</v>
          </cell>
          <cell r="I162">
            <v>61456.149253279218</v>
          </cell>
          <cell r="J162">
            <v>0</v>
          </cell>
          <cell r="K162">
            <v>0</v>
          </cell>
        </row>
        <row r="163">
          <cell r="C163" t="str">
            <v>3.8.1.2</v>
          </cell>
          <cell r="D163" t="str">
            <v>Rejillas lineales en andenes existentes en coincidencia con edificios y accesos</v>
          </cell>
          <cell r="E163" t="str">
            <v>AA</v>
          </cell>
          <cell r="F163" t="str">
            <v>ml</v>
          </cell>
          <cell r="G163">
            <v>6</v>
          </cell>
          <cell r="H163">
            <v>3984.0610369953201</v>
          </cell>
          <cell r="I163">
            <v>23904.366221971919</v>
          </cell>
          <cell r="J163">
            <v>0</v>
          </cell>
          <cell r="K163">
            <v>0</v>
          </cell>
        </row>
        <row r="164">
          <cell r="C164" t="str">
            <v>3.8.1.3</v>
          </cell>
          <cell r="D164" t="str">
            <v>Tendido de desagues pluviales troncales, desde bocas de desague y rejilas a desembocaduras existentes (Red Pluvial Municipal, Cordón Cuneta, Zanja a cielo abierto).</v>
          </cell>
          <cell r="E164" t="str">
            <v>AA</v>
          </cell>
          <cell r="F164" t="str">
            <v>ml</v>
          </cell>
          <cell r="G164">
            <v>190</v>
          </cell>
          <cell r="H164">
            <v>2145.9362017066701</v>
          </cell>
          <cell r="I164">
            <v>407727.87832426734</v>
          </cell>
          <cell r="J164">
            <v>0</v>
          </cell>
          <cell r="K164">
            <v>0</v>
          </cell>
        </row>
        <row r="165">
          <cell r="C165" t="str">
            <v>3.8.1.4</v>
          </cell>
          <cell r="D165" t="str">
            <v>Ejecución de Pozos de Bombeo Pluvial</v>
          </cell>
          <cell r="E165" t="str">
            <v>AA</v>
          </cell>
          <cell r="F165" t="str">
            <v>u</v>
          </cell>
          <cell r="G165" t="str">
            <v>NO COTIZA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C166" t="str">
            <v>3.8.1.5</v>
          </cell>
          <cell r="D166" t="str">
            <v>Entubado de zanja - cañería de hormigón premoldeado</v>
          </cell>
          <cell r="E166" t="str">
            <v>AA</v>
          </cell>
          <cell r="F166" t="str">
            <v>ml</v>
          </cell>
          <cell r="G166">
            <v>20</v>
          </cell>
          <cell r="H166">
            <v>22583.57</v>
          </cell>
          <cell r="I166">
            <v>451671.4</v>
          </cell>
          <cell r="J166">
            <v>0</v>
          </cell>
          <cell r="K166">
            <v>0</v>
          </cell>
        </row>
        <row r="167">
          <cell r="C167" t="str">
            <v>3.8.1.6</v>
          </cell>
          <cell r="D167" t="str">
            <v>Camaras de inspección y desague con reja de 0,60 x 0,60 en mampostería y revoque impermeable</v>
          </cell>
          <cell r="E167" t="str">
            <v>AA</v>
          </cell>
          <cell r="F167" t="str">
            <v>u</v>
          </cell>
          <cell r="G167">
            <v>6</v>
          </cell>
          <cell r="H167">
            <v>23719.912862989699</v>
          </cell>
          <cell r="I167">
            <v>142319.47717793818</v>
          </cell>
          <cell r="J167">
            <v>0</v>
          </cell>
          <cell r="K167">
            <v>0</v>
          </cell>
        </row>
        <row r="168">
          <cell r="C168" t="str">
            <v>3.8.2</v>
          </cell>
          <cell r="D168" t="str">
            <v>CLOACALES (incluye la construcción de nuevos edificios. item 9.1. y remodelación de existentes item 9.2.)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C169" t="str">
            <v>3.8.2.1</v>
          </cell>
          <cell r="D169" t="str">
            <v xml:space="preserve">Conexión a la red municipal </v>
          </cell>
          <cell r="E169" t="str">
            <v>AA</v>
          </cell>
          <cell r="F169" t="str">
            <v>gl</v>
          </cell>
          <cell r="G169" t="str">
            <v>NO COTIZA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C170" t="str">
            <v>3.8.2.2</v>
          </cell>
          <cell r="D170" t="str">
            <v>Instalación de Sistemas de Tratamiento (Bidigestores s/cálculo + Pozo Absorbente) (incluye gestión ante ADA)</v>
          </cell>
          <cell r="E170" t="str">
            <v>AA</v>
          </cell>
          <cell r="F170" t="str">
            <v>u</v>
          </cell>
          <cell r="G170">
            <v>1</v>
          </cell>
          <cell r="H170">
            <v>159483.38909225428</v>
          </cell>
          <cell r="I170">
            <v>159483.38909225428</v>
          </cell>
          <cell r="J170">
            <v>0</v>
          </cell>
          <cell r="K170">
            <v>0</v>
          </cell>
        </row>
        <row r="171">
          <cell r="C171" t="str">
            <v>3.8.2.3</v>
          </cell>
          <cell r="D171" t="str">
            <v>Cámaras de inspección</v>
          </cell>
          <cell r="E171" t="str">
            <v>AA</v>
          </cell>
          <cell r="F171" t="str">
            <v>u</v>
          </cell>
          <cell r="G171">
            <v>9</v>
          </cell>
          <cell r="H171">
            <v>37616.398110491995</v>
          </cell>
          <cell r="I171">
            <v>338547.58299442794</v>
          </cell>
          <cell r="J171">
            <v>0</v>
          </cell>
          <cell r="K171">
            <v>0</v>
          </cell>
        </row>
        <row r="172">
          <cell r="C172" t="str">
            <v>3.8.2.4</v>
          </cell>
          <cell r="D172" t="str">
            <v>Tendido de cañería de desagües primarios y secundarios (incluye Bocas de Acceso y Cámaras de Inspección)</v>
          </cell>
          <cell r="E172" t="str">
            <v>AA</v>
          </cell>
          <cell r="F172" t="str">
            <v>ml</v>
          </cell>
          <cell r="G172">
            <v>222</v>
          </cell>
          <cell r="H172">
            <v>2145.9362017066701</v>
          </cell>
          <cell r="I172">
            <v>476397.83677888074</v>
          </cell>
          <cell r="J172">
            <v>0</v>
          </cell>
          <cell r="K172">
            <v>0</v>
          </cell>
        </row>
        <row r="173">
          <cell r="C173" t="str">
            <v>3.8.2.5</v>
          </cell>
          <cell r="D173" t="str">
            <v xml:space="preserve">Ejecución de Pozos de Bombeo Cloacal </v>
          </cell>
          <cell r="E173" t="str">
            <v>AA</v>
          </cell>
          <cell r="F173" t="str">
            <v>u</v>
          </cell>
          <cell r="G173" t="str">
            <v>NO COTIZA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C174" t="str">
            <v>3.8.2.6</v>
          </cell>
          <cell r="D174" t="str">
            <v xml:space="preserve">Saneamiento y Cegado de Pozos Absorbentes existentes </v>
          </cell>
          <cell r="E174" t="str">
            <v>AA</v>
          </cell>
          <cell r="F174" t="str">
            <v>u</v>
          </cell>
          <cell r="G174">
            <v>1</v>
          </cell>
          <cell r="H174">
            <v>8996.91</v>
          </cell>
          <cell r="I174">
            <v>8996.91</v>
          </cell>
          <cell r="J174">
            <v>0</v>
          </cell>
          <cell r="K174">
            <v>0</v>
          </cell>
        </row>
        <row r="175">
          <cell r="C175" t="str">
            <v>3.8.2.7</v>
          </cell>
          <cell r="D175" t="str">
            <v>Saneamiento y Cegado de camaras de Inspección</v>
          </cell>
          <cell r="E175" t="str">
            <v>AA</v>
          </cell>
          <cell r="F175" t="str">
            <v>u</v>
          </cell>
          <cell r="G175">
            <v>2</v>
          </cell>
          <cell r="H175">
            <v>3868.42</v>
          </cell>
          <cell r="I175">
            <v>7736.84</v>
          </cell>
          <cell r="J175">
            <v>0</v>
          </cell>
          <cell r="K175">
            <v>0</v>
          </cell>
        </row>
        <row r="176">
          <cell r="C176" t="str">
            <v>3.8.3</v>
          </cell>
          <cell r="D176" t="str">
            <v>PROVISION DE AGUA (incluye la construcción de nuevos edificios. item 5.1. y remodelación de existentes item 5.2.)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C177" t="str">
            <v>3.8.3.1</v>
          </cell>
          <cell r="D177" t="str">
            <v>Conexión a la red existente de Agua Corriente</v>
          </cell>
          <cell r="E177" t="str">
            <v>AA</v>
          </cell>
          <cell r="F177" t="str">
            <v>gl</v>
          </cell>
          <cell r="G177">
            <v>1</v>
          </cell>
          <cell r="H177">
            <v>48211.029681857137</v>
          </cell>
          <cell r="I177">
            <v>48211.029681857137</v>
          </cell>
          <cell r="J177">
            <v>0</v>
          </cell>
          <cell r="K177">
            <v>0</v>
          </cell>
        </row>
        <row r="178">
          <cell r="C178" t="str">
            <v>3.8.3.2</v>
          </cell>
          <cell r="D178" t="str">
            <v xml:space="preserve">Pozo de Captación Subterráneo (según corresponda)  (incluye gestión ante ADA) </v>
          </cell>
          <cell r="E178" t="str">
            <v>AA</v>
          </cell>
          <cell r="F178" t="str">
            <v>u</v>
          </cell>
          <cell r="G178" t="str">
            <v>NO COTIZA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C179" t="str">
            <v>3.8.3.3</v>
          </cell>
          <cell r="D179" t="str">
            <v xml:space="preserve">Ejecución de una Torre Metálica para Tanques de Agua </v>
          </cell>
          <cell r="E179" t="str">
            <v>AA</v>
          </cell>
          <cell r="F179" t="str">
            <v>u</v>
          </cell>
          <cell r="G179" t="str">
            <v>NO COTIZA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C180" t="str">
            <v>3.8.3.4</v>
          </cell>
          <cell r="D180" t="str">
            <v>Provisión e Instalación de Tanque de Reserva de Acero Inoxidable s/cálculo</v>
          </cell>
          <cell r="E180" t="str">
            <v>AA</v>
          </cell>
          <cell r="F180" t="str">
            <v>u</v>
          </cell>
          <cell r="G180">
            <v>1</v>
          </cell>
          <cell r="H180">
            <v>83155.091423353006</v>
          </cell>
          <cell r="I180">
            <v>83155.091423353006</v>
          </cell>
          <cell r="J180">
            <v>0</v>
          </cell>
          <cell r="K180">
            <v>0</v>
          </cell>
        </row>
        <row r="181">
          <cell r="C181" t="str">
            <v>3.8.3.5</v>
          </cell>
          <cell r="D181" t="str">
            <v>Colector tanque LLS</v>
          </cell>
          <cell r="E181" t="str">
            <v>AA</v>
          </cell>
          <cell r="F181" t="str">
            <v>u</v>
          </cell>
          <cell r="G181">
            <v>2</v>
          </cell>
          <cell r="H181">
            <v>33908.99241975</v>
          </cell>
          <cell r="I181">
            <v>67817.984839500001</v>
          </cell>
          <cell r="J181">
            <v>0</v>
          </cell>
          <cell r="K181">
            <v>0</v>
          </cell>
        </row>
        <row r="182">
          <cell r="C182" t="str">
            <v>3.8.3.6</v>
          </cell>
          <cell r="D182" t="str">
            <v>Provisión e Instalación de Tanque Cisternas s/cálculo (incluye platea de apoyo en HºAº)</v>
          </cell>
          <cell r="E182" t="str">
            <v>AA</v>
          </cell>
          <cell r="F182" t="str">
            <v>u</v>
          </cell>
          <cell r="G182">
            <v>2</v>
          </cell>
          <cell r="H182">
            <v>30224.278574223201</v>
          </cell>
          <cell r="I182">
            <v>60448.557148446402</v>
          </cell>
          <cell r="J182">
            <v>0</v>
          </cell>
          <cell r="K182">
            <v>0</v>
          </cell>
        </row>
        <row r="183">
          <cell r="C183" t="str">
            <v>3.8.3.7</v>
          </cell>
          <cell r="D183" t="str">
            <v>Tendido de Cañerías de alimentación y distribución de Agua Fria para Grupos Sanitarios, Boleterías y Locales Operativos</v>
          </cell>
          <cell r="E183" t="str">
            <v>AA</v>
          </cell>
          <cell r="F183" t="str">
            <v>ml</v>
          </cell>
          <cell r="G183">
            <v>185</v>
          </cell>
          <cell r="H183">
            <v>1214.4916733989601</v>
          </cell>
          <cell r="I183">
            <v>224680.95957880761</v>
          </cell>
          <cell r="J183">
            <v>0</v>
          </cell>
          <cell r="K183">
            <v>0</v>
          </cell>
        </row>
        <row r="184">
          <cell r="C184" t="str">
            <v>3.8.3.8</v>
          </cell>
          <cell r="D184" t="str">
            <v>Tendido de Cañerias de alimentación y distribución interna de Agua Fría y Caliente</v>
          </cell>
          <cell r="E184" t="str">
            <v>AA</v>
          </cell>
          <cell r="F184" t="str">
            <v>ml</v>
          </cell>
          <cell r="G184">
            <v>240</v>
          </cell>
          <cell r="H184">
            <v>1027.0594434976599</v>
          </cell>
          <cell r="I184">
            <v>246494.26643943839</v>
          </cell>
          <cell r="J184">
            <v>0</v>
          </cell>
          <cell r="K184">
            <v>0</v>
          </cell>
        </row>
        <row r="185">
          <cell r="C185" t="str">
            <v>3.8.3.9</v>
          </cell>
          <cell r="D185" t="str">
            <v>Tendido de Cañerías de alimentación y distribución de Agua Fria para canillas para lavado de andenes</v>
          </cell>
          <cell r="E185" t="str">
            <v>AA</v>
          </cell>
          <cell r="F185" t="str">
            <v>ml</v>
          </cell>
          <cell r="G185" t="str">
            <v>NO COTIZA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C186" t="str">
            <v>3.8.3.10</v>
          </cell>
          <cell r="D186" t="str">
            <v>PCH</v>
          </cell>
          <cell r="E186" t="str">
            <v>AA</v>
          </cell>
          <cell r="F186" t="str">
            <v>u</v>
          </cell>
          <cell r="G186" t="str">
            <v>NO COTIZA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C187" t="str">
            <v>3.8.3.11</v>
          </cell>
          <cell r="D187" t="str">
            <v>Instalación de Bomba de Impulsión para Tanque de Reserva c/ interruptor automático s/cálculo</v>
          </cell>
          <cell r="E187" t="str">
            <v>AA</v>
          </cell>
          <cell r="F187" t="str">
            <v>u</v>
          </cell>
          <cell r="G187" t="str">
            <v>NO COTIZA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C188" t="str">
            <v>3.8.3.12</v>
          </cell>
          <cell r="D188" t="str">
            <v>Instalación de Bomba Presurizadora en Tanque Cisterna para Sistema de lavado de andenes s/cálculo</v>
          </cell>
          <cell r="E188" t="str">
            <v>AA</v>
          </cell>
          <cell r="F188" t="str">
            <v>u</v>
          </cell>
          <cell r="G188" t="str">
            <v>NO COTIZA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C189" t="str">
            <v>3.8.3.13</v>
          </cell>
          <cell r="D189" t="str">
            <v>Instalación de Bomba Presurizadora a pié de Grupo Sanitarios publicos</v>
          </cell>
          <cell r="E189" t="str">
            <v>AA</v>
          </cell>
          <cell r="F189" t="str">
            <v>u</v>
          </cell>
          <cell r="G189">
            <v>8</v>
          </cell>
          <cell r="H189">
            <v>23104.753638732502</v>
          </cell>
          <cell r="I189">
            <v>184838.02910986001</v>
          </cell>
          <cell r="J189">
            <v>0</v>
          </cell>
          <cell r="K189">
            <v>0</v>
          </cell>
        </row>
        <row r="190">
          <cell r="C190" t="str">
            <v>3.8.4</v>
          </cell>
          <cell r="D190" t="str">
            <v>INCENDIO (no cotiza)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C191" t="str">
            <v>3.9</v>
          </cell>
          <cell r="D191" t="str">
            <v xml:space="preserve">NUEVOS EDIFICIOS DE ESTACIÓN / REFORMA DE EDIFICIOS EXISTENTES 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C192" t="str">
            <v>3.9.1</v>
          </cell>
          <cell r="D192" t="str">
            <v xml:space="preserve">CONSTRUCCION DE NUEVOS EDIFICIOS 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C193" t="str">
            <v>3.9.1.1</v>
          </cell>
          <cell r="D193" t="str">
            <v>ESTRUCTURA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C194" t="str">
            <v>3.9.1.1.1</v>
          </cell>
          <cell r="D194" t="str">
            <v>Excavaciones y Movimientos de Suelo</v>
          </cell>
          <cell r="E194" t="str">
            <v>UM</v>
          </cell>
          <cell r="F194" t="str">
            <v>m3</v>
          </cell>
          <cell r="G194">
            <v>88.3</v>
          </cell>
          <cell r="H194">
            <v>1201.11462051786</v>
          </cell>
          <cell r="I194">
            <v>106058.42099172703</v>
          </cell>
          <cell r="J194">
            <v>0</v>
          </cell>
          <cell r="K194">
            <v>0</v>
          </cell>
        </row>
        <row r="195">
          <cell r="C195" t="str">
            <v>3.9.1.1.2</v>
          </cell>
          <cell r="D195" t="str">
            <v>Ejecución de Fundaciones en H°A° (zapatas y vigas de encadenado inferior)</v>
          </cell>
          <cell r="E195" t="str">
            <v>UM</v>
          </cell>
          <cell r="F195" t="str">
            <v>m3</v>
          </cell>
          <cell r="G195">
            <v>89</v>
          </cell>
          <cell r="H195">
            <v>40893.521982844599</v>
          </cell>
          <cell r="I195">
            <v>3639523.4564731694</v>
          </cell>
          <cell r="J195">
            <v>0</v>
          </cell>
          <cell r="K195">
            <v>0</v>
          </cell>
        </row>
        <row r="196">
          <cell r="C196" t="str">
            <v>3.9.1.1.3</v>
          </cell>
          <cell r="D196" t="str">
            <v>Ejecución de Columnas y Vigas de Encadenado Superior en Hormigón Armado</v>
          </cell>
          <cell r="E196" t="str">
            <v>UM</v>
          </cell>
          <cell r="F196" t="str">
            <v>m3</v>
          </cell>
          <cell r="G196">
            <v>12</v>
          </cell>
          <cell r="H196">
            <v>54843.762396096099</v>
          </cell>
          <cell r="I196">
            <v>658125.14875315316</v>
          </cell>
          <cell r="J196">
            <v>0</v>
          </cell>
          <cell r="K196">
            <v>0</v>
          </cell>
        </row>
        <row r="197">
          <cell r="C197" t="str">
            <v>3.9.1.1.4</v>
          </cell>
          <cell r="D197" t="str">
            <v xml:space="preserve">Ejecución de Columnas Metálicas en Tubo Estructural </v>
          </cell>
          <cell r="E197" t="str">
            <v>AA</v>
          </cell>
          <cell r="F197" t="str">
            <v>ml</v>
          </cell>
          <cell r="G197" t="str">
            <v>NO COTIZA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C198" t="str">
            <v>3.9.1.1.5</v>
          </cell>
          <cell r="D198" t="str">
            <v xml:space="preserve">Adintalamiento con perfiles normales según calculo </v>
          </cell>
          <cell r="E198" t="str">
            <v>AA</v>
          </cell>
          <cell r="F198" t="str">
            <v>ml</v>
          </cell>
          <cell r="G198" t="str">
            <v>NO COTIZA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C199" t="str">
            <v>3.9.1.2</v>
          </cell>
          <cell r="D199" t="str">
            <v xml:space="preserve">CUBIERTAS 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C200" t="str">
            <v>3.9.1.2.1</v>
          </cell>
          <cell r="D200" t="str">
            <v xml:space="preserve">Losa de hormigón armado </v>
          </cell>
          <cell r="E200" t="str">
            <v>AA</v>
          </cell>
          <cell r="F200" t="str">
            <v>m2</v>
          </cell>
          <cell r="G200" t="str">
            <v>NO COTIZA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C201" t="str">
            <v>3.9.1.2.2</v>
          </cell>
          <cell r="D201" t="str">
            <v>Vigueta pretensada hormigón con ladrillo EPS</v>
          </cell>
          <cell r="E201" t="str">
            <v>AA</v>
          </cell>
          <cell r="F201" t="str">
            <v>m2</v>
          </cell>
          <cell r="G201">
            <v>192</v>
          </cell>
          <cell r="H201">
            <v>2830.2147311168801</v>
          </cell>
          <cell r="I201">
            <v>543401.22837444092</v>
          </cell>
          <cell r="J201">
            <v>0</v>
          </cell>
          <cell r="K201">
            <v>0</v>
          </cell>
        </row>
        <row r="202">
          <cell r="C202" t="str">
            <v>3.9.1.2.3</v>
          </cell>
          <cell r="D202" t="str">
            <v>Membrana Multicapa (aislación hidrófuga, aislació térmica y barrera de vapor)</v>
          </cell>
          <cell r="E202" t="str">
            <v>AA</v>
          </cell>
          <cell r="F202" t="str">
            <v>m2</v>
          </cell>
          <cell r="G202">
            <v>192</v>
          </cell>
          <cell r="H202">
            <v>913.33072314386902</v>
          </cell>
          <cell r="I202">
            <v>175359.49884362286</v>
          </cell>
          <cell r="J202">
            <v>0</v>
          </cell>
          <cell r="K202">
            <v>0</v>
          </cell>
        </row>
        <row r="203">
          <cell r="C203" t="str">
            <v>3.9.1.2.4</v>
          </cell>
          <cell r="D203" t="str">
            <v>Carpeta de  compresión</v>
          </cell>
          <cell r="E203" t="str">
            <v>AA</v>
          </cell>
          <cell r="F203" t="str">
            <v>m2</v>
          </cell>
          <cell r="G203">
            <v>912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C204" t="str">
            <v>3.9.1.2.5</v>
          </cell>
          <cell r="D204" t="str">
            <v>Contrapiso alivianado con esferas de poliestireno expandido - Pendiente Mínima: 2% Máxima: 4%</v>
          </cell>
          <cell r="E204" t="str">
            <v>AA</v>
          </cell>
          <cell r="F204" t="str">
            <v>m2</v>
          </cell>
          <cell r="G204">
            <v>192</v>
          </cell>
          <cell r="H204">
            <v>1235.5564894356601</v>
          </cell>
          <cell r="I204">
            <v>237226.84597164672</v>
          </cell>
          <cell r="J204">
            <v>0</v>
          </cell>
          <cell r="K204">
            <v>0</v>
          </cell>
        </row>
        <row r="205">
          <cell r="C205" t="str">
            <v>3.9.1.2.6</v>
          </cell>
          <cell r="D205" t="str">
            <v>Ejecución de carpeta hidrófuga de nivelación</v>
          </cell>
          <cell r="E205" t="str">
            <v>AA</v>
          </cell>
          <cell r="F205" t="str">
            <v>m2</v>
          </cell>
          <cell r="G205">
            <v>192</v>
          </cell>
          <cell r="H205">
            <v>759.76656473252604</v>
          </cell>
          <cell r="I205">
            <v>145875.18042864499</v>
          </cell>
          <cell r="J205">
            <v>0</v>
          </cell>
          <cell r="K205">
            <v>0</v>
          </cell>
        </row>
        <row r="206">
          <cell r="C206" t="str">
            <v>3.9.1.2.7</v>
          </cell>
          <cell r="D206" t="str">
            <v>Membrana Fibrada Elastomérica Flexible</v>
          </cell>
          <cell r="E206" t="str">
            <v>AA</v>
          </cell>
          <cell r="F206" t="str">
            <v>m2</v>
          </cell>
          <cell r="G206">
            <v>192</v>
          </cell>
          <cell r="H206">
            <v>1454</v>
          </cell>
          <cell r="I206">
            <v>279168</v>
          </cell>
          <cell r="J206">
            <v>0</v>
          </cell>
          <cell r="K206">
            <v>0</v>
          </cell>
        </row>
        <row r="207">
          <cell r="C207" t="str">
            <v>3.9.1.2.8</v>
          </cell>
          <cell r="D207" t="str">
            <v>Perfil C 160x50x3.2</v>
          </cell>
          <cell r="E207" t="str">
            <v>AA</v>
          </cell>
          <cell r="F207" t="str">
            <v>ml</v>
          </cell>
          <cell r="G207">
            <v>423</v>
          </cell>
          <cell r="H207">
            <v>1556.0798770389599</v>
          </cell>
          <cell r="I207">
            <v>658221.78798748006</v>
          </cell>
          <cell r="J207">
            <v>0</v>
          </cell>
          <cell r="K207">
            <v>0</v>
          </cell>
        </row>
        <row r="208">
          <cell r="C208" t="str">
            <v>3.9.1.2.9</v>
          </cell>
          <cell r="D208" t="str">
            <v>Perfil C 120x50x2.5.(doble perfil para columna)</v>
          </cell>
          <cell r="E208" t="str">
            <v>AA</v>
          </cell>
          <cell r="F208" t="str">
            <v>ml</v>
          </cell>
          <cell r="G208">
            <v>849</v>
          </cell>
          <cell r="H208">
            <v>1139.4131770389599</v>
          </cell>
          <cell r="I208">
            <v>967361.78730607696</v>
          </cell>
          <cell r="J208">
            <v>0</v>
          </cell>
          <cell r="K208">
            <v>0</v>
          </cell>
        </row>
        <row r="209">
          <cell r="C209" t="str">
            <v>3.9.1.2.10</v>
          </cell>
          <cell r="D209" t="str">
            <v>Caño estructural 30x30mm</v>
          </cell>
          <cell r="E209" t="str">
            <v>AA</v>
          </cell>
          <cell r="F209" t="str">
            <v>ml</v>
          </cell>
          <cell r="G209" t="str">
            <v>NO COTIZA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C210" t="str">
            <v>3.9.1.2.11</v>
          </cell>
          <cell r="D210" t="str">
            <v>Cenefa perimetral de chapa lisa BWG 20 -   Terminacion: galvanizado prepintado al hormo</v>
          </cell>
          <cell r="E210" t="str">
            <v>AA</v>
          </cell>
          <cell r="F210" t="str">
            <v>m2</v>
          </cell>
          <cell r="G210">
            <v>124</v>
          </cell>
          <cell r="H210">
            <v>1175.61283884156</v>
          </cell>
          <cell r="I210">
            <v>145775.99201635344</v>
          </cell>
          <cell r="J210">
            <v>0</v>
          </cell>
          <cell r="K210">
            <v>0</v>
          </cell>
        </row>
        <row r="211">
          <cell r="C211" t="str">
            <v>3.9.1.2.12</v>
          </cell>
          <cell r="D211" t="str">
            <v>Canaleta tipo cajon</v>
          </cell>
          <cell r="E211" t="str">
            <v>AA</v>
          </cell>
          <cell r="F211" t="str">
            <v>ml</v>
          </cell>
          <cell r="G211">
            <v>88</v>
          </cell>
          <cell r="H211">
            <v>1699.2551144519477</v>
          </cell>
          <cell r="I211">
            <v>149534.4500717714</v>
          </cell>
          <cell r="J211">
            <v>0</v>
          </cell>
          <cell r="K211">
            <v>0</v>
          </cell>
        </row>
        <row r="212">
          <cell r="C212" t="str">
            <v>3.9.1.2.13</v>
          </cell>
          <cell r="D212" t="str">
            <v>Cupertina chapa galvanizada N20</v>
          </cell>
          <cell r="E212" t="str">
            <v>AA</v>
          </cell>
          <cell r="F212" t="str">
            <v>m2</v>
          </cell>
          <cell r="G212">
            <v>69</v>
          </cell>
          <cell r="H212">
            <v>1175.61283884156</v>
          </cell>
          <cell r="I212">
            <v>81117.285880067648</v>
          </cell>
          <cell r="J212">
            <v>0</v>
          </cell>
          <cell r="K212">
            <v>0</v>
          </cell>
        </row>
        <row r="213">
          <cell r="C213" t="str">
            <v>3.9.1.2.14</v>
          </cell>
          <cell r="D213" t="str">
            <v>Chapa acanalada galvanizada</v>
          </cell>
          <cell r="E213" t="str">
            <v>AA</v>
          </cell>
          <cell r="F213" t="str">
            <v>m2</v>
          </cell>
          <cell r="G213">
            <v>440</v>
          </cell>
          <cell r="H213">
            <v>1512.2883483936666</v>
          </cell>
          <cell r="I213">
            <v>665406.87329321331</v>
          </cell>
          <cell r="J213">
            <v>0</v>
          </cell>
          <cell r="K213">
            <v>0</v>
          </cell>
        </row>
        <row r="214">
          <cell r="C214" t="str">
            <v>3.9.1.3</v>
          </cell>
          <cell r="D214" t="str">
            <v>MAMPOSTERIA Y REVOQUES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C215" t="str">
            <v>3.9.1.3.1</v>
          </cell>
          <cell r="D215" t="str">
            <v>Mampostería en elevación de Ladrillo Cerámico Hueco 18 cm - incluye cajón hidrófugo en ladrillo común</v>
          </cell>
          <cell r="E215" t="str">
            <v>AA</v>
          </cell>
          <cell r="F215" t="str">
            <v>m2</v>
          </cell>
          <cell r="G215">
            <v>394</v>
          </cell>
          <cell r="H215">
            <v>2128.1495652808599</v>
          </cell>
          <cell r="I215">
            <v>838490.92872065876</v>
          </cell>
          <cell r="J215">
            <v>0</v>
          </cell>
          <cell r="K215">
            <v>0</v>
          </cell>
        </row>
        <row r="216">
          <cell r="C216" t="str">
            <v>3.9.1.3.2</v>
          </cell>
          <cell r="D216" t="str">
            <v>Mampostería en elevación de Ladrillo Cerámico Hueco 12 cm - incluye cajón hidrófugo en ladrillo común</v>
          </cell>
          <cell r="E216" t="str">
            <v>AA</v>
          </cell>
          <cell r="F216" t="str">
            <v>m2</v>
          </cell>
          <cell r="G216">
            <v>79</v>
          </cell>
          <cell r="H216">
            <v>1595.3290415727099</v>
          </cell>
          <cell r="I216">
            <v>126030.99428424408</v>
          </cell>
          <cell r="J216">
            <v>0</v>
          </cell>
          <cell r="K216">
            <v>0</v>
          </cell>
        </row>
        <row r="217">
          <cell r="C217" t="str">
            <v>3.9.1.3.3</v>
          </cell>
          <cell r="D217" t="str">
            <v xml:space="preserve">Mampostería en elevación de Ladrillo Cerámico Hueco de 8 cm </v>
          </cell>
          <cell r="E217" t="str">
            <v>AA</v>
          </cell>
          <cell r="F217" t="str">
            <v>m2</v>
          </cell>
          <cell r="G217">
            <v>13.200000000000001</v>
          </cell>
          <cell r="H217">
            <v>1333.9000162541099</v>
          </cell>
          <cell r="I217">
            <v>17607.480214554253</v>
          </cell>
          <cell r="J217">
            <v>0</v>
          </cell>
          <cell r="K217">
            <v>0</v>
          </cell>
        </row>
        <row r="218">
          <cell r="C218" t="str">
            <v>3.9.1.3.4</v>
          </cell>
          <cell r="D218" t="str">
            <v>Mampostería  ladrillo común</v>
          </cell>
          <cell r="E218" t="str">
            <v>AA</v>
          </cell>
          <cell r="F218" t="str">
            <v>m2</v>
          </cell>
          <cell r="G218">
            <v>88</v>
          </cell>
          <cell r="H218">
            <v>6726.7384339154696</v>
          </cell>
          <cell r="I218">
            <v>591952.98218456132</v>
          </cell>
          <cell r="J218">
            <v>0</v>
          </cell>
          <cell r="K218">
            <v>0</v>
          </cell>
        </row>
        <row r="219">
          <cell r="C219" t="str">
            <v>3.9.1.3.5</v>
          </cell>
          <cell r="D219" t="str">
            <v>Revoque Hidrófugo Exterior Completo - Terminación Fino a la Cal</v>
          </cell>
          <cell r="E219" t="str">
            <v>AA</v>
          </cell>
          <cell r="F219" t="str">
            <v>m2</v>
          </cell>
          <cell r="G219">
            <v>415</v>
          </cell>
          <cell r="H219">
            <v>1028.4279629298701</v>
          </cell>
          <cell r="I219">
            <v>426797.60461589607</v>
          </cell>
          <cell r="J219">
            <v>0</v>
          </cell>
          <cell r="K219">
            <v>0</v>
          </cell>
        </row>
        <row r="220">
          <cell r="C220" t="str">
            <v>3.9.1.3.6</v>
          </cell>
          <cell r="D220" t="str">
            <v xml:space="preserve">Revoque Interior Completo - Terminación Yeso </v>
          </cell>
          <cell r="E220" t="str">
            <v>AA</v>
          </cell>
          <cell r="F220" t="str">
            <v>m2</v>
          </cell>
          <cell r="G220">
            <v>705</v>
          </cell>
          <cell r="H220">
            <v>1033.44468470026</v>
          </cell>
          <cell r="I220">
            <v>728578.50271368329</v>
          </cell>
          <cell r="J220">
            <v>0</v>
          </cell>
          <cell r="K220">
            <v>0</v>
          </cell>
        </row>
        <row r="221">
          <cell r="C221" t="str">
            <v>3.9.1.3.7</v>
          </cell>
          <cell r="D221" t="str">
            <v>Revoque Grueso peinado bajo revestimientos cerámico de espesor 31 mm.</v>
          </cell>
          <cell r="E221" t="str">
            <v>AA</v>
          </cell>
          <cell r="F221" t="str">
            <v>m2</v>
          </cell>
          <cell r="G221">
            <v>113</v>
          </cell>
          <cell r="H221">
            <v>619.76953656245996</v>
          </cell>
          <cell r="I221">
            <v>70033.957631557976</v>
          </cell>
          <cell r="J221">
            <v>0</v>
          </cell>
          <cell r="K221">
            <v>0</v>
          </cell>
        </row>
        <row r="222">
          <cell r="C222" t="str">
            <v>3.9.1.3.8</v>
          </cell>
          <cell r="D222" t="str">
            <v xml:space="preserve">Revoque Interior Completo - Terminación Fino a la Cal </v>
          </cell>
          <cell r="E222" t="str">
            <v>AA</v>
          </cell>
          <cell r="F222" t="str">
            <v>m2</v>
          </cell>
          <cell r="G222" t="str">
            <v>NO COTIZA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C223" t="str">
            <v>3.9.1.3.9</v>
          </cell>
          <cell r="D223" t="str">
            <v>Ejecución de Buñas</v>
          </cell>
          <cell r="E223" t="str">
            <v>AA</v>
          </cell>
          <cell r="F223" t="str">
            <v>ml</v>
          </cell>
          <cell r="G223">
            <v>45</v>
          </cell>
          <cell r="H223">
            <v>307.621626680519</v>
          </cell>
          <cell r="I223">
            <v>13842.973200623355</v>
          </cell>
          <cell r="J223">
            <v>0</v>
          </cell>
          <cell r="K223">
            <v>0</v>
          </cell>
        </row>
        <row r="224">
          <cell r="C224" t="str">
            <v>3.9.1.4</v>
          </cell>
          <cell r="D224" t="str">
            <v>PISOS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C225" t="str">
            <v>3.9.1.4.1</v>
          </cell>
          <cell r="D225" t="str">
            <v>Contrapiso alivianado con esferas de poliestireno expandido - esp 8cm</v>
          </cell>
          <cell r="E225" t="str">
            <v>AA</v>
          </cell>
          <cell r="F225" t="str">
            <v>m2</v>
          </cell>
          <cell r="G225">
            <v>624</v>
          </cell>
          <cell r="H225">
            <v>1235.5564894356601</v>
          </cell>
          <cell r="I225">
            <v>770987.24940785184</v>
          </cell>
          <cell r="J225">
            <v>0</v>
          </cell>
          <cell r="K225">
            <v>0</v>
          </cell>
        </row>
        <row r="226">
          <cell r="C226" t="str">
            <v>3.9.1.4.2</v>
          </cell>
          <cell r="D226" t="str">
            <v>Ejecución de Contrapiso de Hormigón de cascotes - Esp: 15 cm, incluye film 100micrones</v>
          </cell>
          <cell r="E226" t="str">
            <v>AA</v>
          </cell>
          <cell r="F226" t="str">
            <v>m2</v>
          </cell>
          <cell r="G226">
            <v>171</v>
          </cell>
          <cell r="H226">
            <v>1526.1548587470711</v>
          </cell>
          <cell r="I226">
            <v>260972.48084574915</v>
          </cell>
          <cell r="J226">
            <v>0</v>
          </cell>
          <cell r="K226">
            <v>0</v>
          </cell>
        </row>
        <row r="227">
          <cell r="C227" t="str">
            <v>3.9.1.4.3</v>
          </cell>
          <cell r="D227" t="str">
            <v xml:space="preserve">Ejecucion de Carpeta de Nivelación </v>
          </cell>
          <cell r="E227" t="str">
            <v>AA</v>
          </cell>
          <cell r="F227" t="str">
            <v>m2</v>
          </cell>
          <cell r="G227">
            <v>280</v>
          </cell>
          <cell r="H227">
            <v>740.752753072019</v>
          </cell>
          <cell r="I227">
            <v>207410.77086016533</v>
          </cell>
          <cell r="J227">
            <v>0</v>
          </cell>
          <cell r="K227">
            <v>0</v>
          </cell>
        </row>
        <row r="228">
          <cell r="C228" t="str">
            <v>3.9.1.4.4</v>
          </cell>
          <cell r="D228" t="str">
            <v>Carpeta  de Hormigón peinado c/ bordes llaneados - Esp: 7 cm</v>
          </cell>
          <cell r="E228" t="str">
            <v>AA</v>
          </cell>
          <cell r="F228" t="str">
            <v>m2</v>
          </cell>
          <cell r="G228">
            <v>432</v>
          </cell>
          <cell r="H228">
            <v>2340.4789853268398</v>
          </cell>
          <cell r="I228">
            <v>1011086.9216611948</v>
          </cell>
          <cell r="J228">
            <v>0</v>
          </cell>
          <cell r="K228">
            <v>0</v>
          </cell>
        </row>
        <row r="229">
          <cell r="C229" t="str">
            <v>3.9.1.4.5</v>
          </cell>
          <cell r="D229" t="str">
            <v xml:space="preserve">Piso Granítico compacto terminación pulido fino de primera marca - A: 0,30 x 0,30 </v>
          </cell>
          <cell r="E229" t="str">
            <v>AA</v>
          </cell>
          <cell r="F229" t="str">
            <v>m2</v>
          </cell>
          <cell r="G229">
            <v>255</v>
          </cell>
          <cell r="H229">
            <v>3155.3273340614651</v>
          </cell>
          <cell r="I229">
            <v>804608.47018567356</v>
          </cell>
          <cell r="J229">
            <v>0</v>
          </cell>
          <cell r="K229">
            <v>0</v>
          </cell>
        </row>
        <row r="230">
          <cell r="C230" t="str">
            <v>3.9.1.4.6</v>
          </cell>
          <cell r="D230" t="str">
            <v xml:space="preserve">Carpeta y solado epoxídico </v>
          </cell>
          <cell r="E230" t="str">
            <v>AA</v>
          </cell>
          <cell r="F230" t="str">
            <v>m2</v>
          </cell>
          <cell r="G230">
            <v>21</v>
          </cell>
          <cell r="H230">
            <v>6382.5249999999996</v>
          </cell>
          <cell r="I230">
            <v>134033.02499999999</v>
          </cell>
          <cell r="J230">
            <v>0</v>
          </cell>
          <cell r="K230">
            <v>0</v>
          </cell>
        </row>
        <row r="231">
          <cell r="C231" t="str">
            <v>3.9.1.4.7</v>
          </cell>
          <cell r="D231" t="str">
            <v xml:space="preserve">Piso  Ceramico antideslizante - A: 0,30 x 0,30 </v>
          </cell>
          <cell r="E231" t="str">
            <v>AA</v>
          </cell>
          <cell r="F231" t="str">
            <v>m2</v>
          </cell>
          <cell r="G231">
            <v>16</v>
          </cell>
          <cell r="H231">
            <v>1911.777683741906</v>
          </cell>
          <cell r="I231">
            <v>30588.442939870496</v>
          </cell>
          <cell r="J231">
            <v>0</v>
          </cell>
          <cell r="K231">
            <v>0</v>
          </cell>
        </row>
        <row r="232">
          <cell r="C232" t="str">
            <v>3.9.1.5</v>
          </cell>
          <cell r="D232" t="str">
            <v xml:space="preserve">REVESTIMIENTO  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C233" t="str">
            <v>3.9.1.5.1</v>
          </cell>
          <cell r="D233" t="str">
            <v xml:space="preserve">Revestimiento Ceramico </v>
          </cell>
          <cell r="E233" t="str">
            <v>AA</v>
          </cell>
          <cell r="F233" t="str">
            <v>m2</v>
          </cell>
          <cell r="G233">
            <v>110.19999999999999</v>
          </cell>
          <cell r="H233">
            <v>2152.1705757800901</v>
          </cell>
          <cell r="I233">
            <v>237169.1974509659</v>
          </cell>
          <cell r="J233">
            <v>0</v>
          </cell>
          <cell r="K233">
            <v>0</v>
          </cell>
        </row>
        <row r="234">
          <cell r="C234" t="str">
            <v>3.9.1.5.2</v>
          </cell>
          <cell r="D234" t="str">
            <v xml:space="preserve">Revestimientos vitrificados  </v>
          </cell>
          <cell r="E234" t="str">
            <v>AA</v>
          </cell>
          <cell r="F234" t="str">
            <v>m2</v>
          </cell>
          <cell r="G234" t="str">
            <v>NO COTIZA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C235" t="str">
            <v>3.9.1.5.3</v>
          </cell>
          <cell r="D235" t="str">
            <v xml:space="preserve">Revestimientos Plásticos Texturados </v>
          </cell>
          <cell r="E235" t="str">
            <v>AA</v>
          </cell>
          <cell r="F235" t="str">
            <v>m2</v>
          </cell>
          <cell r="G235">
            <v>374.4</v>
          </cell>
          <cell r="H235">
            <v>996.10523326233795</v>
          </cell>
          <cell r="I235">
            <v>372941.7993334193</v>
          </cell>
          <cell r="J235">
            <v>0</v>
          </cell>
          <cell r="K235">
            <v>0</v>
          </cell>
        </row>
        <row r="236">
          <cell r="C236" t="str">
            <v>3.9.1.6</v>
          </cell>
          <cell r="D236" t="str">
            <v>CIELORRASOS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C237" t="str">
            <v>3.9.1.6.1</v>
          </cell>
          <cell r="D237" t="str">
            <v xml:space="preserve">Cielorrasos de Placa de Roca de Yeso </v>
          </cell>
          <cell r="E237" t="str">
            <v>AA</v>
          </cell>
          <cell r="F237" t="str">
            <v>m2</v>
          </cell>
          <cell r="G237">
            <v>165</v>
          </cell>
          <cell r="H237">
            <v>2342.8209326415999</v>
          </cell>
          <cell r="I237">
            <v>386565.453885864</v>
          </cell>
          <cell r="J237">
            <v>0</v>
          </cell>
          <cell r="K237">
            <v>0</v>
          </cell>
        </row>
        <row r="238">
          <cell r="C238" t="str">
            <v>3.9.1.6.2</v>
          </cell>
          <cell r="D238" t="str">
            <v xml:space="preserve">Cielorrasos  Metálico de Chapa Prepintada </v>
          </cell>
          <cell r="E238" t="str">
            <v>AA</v>
          </cell>
          <cell r="F238" t="str">
            <v>m2</v>
          </cell>
          <cell r="G238">
            <v>21</v>
          </cell>
          <cell r="H238">
            <v>6240</v>
          </cell>
          <cell r="I238">
            <v>131040</v>
          </cell>
          <cell r="J238">
            <v>0</v>
          </cell>
          <cell r="K238">
            <v>0</v>
          </cell>
        </row>
        <row r="239">
          <cell r="C239" t="str">
            <v>3.9.1.7</v>
          </cell>
          <cell r="D239" t="str">
            <v>CARPINTERÍAS / ABERTURAS/ PLANILLAS DE CARPINTERÍA Y HERRERÍA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C240" t="str">
            <v>3.9.1.7.1</v>
          </cell>
          <cell r="D240" t="str">
            <v>Carpintería V1 - Corrediza de aluminio - Reja - 1.00 x 0.50 m</v>
          </cell>
          <cell r="E240" t="str">
            <v>AA</v>
          </cell>
          <cell r="F240" t="str">
            <v>u</v>
          </cell>
          <cell r="G240">
            <v>19</v>
          </cell>
          <cell r="H240">
            <v>28643.337906553996</v>
          </cell>
          <cell r="I240">
            <v>544223.42022452597</v>
          </cell>
          <cell r="J240">
            <v>0</v>
          </cell>
          <cell r="K240">
            <v>0</v>
          </cell>
        </row>
        <row r="241">
          <cell r="C241" t="str">
            <v>3.9.1.7.2</v>
          </cell>
          <cell r="D241" t="str">
            <v>Carpintería V2 - Corrediza de aluminio - Reja - 2.00 x 0.50 m</v>
          </cell>
          <cell r="E241" t="str">
            <v>AA</v>
          </cell>
          <cell r="F241" t="str">
            <v>u</v>
          </cell>
          <cell r="G241">
            <v>4</v>
          </cell>
          <cell r="H241">
            <v>43339.166363989993</v>
          </cell>
          <cell r="I241">
            <v>173356.66545595997</v>
          </cell>
          <cell r="J241">
            <v>0</v>
          </cell>
          <cell r="K241">
            <v>0</v>
          </cell>
        </row>
        <row r="242">
          <cell r="C242" t="str">
            <v>3.9.1.7.3</v>
          </cell>
          <cell r="D242" t="str">
            <v>Carpintería V3 - Banderola de aluminio - Reja - 0.80 x 0.50 m</v>
          </cell>
          <cell r="E242" t="str">
            <v>AA</v>
          </cell>
          <cell r="F242" t="str">
            <v>u</v>
          </cell>
          <cell r="G242">
            <v>20</v>
          </cell>
          <cell r="H242">
            <v>33612.735582355999</v>
          </cell>
          <cell r="I242">
            <v>672254.71164711996</v>
          </cell>
          <cell r="J242">
            <v>0</v>
          </cell>
          <cell r="K242">
            <v>0</v>
          </cell>
        </row>
        <row r="243">
          <cell r="C243" t="str">
            <v>3.9.1.7.4</v>
          </cell>
          <cell r="D243" t="str">
            <v>Carpintería V4 - Corrediza de aluminio - 1.00 x 1.10 m</v>
          </cell>
          <cell r="E243" t="str">
            <v>AA</v>
          </cell>
          <cell r="F243" t="str">
            <v>u</v>
          </cell>
          <cell r="G243">
            <v>2</v>
          </cell>
          <cell r="H243">
            <v>26836.295404394001</v>
          </cell>
          <cell r="I243">
            <v>53672.590808788002</v>
          </cell>
          <cell r="J243">
            <v>0</v>
          </cell>
          <cell r="K243">
            <v>0</v>
          </cell>
        </row>
        <row r="244">
          <cell r="C244" t="str">
            <v>3.9.1.7.5</v>
          </cell>
          <cell r="D244" t="str">
            <v>Puerta PCH1 - Abrir de una hoja - Doble chapa - 0.90 x 2.05 m</v>
          </cell>
          <cell r="E244" t="str">
            <v>AA</v>
          </cell>
          <cell r="F244" t="str">
            <v>u</v>
          </cell>
          <cell r="G244">
            <v>4</v>
          </cell>
          <cell r="H244">
            <v>42282.967388732002</v>
          </cell>
          <cell r="I244">
            <v>169131.86955492801</v>
          </cell>
          <cell r="J244">
            <v>0</v>
          </cell>
          <cell r="K244">
            <v>0</v>
          </cell>
        </row>
        <row r="245">
          <cell r="C245" t="str">
            <v>3.9.1.7.6</v>
          </cell>
          <cell r="D245" t="str">
            <v>Puerta PCH2 - Abrir de una hoja - Doble chapa - 0.90 x 2.05 m</v>
          </cell>
          <cell r="E245" t="str">
            <v>AA</v>
          </cell>
          <cell r="F245" t="str">
            <v>u</v>
          </cell>
          <cell r="G245" t="str">
            <v>NO COTIZA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C246" t="str">
            <v>3.9.1.7.7</v>
          </cell>
          <cell r="D246" t="str">
            <v>Puerta PCH3 - Abrir de una hoja - Doble chapa con persiana - 0,76 x 2.05 m</v>
          </cell>
          <cell r="E246" t="str">
            <v>AA</v>
          </cell>
          <cell r="F246" t="str">
            <v>u</v>
          </cell>
          <cell r="G246" t="str">
            <v>NO COTIZA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C247" t="str">
            <v>3.9.1.7.8</v>
          </cell>
          <cell r="D247" t="str">
            <v>Puerta PCH4 - Abrir de dos hojas - Doble chapa con persiana - 1.80 x 2.10 m</v>
          </cell>
          <cell r="E247" t="str">
            <v>AA</v>
          </cell>
          <cell r="F247" t="str">
            <v>u</v>
          </cell>
          <cell r="G247" t="str">
            <v>NO COTIZA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C248" t="str">
            <v>3.9.1.7.9</v>
          </cell>
          <cell r="D248" t="str">
            <v>Puerta PCH5 - Abrir de dos hojas - Doble chapa con persiana - 1.20 x 2.10 m</v>
          </cell>
          <cell r="E248" t="str">
            <v>AA</v>
          </cell>
          <cell r="F248" t="str">
            <v>u</v>
          </cell>
          <cell r="G248">
            <v>2</v>
          </cell>
          <cell r="H248">
            <v>67405.759744159994</v>
          </cell>
          <cell r="I248">
            <v>134811.51948831999</v>
          </cell>
          <cell r="J248">
            <v>0</v>
          </cell>
          <cell r="K248">
            <v>0</v>
          </cell>
        </row>
        <row r="249">
          <cell r="C249" t="str">
            <v>3.9.1.7.10</v>
          </cell>
          <cell r="D249" t="str">
            <v>Puerta PM1 - Placa interior de madera enchapada - 0.76 x 2.05 m</v>
          </cell>
          <cell r="E249" t="str">
            <v>AA</v>
          </cell>
          <cell r="F249" t="str">
            <v>u</v>
          </cell>
          <cell r="G249" t="str">
            <v>NO COTIZA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C250" t="str">
            <v>3.9.1.7.11</v>
          </cell>
          <cell r="D250" t="str">
            <v>Puerta PM2 - Placa interior de madera enchapada - 0.66 x 2.05 m</v>
          </cell>
          <cell r="E250" t="str">
            <v>AA</v>
          </cell>
          <cell r="F250" t="str">
            <v>u</v>
          </cell>
          <cell r="G250">
            <v>2</v>
          </cell>
          <cell r="H250">
            <v>17844.400999474001</v>
          </cell>
          <cell r="I250">
            <v>35688.801998948002</v>
          </cell>
          <cell r="J250">
            <v>0</v>
          </cell>
          <cell r="K250">
            <v>0</v>
          </cell>
        </row>
        <row r="251">
          <cell r="C251" t="str">
            <v>3.9.1.7.12</v>
          </cell>
          <cell r="D251" t="str">
            <v>Puerta PM3 - Placa interior de madera enchapada - 0.86 x 2.05 m</v>
          </cell>
          <cell r="E251" t="str">
            <v>AA</v>
          </cell>
          <cell r="F251" t="str">
            <v>u</v>
          </cell>
          <cell r="G251">
            <v>6</v>
          </cell>
          <cell r="H251">
            <v>24089.941349289904</v>
          </cell>
          <cell r="I251">
            <v>144539.64809573942</v>
          </cell>
          <cell r="J251">
            <v>0</v>
          </cell>
          <cell r="K251">
            <v>0</v>
          </cell>
        </row>
        <row r="252">
          <cell r="C252" t="str">
            <v>3.9.1.7.13</v>
          </cell>
          <cell r="D252" t="str">
            <v>Puerta PR1 - De abrir de dos hojas de reja malla romboidal</v>
          </cell>
          <cell r="E252" t="str">
            <v>AA</v>
          </cell>
          <cell r="F252" t="str">
            <v>m2</v>
          </cell>
          <cell r="G252" t="str">
            <v>NO COTIZA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C253" t="str">
            <v>3.9.1.7.14</v>
          </cell>
          <cell r="D253" t="str">
            <v>Puerta PE - De reja de malla romboidal - con barral antipánico</v>
          </cell>
          <cell r="E253" t="str">
            <v>AA</v>
          </cell>
          <cell r="F253" t="str">
            <v>m2</v>
          </cell>
          <cell r="G253" t="str">
            <v>NO COTIZA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C254" t="str">
            <v>3.9.1.7.15</v>
          </cell>
          <cell r="D254" t="str">
            <v>Carpintería Integral B1 - Frente para ventanilla y garita de seguridad</v>
          </cell>
          <cell r="E254" t="str">
            <v>AA</v>
          </cell>
          <cell r="F254" t="str">
            <v>ml</v>
          </cell>
          <cell r="G254" t="str">
            <v>NO COTIZA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C255" t="str">
            <v>3.9.1.7.16</v>
          </cell>
          <cell r="D255" t="str">
            <v>Carpintería Integral B2 - Frente para ventanilla y garita de seguridad</v>
          </cell>
          <cell r="E255" t="str">
            <v>AA</v>
          </cell>
          <cell r="F255" t="str">
            <v>ml</v>
          </cell>
          <cell r="G255" t="str">
            <v>NO COTIZA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C256" t="str">
            <v>3.9.1.7.17</v>
          </cell>
          <cell r="D256" t="str">
            <v>Carpintería Integral B3 - Frente de carteleras y televisores</v>
          </cell>
          <cell r="E256" t="str">
            <v>AA</v>
          </cell>
          <cell r="F256" t="str">
            <v>ml</v>
          </cell>
          <cell r="G256" t="str">
            <v>NO COTIZA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C257" t="str">
            <v>3.9.1.7.18</v>
          </cell>
          <cell r="D257" t="str">
            <v>Cortina de Enrollar Automatica CE</v>
          </cell>
          <cell r="E257" t="str">
            <v>AA</v>
          </cell>
          <cell r="F257" t="str">
            <v>ml</v>
          </cell>
          <cell r="G257">
            <v>9.8000000000000007</v>
          </cell>
          <cell r="H257">
            <v>28175.314620032284</v>
          </cell>
          <cell r="I257">
            <v>276118.08327631641</v>
          </cell>
          <cell r="J257">
            <v>0</v>
          </cell>
          <cell r="K257">
            <v>0</v>
          </cell>
        </row>
        <row r="258">
          <cell r="C258" t="str">
            <v>3.9.1.7.19</v>
          </cell>
          <cell r="D258" t="str">
            <v>Cerramiento planchuelas galvanizadas</v>
          </cell>
          <cell r="E258" t="str">
            <v>AA</v>
          </cell>
          <cell r="F258" t="str">
            <v>m2</v>
          </cell>
          <cell r="G258">
            <v>841.8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C259" t="str">
            <v>3.9.1.7.20</v>
          </cell>
          <cell r="D259" t="str">
            <v>Reparación de Carpinterías</v>
          </cell>
          <cell r="E259" t="str">
            <v>AA</v>
          </cell>
          <cell r="F259" t="str">
            <v>u</v>
          </cell>
          <cell r="G259" t="str">
            <v>NO COTIZA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C260" t="str">
            <v>3.9.1.8</v>
          </cell>
          <cell r="D260" t="str">
            <v>ESPEJOS Y MESADAS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C261" t="str">
            <v>3.9.1.8.1</v>
          </cell>
          <cell r="D261" t="str">
            <v xml:space="preserve">Espejos en Acero Inoxidable pulido </v>
          </cell>
          <cell r="E261" t="str">
            <v>AA</v>
          </cell>
          <cell r="F261" t="str">
            <v>m2</v>
          </cell>
          <cell r="G261">
            <v>6</v>
          </cell>
          <cell r="H261">
            <v>8250</v>
          </cell>
          <cell r="I261">
            <v>49500</v>
          </cell>
          <cell r="J261">
            <v>0</v>
          </cell>
          <cell r="K261">
            <v>0</v>
          </cell>
        </row>
        <row r="262">
          <cell r="C262" t="str">
            <v>3.9.1.8.2</v>
          </cell>
          <cell r="D262" t="str">
            <v>Espejos de cristal float de 4mm</v>
          </cell>
          <cell r="E262" t="str">
            <v>AA</v>
          </cell>
          <cell r="F262" t="str">
            <v>m2</v>
          </cell>
          <cell r="G262" t="str">
            <v>NO COTIZA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C263" t="str">
            <v>3.9.1.8.3</v>
          </cell>
          <cell r="D263" t="str">
            <v xml:space="preserve">Mesada especial en Puntos de Venta de Boleterías de Acero Inoxidable </v>
          </cell>
          <cell r="E263" t="str">
            <v>AA</v>
          </cell>
          <cell r="F263" t="str">
            <v>m2</v>
          </cell>
          <cell r="G263" t="str">
            <v>NO COTIZA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C264" t="str">
            <v>3.9.1.8.4</v>
          </cell>
          <cell r="D264" t="str">
            <v xml:space="preserve">Mesada especial en Garita de Seguridad de Acero Inoxidable </v>
          </cell>
          <cell r="E264" t="str">
            <v>AA</v>
          </cell>
          <cell r="F264" t="str">
            <v>ml</v>
          </cell>
          <cell r="G264" t="str">
            <v>NO COTIZA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C265" t="str">
            <v>3.9.1.8.5</v>
          </cell>
          <cell r="D265" t="str">
            <v xml:space="preserve">Mesadas de Granito Gris Mara de 22 mm c/ traforo para bacha y frentes pulidos + zócalo perimetral H: 5 cm </v>
          </cell>
          <cell r="E265" t="str">
            <v>AA</v>
          </cell>
          <cell r="F265" t="str">
            <v>m2</v>
          </cell>
          <cell r="G265">
            <v>4.4012000000000002</v>
          </cell>
          <cell r="H265">
            <v>22291.6129550308</v>
          </cell>
          <cell r="I265">
            <v>98109.846937681563</v>
          </cell>
          <cell r="J265">
            <v>0</v>
          </cell>
          <cell r="K265">
            <v>0</v>
          </cell>
        </row>
        <row r="266">
          <cell r="C266" t="str">
            <v>3.9.1.9</v>
          </cell>
          <cell r="D266" t="str">
            <v>EQUIPAMIENTO y ACCESORIOS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C267" t="str">
            <v>3.9.1.9.1</v>
          </cell>
          <cell r="D267" t="str">
            <v xml:space="preserve">Kit completo de Accesorios para Baños Públicos (dispensers de jabón, dispensers de toallas, porta rollos, ganchos)  </v>
          </cell>
          <cell r="E267" t="str">
            <v>AA</v>
          </cell>
          <cell r="F267" t="str">
            <v>u</v>
          </cell>
          <cell r="G267" t="str">
            <v>NO COTIZA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C268" t="str">
            <v>3.9.1.9.2</v>
          </cell>
          <cell r="D268" t="str">
            <v>Kit completo de Barrales y Accesorios de Baño para personas en Sillas de Rueda</v>
          </cell>
          <cell r="E268" t="str">
            <v>AA</v>
          </cell>
          <cell r="F268" t="str">
            <v>u</v>
          </cell>
          <cell r="G268" t="str">
            <v>NO COTIZA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C269" t="str">
            <v>3.9.1.9.3</v>
          </cell>
          <cell r="D269" t="str">
            <v>Kit completo de Accesorios para Baños Privados (toallero horiz.-2 perchas-soporte  papel higiénico-jabonera)</v>
          </cell>
          <cell r="E269" t="str">
            <v>AA</v>
          </cell>
          <cell r="F269" t="str">
            <v>u</v>
          </cell>
          <cell r="G269">
            <v>5</v>
          </cell>
          <cell r="H269">
            <v>7444.9463271877203</v>
          </cell>
          <cell r="I269">
            <v>37224.731635938602</v>
          </cell>
          <cell r="J269">
            <v>0</v>
          </cell>
          <cell r="K269">
            <v>0</v>
          </cell>
        </row>
        <row r="270">
          <cell r="C270" t="str">
            <v>3.9.1.9.4</v>
          </cell>
          <cell r="D270" t="str">
            <v xml:space="preserve">Sistema de puertas y placas separadoras para habitáculos de Inodoro en Chapa doblada Galvanizada - </v>
          </cell>
          <cell r="E270" t="str">
            <v>AA</v>
          </cell>
          <cell r="F270" t="str">
            <v>ml</v>
          </cell>
          <cell r="G270">
            <v>12.309999999999999</v>
          </cell>
          <cell r="H270">
            <v>3654</v>
          </cell>
          <cell r="I270">
            <v>44980.74</v>
          </cell>
          <cell r="J270">
            <v>0</v>
          </cell>
          <cell r="K270">
            <v>0</v>
          </cell>
        </row>
        <row r="271">
          <cell r="C271" t="str">
            <v>3.9.1.9.5</v>
          </cell>
          <cell r="D271" t="str">
            <v>Mampara Separador entre mingitorios en placa de granito Gris Mara</v>
          </cell>
          <cell r="E271" t="str">
            <v>AA</v>
          </cell>
          <cell r="F271" t="str">
            <v>u</v>
          </cell>
          <cell r="G271">
            <v>4</v>
          </cell>
          <cell r="H271">
            <v>10474.995898318801</v>
          </cell>
          <cell r="I271">
            <v>41899.983593275203</v>
          </cell>
          <cell r="J271">
            <v>0</v>
          </cell>
          <cell r="K271">
            <v>0</v>
          </cell>
        </row>
        <row r="272">
          <cell r="C272" t="str">
            <v>3.9.1.9.6</v>
          </cell>
          <cell r="D272" t="str">
            <v>Equipamiento general Boletería</v>
          </cell>
          <cell r="E272" t="str">
            <v>AA</v>
          </cell>
          <cell r="F272" t="str">
            <v>gl</v>
          </cell>
          <cell r="G272" t="str">
            <v>NO COTIZA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C273" t="str">
            <v>3.9.1.9.7</v>
          </cell>
          <cell r="D273" t="str">
            <v xml:space="preserve">Amoblamiento bajo mesada </v>
          </cell>
          <cell r="E273" t="str">
            <v>AA</v>
          </cell>
          <cell r="F273" t="str">
            <v>m</v>
          </cell>
          <cell r="G273">
            <v>4</v>
          </cell>
          <cell r="H273">
            <v>4239.5702540779203</v>
          </cell>
          <cell r="I273">
            <v>16958.281016311681</v>
          </cell>
          <cell r="J273">
            <v>0</v>
          </cell>
          <cell r="K273">
            <v>0</v>
          </cell>
        </row>
        <row r="274">
          <cell r="C274" t="str">
            <v>3.9.1.10</v>
          </cell>
          <cell r="D274" t="str">
            <v>ARTEFACTOS SANITARIOS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C275" t="str">
            <v>3.9.1.10.1</v>
          </cell>
          <cell r="D275" t="str">
            <v xml:space="preserve">Inodoro Antivandálico de acero inoxidable  (sanitarios públicos) </v>
          </cell>
          <cell r="E275" t="str">
            <v>AA</v>
          </cell>
          <cell r="F275" t="str">
            <v>u</v>
          </cell>
          <cell r="G275" t="str">
            <v>NO COTIZA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C276" t="str">
            <v>3.9.1.10.2</v>
          </cell>
          <cell r="D276" t="str">
            <v xml:space="preserve">Inodoro Pedestal c/ mochila - Tapa de plastico duro blanco. (baños privados) </v>
          </cell>
          <cell r="E276" t="str">
            <v>AA</v>
          </cell>
          <cell r="F276" t="str">
            <v>u</v>
          </cell>
          <cell r="G276">
            <v>9</v>
          </cell>
          <cell r="H276">
            <v>17210.1166556104</v>
          </cell>
          <cell r="I276">
            <v>154891.04990049358</v>
          </cell>
          <cell r="J276">
            <v>0</v>
          </cell>
          <cell r="K276">
            <v>0</v>
          </cell>
        </row>
        <row r="277">
          <cell r="C277" t="str">
            <v>3.9.1.10.3</v>
          </cell>
          <cell r="D277" t="str">
            <v xml:space="preserve">Mingitorio antivandálico de acero inoxidable (sanitarios públicos) </v>
          </cell>
          <cell r="E277" t="str">
            <v>AA</v>
          </cell>
          <cell r="F277" t="str">
            <v>u</v>
          </cell>
          <cell r="G277" t="str">
            <v>NO COTIZA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C278" t="str">
            <v>3.9.1.10.4</v>
          </cell>
          <cell r="D278" t="str">
            <v>Inodoro Pedestal  Corto- Tapa plastico duro blanco (especial para baño discapacitado)</v>
          </cell>
          <cell r="E278" t="str">
            <v>AA</v>
          </cell>
          <cell r="F278" t="str">
            <v>u</v>
          </cell>
          <cell r="G278" t="str">
            <v>NO COTIZA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C279" t="str">
            <v>3.9.1.10.5</v>
          </cell>
          <cell r="D279" t="str">
            <v>Lavatorio  (especial para baño discapacitado)</v>
          </cell>
          <cell r="E279" t="str">
            <v>AA</v>
          </cell>
          <cell r="F279" t="str">
            <v>u</v>
          </cell>
          <cell r="G279" t="str">
            <v>NO COTIZA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C280" t="str">
            <v>3.9.1.10.6</v>
          </cell>
          <cell r="D280" t="str">
            <v>Bacha de acero Inoxidable para Baños  (Diam: 34 cm)</v>
          </cell>
          <cell r="E280" t="str">
            <v>AA</v>
          </cell>
          <cell r="F280" t="str">
            <v>u</v>
          </cell>
          <cell r="G280">
            <v>9</v>
          </cell>
          <cell r="H280">
            <v>2802.9934896623399</v>
          </cell>
          <cell r="I280">
            <v>25226.941406961058</v>
          </cell>
          <cell r="J280">
            <v>0</v>
          </cell>
          <cell r="K280">
            <v>0</v>
          </cell>
        </row>
        <row r="281">
          <cell r="C281" t="str">
            <v>3.9.1.10.7</v>
          </cell>
          <cell r="D281" t="str">
            <v xml:space="preserve"> Pileta para cocina de acero inoxidable AISI 304 de 27 litros </v>
          </cell>
          <cell r="E281" t="str">
            <v>AA</v>
          </cell>
          <cell r="F281" t="str">
            <v>u</v>
          </cell>
          <cell r="G281">
            <v>2</v>
          </cell>
          <cell r="H281">
            <v>3962.0364793246799</v>
          </cell>
          <cell r="I281">
            <v>7924.0729586493599</v>
          </cell>
          <cell r="J281">
            <v>0</v>
          </cell>
          <cell r="K281">
            <v>0</v>
          </cell>
        </row>
        <row r="282">
          <cell r="C282" t="str">
            <v>3.9.1.10.8</v>
          </cell>
          <cell r="D282" t="str">
            <v>Receptaculo rectangular de acrilico para ducha</v>
          </cell>
          <cell r="E282" t="str">
            <v>AA</v>
          </cell>
          <cell r="F282" t="str">
            <v>u</v>
          </cell>
          <cell r="G282">
            <v>8</v>
          </cell>
          <cell r="H282">
            <v>7792.9015728883696</v>
          </cell>
          <cell r="I282">
            <v>62343.212583106957</v>
          </cell>
          <cell r="J282">
            <v>0</v>
          </cell>
          <cell r="K282">
            <v>0</v>
          </cell>
        </row>
        <row r="283">
          <cell r="C283" t="str">
            <v>3.9.2.10.9</v>
          </cell>
          <cell r="D283" t="str">
            <v xml:space="preserve">Mingitorio Mural Corto (Vestuarios) </v>
          </cell>
          <cell r="E283" t="str">
            <v>AA</v>
          </cell>
          <cell r="F283" t="str">
            <v>u</v>
          </cell>
          <cell r="G283">
            <v>4</v>
          </cell>
          <cell r="H283">
            <v>8306.1189093662306</v>
          </cell>
          <cell r="I283">
            <v>33224.475637464922</v>
          </cell>
          <cell r="J283">
            <v>0</v>
          </cell>
          <cell r="K283">
            <v>0</v>
          </cell>
        </row>
        <row r="284">
          <cell r="C284" t="str">
            <v>3.9.1.11</v>
          </cell>
          <cell r="D284" t="str">
            <v xml:space="preserve">INSTALACIONES DE AGUA 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C285" t="str">
            <v>3.9.1.11.1</v>
          </cell>
          <cell r="D285" t="str">
            <v xml:space="preserve">Válvulas de descarga automática  en Inodoros de Baños para Discapacitados </v>
          </cell>
          <cell r="E285" t="str">
            <v>AA</v>
          </cell>
          <cell r="F285" t="str">
            <v>u</v>
          </cell>
          <cell r="G285" t="str">
            <v>NO COTIZA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C286" t="str">
            <v>3.9.1.11.2</v>
          </cell>
          <cell r="D286" t="str">
            <v xml:space="preserve">Válvulas de descarga automática  en Inodoros de Baños Publicos con tapa y tecla </v>
          </cell>
          <cell r="E286" t="str">
            <v>AA</v>
          </cell>
          <cell r="F286" t="str">
            <v>u</v>
          </cell>
          <cell r="G286" t="str">
            <v>NO COTIZA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C287" t="str">
            <v>3.9.1.11.3</v>
          </cell>
          <cell r="D287" t="str">
            <v xml:space="preserve">Válvulas de descarga automática  en mingitorios de Baños Publicos con tapa y tecla </v>
          </cell>
          <cell r="E287" t="str">
            <v>AA</v>
          </cell>
          <cell r="F287" t="str">
            <v>u</v>
          </cell>
          <cell r="G287">
            <v>4</v>
          </cell>
          <cell r="H287">
            <v>9719.2231985973995</v>
          </cell>
          <cell r="I287">
            <v>38876.892794389598</v>
          </cell>
          <cell r="J287">
            <v>0</v>
          </cell>
          <cell r="K287">
            <v>0</v>
          </cell>
        </row>
        <row r="288">
          <cell r="C288" t="str">
            <v>3.9.1.11.4</v>
          </cell>
          <cell r="D288" t="str">
            <v>Griferías automáticas  en Sanitarios Públicos</v>
          </cell>
          <cell r="E288" t="str">
            <v>AA</v>
          </cell>
          <cell r="F288" t="str">
            <v>u</v>
          </cell>
          <cell r="G288" t="str">
            <v>NO COTIZA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C289" t="str">
            <v>3.9.1.11.5</v>
          </cell>
          <cell r="D289" t="str">
            <v xml:space="preserve">Griferías automáticas  en Baño Discapacitados </v>
          </cell>
          <cell r="E289" t="str">
            <v>AA</v>
          </cell>
          <cell r="F289" t="str">
            <v>u</v>
          </cell>
          <cell r="G289" t="str">
            <v>NO COTIZA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C290" t="str">
            <v>3.9.1.11.6</v>
          </cell>
          <cell r="D290" t="str">
            <v xml:space="preserve">Griferías manuales en Baños Privados </v>
          </cell>
          <cell r="E290" t="str">
            <v>AA</v>
          </cell>
          <cell r="F290" t="str">
            <v>u</v>
          </cell>
          <cell r="G290">
            <v>9</v>
          </cell>
          <cell r="H290">
            <v>8189.9459924883104</v>
          </cell>
          <cell r="I290">
            <v>73709.513932394795</v>
          </cell>
          <cell r="J290">
            <v>0</v>
          </cell>
          <cell r="K290">
            <v>0</v>
          </cell>
        </row>
        <row r="291">
          <cell r="C291" t="str">
            <v>3.9.1.11.7</v>
          </cell>
          <cell r="D291" t="str">
            <v xml:space="preserve">Griferías monocomando en piletas de cocina </v>
          </cell>
          <cell r="E291" t="str">
            <v>AA</v>
          </cell>
          <cell r="F291" t="str">
            <v>u</v>
          </cell>
          <cell r="G291">
            <v>2</v>
          </cell>
          <cell r="H291">
            <v>7843.6649924883104</v>
          </cell>
          <cell r="I291">
            <v>15687.329984976621</v>
          </cell>
          <cell r="J291">
            <v>0</v>
          </cell>
          <cell r="K291">
            <v>0</v>
          </cell>
        </row>
        <row r="292">
          <cell r="C292" t="str">
            <v>3.9.1.11.8</v>
          </cell>
          <cell r="D292" t="str">
            <v>Provisión e Instalación de Termo tanque Eléctrico de Alta Recuperación - Capacidad: 50 lts</v>
          </cell>
          <cell r="E292" t="str">
            <v>AA</v>
          </cell>
          <cell r="F292" t="str">
            <v>u</v>
          </cell>
          <cell r="G292" t="str">
            <v>NO COTIZA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C293" t="str">
            <v>3.9.1.11.9</v>
          </cell>
          <cell r="D293" t="str">
            <v>Provisión e Instalación de Termo tanque Eléctrico de Alta Recuperación - Capacidad: 120 lts</v>
          </cell>
          <cell r="E293" t="str">
            <v>AA</v>
          </cell>
          <cell r="F293" t="str">
            <v>u</v>
          </cell>
          <cell r="G293">
            <v>2</v>
          </cell>
          <cell r="H293">
            <v>140393.81829719499</v>
          </cell>
          <cell r="I293">
            <v>280787.63659438997</v>
          </cell>
          <cell r="J293">
            <v>0</v>
          </cell>
          <cell r="K293">
            <v>0</v>
          </cell>
        </row>
        <row r="294">
          <cell r="C294" t="str">
            <v>3.9.1.12</v>
          </cell>
          <cell r="D294" t="str">
            <v>INSTALACIONES ELECTRICAS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C295" t="str">
            <v>3.9.1.12.1</v>
          </cell>
          <cell r="D295" t="str">
            <v>Cañerías eléctricas secundarias embutidas en pared con caño MOP 3/4" - IRAM 2005 (incluye cajas de pase)</v>
          </cell>
          <cell r="E295" t="str">
            <v>AA</v>
          </cell>
          <cell r="F295" t="str">
            <v>ml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C296" t="str">
            <v>3.9.1.12.2</v>
          </cell>
          <cell r="D296" t="str">
            <v>Cañerías eléctricas secundarias embutidas en pared con caño MOP 1" - IRAM 2005 (incluye cajas de pase)</v>
          </cell>
          <cell r="E296" t="str">
            <v>AA</v>
          </cell>
          <cell r="F296" t="str">
            <v>ml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C297" t="str">
            <v>3.9.1.12.3</v>
          </cell>
          <cell r="D297" t="str">
            <v>Cañerías eléctricas secundarias embutidas en pared con caño MOP 1 1/2" - IRAM 2005 (incluye cajas de pase)</v>
          </cell>
          <cell r="E297" t="str">
            <v>AA</v>
          </cell>
          <cell r="F297" t="str">
            <v>ml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C298" t="str">
            <v>3.9.1.12.4</v>
          </cell>
          <cell r="D298" t="str">
            <v>Cajas octogonal grande IRAM 62.224</v>
          </cell>
          <cell r="E298" t="str">
            <v>AA</v>
          </cell>
          <cell r="F298" t="str">
            <v>u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C299" t="str">
            <v>3.9.1.12.5</v>
          </cell>
          <cell r="D299" t="str">
            <v>Cajas rectangulares IRAM 62.224 - 100x50mm</v>
          </cell>
          <cell r="E299" t="str">
            <v>AA</v>
          </cell>
          <cell r="F299" t="str">
            <v>u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C300" t="str">
            <v>3.9.1.12.6</v>
          </cell>
          <cell r="D300" t="str">
            <v>Circuitos Cu 2,5mm^2 - IRAM 62.267</v>
          </cell>
          <cell r="E300" t="str">
            <v>AA</v>
          </cell>
          <cell r="F300" t="str">
            <v>ml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C301" t="str">
            <v>3.9.1.12.7</v>
          </cell>
          <cell r="D301" t="str">
            <v>Circuitos Cu 4mm^2 - IRAM 62.267</v>
          </cell>
          <cell r="E301" t="str">
            <v>AA</v>
          </cell>
          <cell r="F301" t="str">
            <v>ml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C302" t="str">
            <v>3.9.1.12.8</v>
          </cell>
          <cell r="D302" t="str">
            <v>Tomacorriente 220V/ 10A</v>
          </cell>
          <cell r="E302" t="str">
            <v>AA</v>
          </cell>
          <cell r="F302" t="str">
            <v>u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C303" t="str">
            <v>3.9.1.12.9</v>
          </cell>
          <cell r="D303" t="str">
            <v>Interruptor de un efecto 10A</v>
          </cell>
          <cell r="E303" t="str">
            <v>AA</v>
          </cell>
          <cell r="F303" t="str">
            <v>u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C304" t="str">
            <v>3.9.1.12.10</v>
          </cell>
          <cell r="D304" t="str">
            <v>Luminaria tira LED 26W (4400lm)</v>
          </cell>
          <cell r="E304" t="str">
            <v>AA</v>
          </cell>
          <cell r="F304" t="str">
            <v>u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C305" t="str">
            <v>3.9.1.12.11</v>
          </cell>
          <cell r="D305" t="str">
            <v>Luminaria Empotrable tubo LED 2x20W</v>
          </cell>
          <cell r="E305" t="str">
            <v>AA</v>
          </cell>
          <cell r="F305" t="str">
            <v>u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C306" t="str">
            <v>3.9.1.12.12</v>
          </cell>
          <cell r="D306" t="str">
            <v>Luminaria Empotrable tubo LED 1x9W</v>
          </cell>
          <cell r="E306" t="str">
            <v>AA</v>
          </cell>
          <cell r="F306" t="str">
            <v>u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C307" t="str">
            <v>3.9.1.12.13</v>
          </cell>
          <cell r="D307" t="str">
            <v>Luminaria Empotrable LED 1x12W</v>
          </cell>
          <cell r="E307" t="str">
            <v>AA</v>
          </cell>
          <cell r="F307" t="str">
            <v>u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C308" t="str">
            <v>3.9.1.12.14</v>
          </cell>
          <cell r="D308" t="str">
            <v>Luminaria tubo LED 2x20W IP65</v>
          </cell>
          <cell r="E308" t="str">
            <v>AA</v>
          </cell>
          <cell r="F308" t="str">
            <v>u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C309" t="str">
            <v>3.9.1.12.15</v>
          </cell>
          <cell r="D309" t="str">
            <v>Equipo Autonomo de luminaria 3hs</v>
          </cell>
          <cell r="E309" t="str">
            <v>AA</v>
          </cell>
          <cell r="F309" t="str">
            <v>u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C310" t="str">
            <v>3.9.1.12.16</v>
          </cell>
          <cell r="D310" t="str">
            <v>Artefactos de salida de emergencia</v>
          </cell>
          <cell r="E310" t="str">
            <v>AA</v>
          </cell>
          <cell r="F310" t="str">
            <v>u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C311" t="str">
            <v>3.9.1.13</v>
          </cell>
          <cell r="D311" t="str">
            <v>SISTEMA DE DATOS Y TELEFONÍA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C312" t="str">
            <v>3.9.1.13.1</v>
          </cell>
          <cell r="D312" t="str">
            <v>Ejecución de cañerías eléctricas secundarias embutidas en pared con caño MOP 1 1/2" - IRAM 2005 (incluye cajas de pase)</v>
          </cell>
          <cell r="E312" t="str">
            <v>AA</v>
          </cell>
          <cell r="F312" t="str">
            <v>u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C313" t="str">
            <v>3.9.1.13.2</v>
          </cell>
          <cell r="D313" t="str">
            <v>Cañerías eléctricas a la vista con caño HºGº 1 1/2"</v>
          </cell>
          <cell r="E313" t="str">
            <v>AA</v>
          </cell>
          <cell r="F313" t="str">
            <v>u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C314" t="str">
            <v>3.9.1.13.3</v>
          </cell>
          <cell r="D314" t="str">
            <v>Cajas rectangulares IRAM 62.224 - 100x50mm</v>
          </cell>
          <cell r="E314" t="str">
            <v>AA</v>
          </cell>
          <cell r="F314" t="str">
            <v>u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C315" t="str">
            <v>3.9.1.13.4</v>
          </cell>
          <cell r="D315" t="str">
            <v>Cajas rectangulares Al - 100x50mm</v>
          </cell>
          <cell r="E315" t="str">
            <v>AA</v>
          </cell>
          <cell r="F315" t="str">
            <v>u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C316" t="str">
            <v>3.9.1.13.5</v>
          </cell>
          <cell r="D316" t="str">
            <v>Toma de Datos</v>
          </cell>
          <cell r="E316" t="str">
            <v>AA</v>
          </cell>
          <cell r="F316" t="str">
            <v>u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C317" t="str">
            <v>3.9.1.13.6</v>
          </cell>
          <cell r="D317" t="str">
            <v>Toma de Telefonia IP/Analógico</v>
          </cell>
          <cell r="E317" t="str">
            <v>AA</v>
          </cell>
          <cell r="F317" t="str">
            <v>u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C318" t="str">
            <v>3.9.1.13.7</v>
          </cell>
          <cell r="D318" t="str">
            <v xml:space="preserve">Tendidos de Circuitos para Sistema de Puestos de Trabajo - UTP AWG24 Cat. 6 </v>
          </cell>
          <cell r="E318" t="str">
            <v>AA</v>
          </cell>
          <cell r="F318" t="str">
            <v>ml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C319" t="str">
            <v>3.9.1.14</v>
          </cell>
          <cell r="D319" t="str">
            <v>INSTALACIÓN TERMOMECÁNICA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C320" t="str">
            <v>3.9.1.14.1</v>
          </cell>
          <cell r="D320" t="str">
            <v xml:space="preserve"> Equipos de Aire Acondicionado Tipo SPLIT Frio/Calor </v>
          </cell>
          <cell r="E320" t="str">
            <v>AA</v>
          </cell>
          <cell r="F320" t="str">
            <v>u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C321" t="str">
            <v>3.9.1.14.2</v>
          </cell>
          <cell r="D321" t="str">
            <v>Cañerias embutidas hasta Equipos Condensadores en Azotea</v>
          </cell>
          <cell r="E321" t="str">
            <v>AA</v>
          </cell>
          <cell r="F321" t="str">
            <v>m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C322" t="str">
            <v>3.9.1.14.3</v>
          </cell>
          <cell r="D322" t="str">
            <v>Tendido de Desagues embutidos h/ rejillla de desague pluvial -</v>
          </cell>
          <cell r="E322" t="str">
            <v>AA</v>
          </cell>
          <cell r="F322" t="str">
            <v>m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C323" t="str">
            <v>3.9.1.15</v>
          </cell>
          <cell r="D323" t="str">
            <v>DETECCIÓN DE INCENDIO Y EXTINCIÓN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C324" t="str">
            <v>3.9.1.15.1</v>
          </cell>
          <cell r="D324" t="str">
            <v>Instalación de un Sistema de detección y alarma contra Incendios</v>
          </cell>
          <cell r="E324" t="str">
            <v>AA</v>
          </cell>
          <cell r="F324" t="str">
            <v>u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C325" t="str">
            <v>3.9.1.15.2</v>
          </cell>
          <cell r="D325" t="str">
            <v>Provisión de Matafuegos de Clase ABC de 10 kg.</v>
          </cell>
          <cell r="E325" t="str">
            <v>AA</v>
          </cell>
          <cell r="F325" t="str">
            <v>u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C326" t="str">
            <v>3.9.1.15.3</v>
          </cell>
          <cell r="D326" t="str">
            <v>Provisión de Matafuegos de CO2 de 10 kg.</v>
          </cell>
          <cell r="E326" t="str">
            <v>AA</v>
          </cell>
          <cell r="F326" t="str">
            <v>u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C327" t="str">
            <v>3.9.1.15.4</v>
          </cell>
          <cell r="D327" t="str">
            <v xml:space="preserve">Señalización Reglamentaria </v>
          </cell>
          <cell r="E327" t="str">
            <v>AA</v>
          </cell>
          <cell r="F327" t="str">
            <v>gl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C328" t="str">
            <v>3.9.1.16</v>
          </cell>
          <cell r="D328" t="str">
            <v>Sistema de alarma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C329" t="str">
            <v>3.9.1.16.1</v>
          </cell>
          <cell r="D329" t="str">
            <v>Ejecución de cañerías eléctricas secundarias embutidas en pared con caño MOP 3/4" - IRAM 2005 (incluye cajas de pase)</v>
          </cell>
          <cell r="E329" t="str">
            <v>AA</v>
          </cell>
          <cell r="F329" t="str">
            <v>u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C330" t="str">
            <v>3.9.1.16.2</v>
          </cell>
          <cell r="D330" t="str">
            <v>Cajas rectangulares IRAM 62.224 - 100x50mm</v>
          </cell>
          <cell r="E330" t="str">
            <v>AA</v>
          </cell>
          <cell r="F330" t="str">
            <v>u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C331" t="str">
            <v>3.9.1.16.3</v>
          </cell>
          <cell r="D331" t="str">
            <v>Detector de movimineto</v>
          </cell>
          <cell r="E331" t="str">
            <v>AA</v>
          </cell>
          <cell r="F331" t="str">
            <v>u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C332" t="str">
            <v>3.9.1.16.4</v>
          </cell>
          <cell r="D332" t="str">
            <v>Detector de apertura de puertas</v>
          </cell>
          <cell r="E332" t="str">
            <v>AA</v>
          </cell>
          <cell r="F332" t="str">
            <v>u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C333" t="str">
            <v>3.9.1.16.5</v>
          </cell>
          <cell r="D333" t="str">
            <v>Boton anti panico</v>
          </cell>
          <cell r="E333" t="str">
            <v>AA</v>
          </cell>
          <cell r="F333" t="str">
            <v>u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C334" t="str">
            <v>3.9.1.16.6</v>
          </cell>
          <cell r="D334" t="str">
            <v>Central de alarma</v>
          </cell>
          <cell r="E334" t="str">
            <v>AA</v>
          </cell>
          <cell r="F334" t="str">
            <v>u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C335" t="str">
            <v>3.9.1.16.7</v>
          </cell>
          <cell r="D335" t="str">
            <v xml:space="preserve">Tendidos de cable twisteado AWG24 </v>
          </cell>
          <cell r="E335" t="str">
            <v>AA</v>
          </cell>
          <cell r="F335" t="str">
            <v>ml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C336" t="str">
            <v>3.9.2</v>
          </cell>
          <cell r="D336" t="str">
            <v>REFORMA DE EDIFICIO EXISTENTE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C337" t="str">
            <v>3.9.2.1</v>
          </cell>
          <cell r="D337" t="str">
            <v>Estructura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C338" t="str">
            <v>3.9.2.1.1</v>
          </cell>
          <cell r="D338" t="str">
            <v>Excavaciones y Movimientos de Suelo</v>
          </cell>
          <cell r="E338" t="str">
            <v>UM</v>
          </cell>
          <cell r="F338" t="str">
            <v>m3</v>
          </cell>
          <cell r="G338" t="str">
            <v>NO COTIZA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C339" t="str">
            <v>3.9.2.1.2</v>
          </cell>
          <cell r="D339" t="str">
            <v>Ejecución de Fundaciones en H°A° (zapatas y vigas de encadenado inferior)</v>
          </cell>
          <cell r="E339" t="str">
            <v>UM</v>
          </cell>
          <cell r="F339" t="str">
            <v>m3</v>
          </cell>
          <cell r="G339" t="str">
            <v>NO COTIZA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C340" t="str">
            <v>3.9.2.1.3</v>
          </cell>
          <cell r="D340" t="str">
            <v>Ejecución de Columnas y Vigas de Encadenado Superior en Hormigón Armado</v>
          </cell>
          <cell r="E340" t="str">
            <v>UM</v>
          </cell>
          <cell r="F340" t="str">
            <v>m3</v>
          </cell>
          <cell r="G340" t="str">
            <v>NO COTIZA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C341" t="str">
            <v>3.9.2.1.4</v>
          </cell>
          <cell r="D341" t="str">
            <v xml:space="preserve">Ejecución de Columnas Metálicas en Tubo Estructural </v>
          </cell>
          <cell r="E341" t="str">
            <v>AA</v>
          </cell>
          <cell r="F341" t="str">
            <v>ml</v>
          </cell>
          <cell r="G341" t="str">
            <v>NO COTIZA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C342" t="str">
            <v>3.9.2.1.5</v>
          </cell>
          <cell r="D342" t="str">
            <v xml:space="preserve">Adintalamiento con perfiles normales según calculo </v>
          </cell>
          <cell r="E342" t="str">
            <v>AA</v>
          </cell>
          <cell r="F342" t="str">
            <v>ml</v>
          </cell>
          <cell r="G342">
            <v>7</v>
          </cell>
          <cell r="H342">
            <v>7392.7497477773641</v>
          </cell>
          <cell r="I342">
            <v>51749.248234441548</v>
          </cell>
          <cell r="J342">
            <v>0</v>
          </cell>
          <cell r="K342">
            <v>0</v>
          </cell>
        </row>
        <row r="343">
          <cell r="C343" t="str">
            <v>3.9.2.2</v>
          </cell>
          <cell r="D343" t="str">
            <v xml:space="preserve">Cubiertas 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C344" t="str">
            <v>3.9.2.2.1</v>
          </cell>
          <cell r="D344" t="str">
            <v xml:space="preserve">Losa de hormigón armado </v>
          </cell>
          <cell r="E344" t="str">
            <v>AA</v>
          </cell>
          <cell r="F344" t="str">
            <v>m2</v>
          </cell>
          <cell r="G344" t="str">
            <v>NO COTIZA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C345" t="str">
            <v>3.9.2.2.2</v>
          </cell>
          <cell r="D345" t="str">
            <v>Vigueta pretensada hormigón con ladrillo EPS</v>
          </cell>
          <cell r="E345" t="str">
            <v>AA</v>
          </cell>
          <cell r="F345" t="str">
            <v>m2</v>
          </cell>
          <cell r="G345" t="str">
            <v>NO COTIZA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C346" t="str">
            <v>3.9.2.2.3</v>
          </cell>
          <cell r="D346" t="str">
            <v>Membrana Multicapa (aislación hidrófuga, aislació térmica y barrera de vapor)</v>
          </cell>
          <cell r="E346" t="str">
            <v>AA</v>
          </cell>
          <cell r="F346" t="str">
            <v>m2</v>
          </cell>
          <cell r="G346" t="str">
            <v>NO COTIZA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C347" t="str">
            <v>3.9.2.2.4</v>
          </cell>
          <cell r="D347" t="str">
            <v>Carpeta de  compresión</v>
          </cell>
          <cell r="E347" t="str">
            <v>AA</v>
          </cell>
          <cell r="F347" t="str">
            <v>m2</v>
          </cell>
          <cell r="G347" t="str">
            <v>NO COTIZA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C348" t="str">
            <v>3.9.2.2.5</v>
          </cell>
          <cell r="D348" t="str">
            <v>Contrapiso alivianado con esferas de poliestireno expandido - Pendiente Mínima: 2% Máxima: 4%</v>
          </cell>
          <cell r="E348" t="str">
            <v>AA</v>
          </cell>
          <cell r="F348" t="str">
            <v>m2</v>
          </cell>
          <cell r="G348" t="str">
            <v>NO COTIZA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C349" t="str">
            <v>3.9.2.2.6</v>
          </cell>
          <cell r="D349" t="str">
            <v>Ejecución de carpeta hidrófuga de nivelación</v>
          </cell>
          <cell r="E349" t="str">
            <v>AA</v>
          </cell>
          <cell r="F349" t="str">
            <v>m2</v>
          </cell>
          <cell r="G349" t="str">
            <v>NO COTIZA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C350" t="str">
            <v>3.9.2.2.7</v>
          </cell>
          <cell r="D350" t="str">
            <v>Membrana Fibrada Elastomérica Flexible</v>
          </cell>
          <cell r="E350" t="str">
            <v>AA</v>
          </cell>
          <cell r="F350" t="str">
            <v>m2</v>
          </cell>
          <cell r="G350" t="str">
            <v>NO COTIZA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C351" t="str">
            <v>3.9.2.2.8</v>
          </cell>
          <cell r="D351" t="str">
            <v>Perfil C 160x50x3.2</v>
          </cell>
          <cell r="E351" t="str">
            <v>AA</v>
          </cell>
          <cell r="F351" t="str">
            <v>ml</v>
          </cell>
          <cell r="G351" t="str">
            <v>NO COTIZA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C352" t="str">
            <v>3.9.2.2.9</v>
          </cell>
          <cell r="D352" t="str">
            <v>Perfil C 120x50x2.5.(doble perfil para columna)</v>
          </cell>
          <cell r="E352" t="str">
            <v>AA</v>
          </cell>
          <cell r="F352" t="str">
            <v>ml</v>
          </cell>
          <cell r="G352" t="str">
            <v>NO COTIZA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C353" t="str">
            <v>3.9.2.2.10</v>
          </cell>
          <cell r="D353" t="str">
            <v>Caño estructural 30x30mm</v>
          </cell>
          <cell r="E353" t="str">
            <v>AA</v>
          </cell>
          <cell r="F353" t="str">
            <v>ml</v>
          </cell>
          <cell r="G353" t="str">
            <v>NO COTIZA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C354" t="str">
            <v>3.9.2.2.11</v>
          </cell>
          <cell r="D354" t="str">
            <v>Cenefa perimetral de chapa lisa BWG 20 -   Terminacion: galvanizado prepintado al hormo</v>
          </cell>
          <cell r="E354" t="str">
            <v>AA</v>
          </cell>
          <cell r="F354" t="str">
            <v>m2</v>
          </cell>
          <cell r="G354" t="str">
            <v>NO COTIZA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C355" t="str">
            <v>3.9.2.2.12</v>
          </cell>
          <cell r="D355" t="str">
            <v>Canaleta tipo cajon</v>
          </cell>
          <cell r="E355" t="str">
            <v>AA</v>
          </cell>
          <cell r="F355" t="str">
            <v>ml</v>
          </cell>
          <cell r="G355" t="str">
            <v>NO COTIZA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C356" t="str">
            <v>3.9.2.2.13</v>
          </cell>
          <cell r="D356" t="str">
            <v>Cupertina chapa galvanizada N20</v>
          </cell>
          <cell r="E356" t="str">
            <v>AA</v>
          </cell>
          <cell r="F356" t="str">
            <v>m2</v>
          </cell>
          <cell r="G356" t="str">
            <v>NO COTIZA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C357" t="str">
            <v>3.9.2.2.14</v>
          </cell>
          <cell r="D357" t="str">
            <v>Chapa acanalada galvanizada</v>
          </cell>
          <cell r="E357" t="str">
            <v>AA</v>
          </cell>
          <cell r="F357" t="str">
            <v>m2</v>
          </cell>
          <cell r="G357" t="str">
            <v>NO COTIZA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C358" t="str">
            <v>3.9.2.3</v>
          </cell>
          <cell r="D358" t="str">
            <v>Mampostería y Revoques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C359" t="str">
            <v>3.9.2.3.1</v>
          </cell>
          <cell r="D359" t="str">
            <v>Mampostería en elevación de Ladrillo Cerámico Hueco 8 cm - incluye cajón hidrófugo en ladrillo común</v>
          </cell>
          <cell r="E359" t="str">
            <v>AA</v>
          </cell>
          <cell r="F359" t="str">
            <v>m2</v>
          </cell>
          <cell r="G359">
            <v>14</v>
          </cell>
          <cell r="H359">
            <v>1600.6800195049318</v>
          </cell>
          <cell r="I359">
            <v>22409.520273069043</v>
          </cell>
          <cell r="J359">
            <v>0</v>
          </cell>
          <cell r="K359">
            <v>0</v>
          </cell>
        </row>
        <row r="360">
          <cell r="C360" t="str">
            <v>3.9.2.3.2</v>
          </cell>
          <cell r="D360" t="str">
            <v>Mampostería en elevación de Ladrillo Cerámico Hueco 12 cm - incluye cajón hidrófugo en ladrillo común</v>
          </cell>
          <cell r="E360" t="str">
            <v>AA</v>
          </cell>
          <cell r="F360" t="str">
            <v>m2</v>
          </cell>
          <cell r="G360" t="str">
            <v>NO COTIZA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C361" t="str">
            <v>3.9.2.3.3</v>
          </cell>
          <cell r="D361" t="str">
            <v xml:space="preserve">Mampostería en elevación de Ladrillo Cerámico Hueco de 8 cm </v>
          </cell>
          <cell r="E361" t="str">
            <v>AA</v>
          </cell>
          <cell r="F361" t="str">
            <v>m2</v>
          </cell>
          <cell r="G361">
            <v>26</v>
          </cell>
          <cell r="H361">
            <v>1333.9000162541099</v>
          </cell>
          <cell r="I361">
            <v>34681.400422606857</v>
          </cell>
          <cell r="J361">
            <v>0</v>
          </cell>
          <cell r="K361">
            <v>0</v>
          </cell>
        </row>
        <row r="362">
          <cell r="C362" t="str">
            <v>3.9.2.3.4</v>
          </cell>
          <cell r="D362" t="str">
            <v>Mampostería ladrillo común</v>
          </cell>
          <cell r="E362" t="str">
            <v>AA</v>
          </cell>
          <cell r="F362" t="str">
            <v>m2</v>
          </cell>
          <cell r="G362" t="str">
            <v>NO COTIZA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C363" t="str">
            <v>3.9.2.3.5</v>
          </cell>
          <cell r="D363" t="str">
            <v>Revoque Hidrófugo Exterior Completo - Terminación Fino a la Cal</v>
          </cell>
          <cell r="E363" t="str">
            <v>AA</v>
          </cell>
          <cell r="F363" t="str">
            <v>m2</v>
          </cell>
          <cell r="G363">
            <v>40</v>
          </cell>
          <cell r="H363">
            <v>1028.4279629298701</v>
          </cell>
          <cell r="I363">
            <v>41137.118517194802</v>
          </cell>
          <cell r="J363">
            <v>0</v>
          </cell>
          <cell r="K363">
            <v>0</v>
          </cell>
        </row>
        <row r="364">
          <cell r="C364" t="str">
            <v>3.9.2.3.6</v>
          </cell>
          <cell r="D364" t="str">
            <v>Revoque Interior Completo - Terminación Yeso -</v>
          </cell>
          <cell r="E364" t="str">
            <v>AA</v>
          </cell>
          <cell r="F364" t="str">
            <v>m2</v>
          </cell>
          <cell r="G364">
            <v>24.0472</v>
          </cell>
          <cell r="H364">
            <v>1033.44468470026</v>
          </cell>
          <cell r="I364">
            <v>24851.451021924095</v>
          </cell>
          <cell r="J364">
            <v>0</v>
          </cell>
          <cell r="K364">
            <v>0</v>
          </cell>
        </row>
        <row r="365">
          <cell r="C365" t="str">
            <v>3.9.2.3.7</v>
          </cell>
          <cell r="D365" t="str">
            <v>Revoque Grueso peinado bajo revestimientos cerámico de espesor 31 mm.</v>
          </cell>
          <cell r="E365" t="str">
            <v>AA</v>
          </cell>
          <cell r="F365" t="str">
            <v>m2</v>
          </cell>
          <cell r="G365">
            <v>22</v>
          </cell>
          <cell r="H365">
            <v>619.76953656245996</v>
          </cell>
          <cell r="I365">
            <v>13634.929804374118</v>
          </cell>
          <cell r="J365">
            <v>0</v>
          </cell>
          <cell r="K365">
            <v>0</v>
          </cell>
        </row>
        <row r="366">
          <cell r="C366" t="str">
            <v>3.9.2.3.8</v>
          </cell>
          <cell r="D366" t="str">
            <v>Revoque Interior Completo - Terminación Fino a la Cal</v>
          </cell>
          <cell r="E366" t="str">
            <v>AA</v>
          </cell>
          <cell r="F366" t="str">
            <v>m2</v>
          </cell>
          <cell r="G366" t="str">
            <v>NO COTIZA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C367" t="str">
            <v>3.9.2.3.9</v>
          </cell>
          <cell r="D367" t="str">
            <v>Ejecución de Buñas</v>
          </cell>
          <cell r="E367" t="str">
            <v>AA</v>
          </cell>
          <cell r="F367" t="str">
            <v>ml</v>
          </cell>
          <cell r="G367" t="str">
            <v>NO COTIZA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C368" t="str">
            <v>3.9.2.4</v>
          </cell>
          <cell r="D368" t="str">
            <v>Pisos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C369" t="str">
            <v>3.9.2.4.1</v>
          </cell>
          <cell r="D369" t="str">
            <v xml:space="preserve">Contrapiso alivianado con esferas de poliestireno expandido 8cm </v>
          </cell>
          <cell r="E369" t="str">
            <v>AA</v>
          </cell>
          <cell r="F369" t="str">
            <v>m2</v>
          </cell>
          <cell r="G369" t="str">
            <v>NO COTIZA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C370" t="str">
            <v>3.9.2.4.2</v>
          </cell>
          <cell r="D370" t="str">
            <v>Ejecución de Contrapiso de Hormigón de cascotes - 15cm - incluye film 100 micrones</v>
          </cell>
          <cell r="E370" t="str">
            <v>AA</v>
          </cell>
          <cell r="F370" t="str">
            <v>m2</v>
          </cell>
          <cell r="G370">
            <v>62</v>
          </cell>
          <cell r="H370">
            <v>1526.1548587470711</v>
          </cell>
          <cell r="I370">
            <v>94621.601242318415</v>
          </cell>
          <cell r="J370">
            <v>0</v>
          </cell>
          <cell r="K370">
            <v>0</v>
          </cell>
        </row>
        <row r="371">
          <cell r="C371" t="str">
            <v>3.9.2.4.3</v>
          </cell>
          <cell r="D371" t="str">
            <v xml:space="preserve">Ejecucion de Carpeta de Nivelación </v>
          </cell>
          <cell r="E371" t="str">
            <v>AA</v>
          </cell>
          <cell r="F371" t="str">
            <v>m2</v>
          </cell>
          <cell r="G371">
            <v>62</v>
          </cell>
          <cell r="H371">
            <v>740.75275307201878</v>
          </cell>
          <cell r="I371">
            <v>45926.670690465166</v>
          </cell>
          <cell r="J371">
            <v>0</v>
          </cell>
          <cell r="K371">
            <v>0</v>
          </cell>
        </row>
        <row r="372">
          <cell r="C372" t="str">
            <v>3.9.2.4.4</v>
          </cell>
          <cell r="D372" t="str">
            <v>Carpeta  de Hormigón peinado c/ bordes llaneados - Esp: 7 cm</v>
          </cell>
          <cell r="E372" t="str">
            <v>AA</v>
          </cell>
          <cell r="F372" t="str">
            <v>m2</v>
          </cell>
          <cell r="G372">
            <v>12</v>
          </cell>
          <cell r="H372">
            <v>2340.4789853268398</v>
          </cell>
          <cell r="I372">
            <v>28085.74782392208</v>
          </cell>
          <cell r="J372">
            <v>0</v>
          </cell>
          <cell r="K372">
            <v>0</v>
          </cell>
        </row>
        <row r="373">
          <cell r="C373" t="str">
            <v>3.9.2.4.5</v>
          </cell>
          <cell r="D373" t="str">
            <v xml:space="preserve">Piso Granítico compacto terminación pulido fino de primera marca - A: 0,30 x 0,30 </v>
          </cell>
          <cell r="E373" t="str">
            <v>AA</v>
          </cell>
          <cell r="F373" t="str">
            <v>m2</v>
          </cell>
          <cell r="G373">
            <v>95</v>
          </cell>
          <cell r="H373">
            <v>3884.2309543143306</v>
          </cell>
          <cell r="I373">
            <v>369001.94065986143</v>
          </cell>
          <cell r="J373">
            <v>0</v>
          </cell>
          <cell r="K373">
            <v>0</v>
          </cell>
        </row>
        <row r="374">
          <cell r="C374" t="str">
            <v>3.9.2.4.6</v>
          </cell>
          <cell r="D374" t="str">
            <v xml:space="preserve">Carpeta y solado epoxídico </v>
          </cell>
          <cell r="E374" t="str">
            <v>AA</v>
          </cell>
          <cell r="F374" t="str">
            <v>m2</v>
          </cell>
          <cell r="G374" t="str">
            <v>NO COTIZA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C375" t="str">
            <v>3.9.2.4.7</v>
          </cell>
          <cell r="D375" t="str">
            <v xml:space="preserve">Piso antideslizante Ceramico - A: 0,30 x 0,30 </v>
          </cell>
          <cell r="E375" t="str">
            <v>AA</v>
          </cell>
          <cell r="F375" t="str">
            <v>m2</v>
          </cell>
          <cell r="G375" t="str">
            <v>NO COTIZA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C376" t="str">
            <v>3.9.2.5</v>
          </cell>
          <cell r="D376" t="str">
            <v>Revestimientos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C377" t="str">
            <v>3.9.2.5.1</v>
          </cell>
          <cell r="D377" t="str">
            <v xml:space="preserve">Revestimiento Ceramico </v>
          </cell>
          <cell r="E377" t="str">
            <v>AA</v>
          </cell>
          <cell r="F377" t="str">
            <v>m2</v>
          </cell>
          <cell r="G377">
            <v>95</v>
          </cell>
          <cell r="H377">
            <v>2152.1705757800901</v>
          </cell>
          <cell r="I377">
            <v>204456.20469910855</v>
          </cell>
          <cell r="J377">
            <v>0</v>
          </cell>
          <cell r="K377">
            <v>0</v>
          </cell>
        </row>
        <row r="378">
          <cell r="C378" t="str">
            <v>3.9.2.5.2</v>
          </cell>
          <cell r="D378" t="str">
            <v xml:space="preserve">Revestimientos vitrificados </v>
          </cell>
          <cell r="E378" t="str">
            <v>AA</v>
          </cell>
          <cell r="F378" t="str">
            <v>m2</v>
          </cell>
          <cell r="G378" t="str">
            <v>NO COTIZA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C379" t="str">
            <v>3.9.2.5.3</v>
          </cell>
          <cell r="D379" t="str">
            <v xml:space="preserve">Revestimientos Plásticos Texturados </v>
          </cell>
          <cell r="E379" t="str">
            <v>AA</v>
          </cell>
          <cell r="F379" t="str">
            <v>m2</v>
          </cell>
          <cell r="G379" t="str">
            <v>NO COTIZA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C380" t="str">
            <v>3.9.2.6</v>
          </cell>
          <cell r="D380" t="str">
            <v>Cielorrasos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C381" t="str">
            <v>3.9.1.6.1</v>
          </cell>
          <cell r="D381" t="str">
            <v>Cielorrasos de Placa de Roca de Yeso</v>
          </cell>
          <cell r="E381" t="str">
            <v>AA</v>
          </cell>
          <cell r="F381" t="str">
            <v>m2</v>
          </cell>
          <cell r="G381" t="str">
            <v>NO COTIZA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C382" t="str">
            <v>3.9.1.6.2</v>
          </cell>
          <cell r="D382" t="str">
            <v xml:space="preserve"> Cielorrasos  Metálico de Chapa Prepintada </v>
          </cell>
          <cell r="E382" t="str">
            <v>AA</v>
          </cell>
          <cell r="F382" t="str">
            <v>m2</v>
          </cell>
          <cell r="G382">
            <v>61.2</v>
          </cell>
          <cell r="H382">
            <v>6240</v>
          </cell>
          <cell r="I382">
            <v>381888</v>
          </cell>
          <cell r="J382">
            <v>0</v>
          </cell>
          <cell r="K382">
            <v>0</v>
          </cell>
        </row>
        <row r="383">
          <cell r="C383" t="str">
            <v>3.9.2.7</v>
          </cell>
          <cell r="D383" t="str">
            <v>Carpinterías / Aberturas s/ planillas de Carpintería y Herrería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C384" t="str">
            <v>3.9.2.7.1</v>
          </cell>
          <cell r="D384" t="str">
            <v>Carpintería V1 - Corrediza de aluminio - Reja - 1.00 x 0.50 m</v>
          </cell>
          <cell r="E384" t="str">
            <v>AA</v>
          </cell>
          <cell r="F384" t="str">
            <v>u</v>
          </cell>
          <cell r="G384" t="str">
            <v>NO COTIZA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C385" t="str">
            <v>3.9.2.7.2</v>
          </cell>
          <cell r="D385" t="str">
            <v>Carpintería V2 - Corrediza de aluminio - Reja - 2.00 x 0.50 m</v>
          </cell>
          <cell r="E385" t="str">
            <v>AA</v>
          </cell>
          <cell r="F385" t="str">
            <v>u</v>
          </cell>
          <cell r="G385" t="str">
            <v>NO COTIZA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C386" t="str">
            <v>3.9.2.7.3</v>
          </cell>
          <cell r="D386" t="str">
            <v>Carpintería V3 - Banderola de aluminio - Reja - 0.80 x 0.50 m</v>
          </cell>
          <cell r="E386" t="str">
            <v>AA</v>
          </cell>
          <cell r="F386" t="str">
            <v>u</v>
          </cell>
          <cell r="G386" t="str">
            <v>NO COTIZA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C387" t="str">
            <v>3.9.2.7.4</v>
          </cell>
          <cell r="D387" t="str">
            <v>Carpintería V4 - Corrediza de aluminio - 1.00 x 1.10 m</v>
          </cell>
          <cell r="E387" t="str">
            <v>AA</v>
          </cell>
          <cell r="F387" t="str">
            <v>u</v>
          </cell>
          <cell r="G387" t="str">
            <v>NO COTIZA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C388" t="str">
            <v>3.9.2.7.5</v>
          </cell>
          <cell r="D388" t="str">
            <v>Puerta PCH1 - Abrir de una hoja - Doble chapa - 0.90 x 2.05 m</v>
          </cell>
          <cell r="E388" t="str">
            <v>AA</v>
          </cell>
          <cell r="F388" t="str">
            <v>u</v>
          </cell>
          <cell r="G388">
            <v>2</v>
          </cell>
          <cell r="H388">
            <v>42282.967388732002</v>
          </cell>
          <cell r="I388">
            <v>84565.934777464005</v>
          </cell>
          <cell r="J388">
            <v>0</v>
          </cell>
          <cell r="K388">
            <v>0</v>
          </cell>
        </row>
        <row r="389">
          <cell r="C389" t="str">
            <v>3.9.2.7.6</v>
          </cell>
          <cell r="D389" t="str">
            <v>Puerta PCH2 - Abrir de una hoja - Doble chapa - 0.90 x 2.05 m</v>
          </cell>
          <cell r="E389" t="str">
            <v>AA</v>
          </cell>
          <cell r="F389" t="str">
            <v>u</v>
          </cell>
          <cell r="G389">
            <v>1</v>
          </cell>
          <cell r="H389">
            <v>56430.46986918999</v>
          </cell>
          <cell r="I389">
            <v>56430.46986918999</v>
          </cell>
          <cell r="J389">
            <v>0</v>
          </cell>
          <cell r="K389">
            <v>0</v>
          </cell>
        </row>
        <row r="390">
          <cell r="C390" t="str">
            <v>3.9.2.7.7</v>
          </cell>
          <cell r="D390" t="str">
            <v>Puerta PCH3 - Abrir de una hoja - Doble chapa con persiana - 0,76 x 2.05 m</v>
          </cell>
          <cell r="E390" t="str">
            <v>AA</v>
          </cell>
          <cell r="F390" t="str">
            <v>u</v>
          </cell>
          <cell r="G390" t="str">
            <v>NO COTIZA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C391" t="str">
            <v>3.9.2.7.8</v>
          </cell>
          <cell r="D391" t="str">
            <v>Puerta PCH4 - Abrir de dos hojas - Doble chapa con persiana - 1.80 x 2.10 m</v>
          </cell>
          <cell r="E391" t="str">
            <v>AA</v>
          </cell>
          <cell r="F391" t="str">
            <v>u</v>
          </cell>
          <cell r="G391" t="str">
            <v>NO COTIZA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C392" t="str">
            <v>3.9.2.7.9</v>
          </cell>
          <cell r="D392" t="str">
            <v>Puerta PCH5 - Abrir de dos hojas - Doble chapa con persiana - 1.20 x 2.10 m</v>
          </cell>
          <cell r="E392" t="str">
            <v>AA</v>
          </cell>
          <cell r="F392" t="str">
            <v>u</v>
          </cell>
          <cell r="G392" t="str">
            <v>NO COTIZA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C393" t="str">
            <v>3.9.2.7.10</v>
          </cell>
          <cell r="D393" t="str">
            <v>Puerta PM1 - Placa interior de madera enchapada - 0.76 x 2.05 m</v>
          </cell>
          <cell r="E393" t="str">
            <v>AA</v>
          </cell>
          <cell r="F393" t="str">
            <v>u</v>
          </cell>
          <cell r="G393" t="str">
            <v>NO COTIZA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C394" t="str">
            <v>3.9.2.7.11</v>
          </cell>
          <cell r="D394" t="str">
            <v>Puerta PM3 - Placa interior de madera enchapada - 0.86 x 2.05 m</v>
          </cell>
          <cell r="E394" t="str">
            <v>AA</v>
          </cell>
          <cell r="F394" t="str">
            <v>u</v>
          </cell>
          <cell r="G394" t="str">
            <v>NO COTIZA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C395" t="str">
            <v>3.9.2.7.12</v>
          </cell>
          <cell r="D395" t="str">
            <v>Puerta PM3 - Placa interior de madera enchapada - 0.66 x 2.05 m</v>
          </cell>
          <cell r="E395" t="str">
            <v>AA</v>
          </cell>
          <cell r="F395" t="str">
            <v>m2</v>
          </cell>
          <cell r="G395" t="str">
            <v>NO COTIZA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C396" t="str">
            <v>3.9.2.7.13</v>
          </cell>
          <cell r="D396" t="str">
            <v>Puerta PR1 - De abrir de dos hojas de reja malla romboidal</v>
          </cell>
          <cell r="E396" t="str">
            <v>AA</v>
          </cell>
          <cell r="F396" t="str">
            <v>m2</v>
          </cell>
          <cell r="G396" t="str">
            <v>NO COTIZA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C397" t="str">
            <v>3.9.2.7.14</v>
          </cell>
          <cell r="D397" t="str">
            <v>Puerta PE - De reja de malla romboidal - con barral antipánico</v>
          </cell>
          <cell r="E397" t="str">
            <v>AA</v>
          </cell>
          <cell r="F397" t="str">
            <v>m2</v>
          </cell>
          <cell r="G397" t="str">
            <v>NO COTIZA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C398" t="str">
            <v>3.9.2.7.15</v>
          </cell>
          <cell r="D398" t="str">
            <v>Carpintería Integral B1 - Frente para ventanilla y garita de seguridad</v>
          </cell>
          <cell r="E398" t="str">
            <v>AA</v>
          </cell>
          <cell r="F398" t="str">
            <v>ml</v>
          </cell>
          <cell r="G398" t="str">
            <v>NO COTIZA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C399" t="str">
            <v>3.9.2.7.16</v>
          </cell>
          <cell r="D399" t="str">
            <v>Carpintería Integral B2 - Frente para ventanilla y garita de seguridad</v>
          </cell>
          <cell r="E399" t="str">
            <v>AA</v>
          </cell>
          <cell r="F399" t="str">
            <v>ml</v>
          </cell>
          <cell r="G399" t="str">
            <v>NO COTIZA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C400" t="str">
            <v>3.9.2.7.17</v>
          </cell>
          <cell r="D400" t="str">
            <v>Carpintería Integral B3 - Frente de carteleras y televisores</v>
          </cell>
          <cell r="E400" t="str">
            <v>AA</v>
          </cell>
          <cell r="F400" t="str">
            <v>ml</v>
          </cell>
          <cell r="G400" t="str">
            <v>NO COTIZA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C401" t="str">
            <v>3.9.2.7.18</v>
          </cell>
          <cell r="D401" t="str">
            <v xml:space="preserve">Cortina de Enrollar Automatica CE </v>
          </cell>
          <cell r="E401" t="str">
            <v>AA</v>
          </cell>
          <cell r="F401" t="str">
            <v>ml</v>
          </cell>
          <cell r="G401" t="str">
            <v>NO COTIZA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C402" t="str">
            <v>3.9.2.7.19</v>
          </cell>
          <cell r="D402" t="str">
            <v>Cerramiento planchuelas galvanizadas</v>
          </cell>
          <cell r="E402" t="str">
            <v>AA</v>
          </cell>
          <cell r="F402" t="str">
            <v>m2</v>
          </cell>
          <cell r="G402" t="str">
            <v>NO COTIZA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C403" t="str">
            <v>3.9.2.7.20</v>
          </cell>
          <cell r="D403" t="str">
            <v>Reparacion de carpinterias de madera</v>
          </cell>
          <cell r="E403" t="str">
            <v>AA</v>
          </cell>
          <cell r="F403" t="str">
            <v>u</v>
          </cell>
          <cell r="G403">
            <v>6</v>
          </cell>
          <cell r="H403">
            <v>32714.698601936238</v>
          </cell>
          <cell r="I403">
            <v>196288.19161161743</v>
          </cell>
          <cell r="J403">
            <v>0</v>
          </cell>
          <cell r="K403">
            <v>0</v>
          </cell>
        </row>
        <row r="404">
          <cell r="C404" t="str">
            <v>3.9.2.8</v>
          </cell>
          <cell r="D404" t="str">
            <v>Espejos y mesadas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C405" t="str">
            <v>3.9.2.8.1</v>
          </cell>
          <cell r="D405" t="str">
            <v xml:space="preserve">Espejos en Acero Inoxidable pulido </v>
          </cell>
          <cell r="E405" t="str">
            <v>AA</v>
          </cell>
          <cell r="F405" t="str">
            <v>m2</v>
          </cell>
          <cell r="G405">
            <v>2.4180000000000001</v>
          </cell>
          <cell r="H405">
            <v>8250</v>
          </cell>
          <cell r="I405">
            <v>19948.5</v>
          </cell>
          <cell r="J405">
            <v>0</v>
          </cell>
          <cell r="K405">
            <v>0</v>
          </cell>
        </row>
        <row r="406">
          <cell r="C406" t="str">
            <v>3.9.2.8.2</v>
          </cell>
          <cell r="D406" t="str">
            <v>Espejos de cristal float de 4mm</v>
          </cell>
          <cell r="E406" t="str">
            <v>AA</v>
          </cell>
          <cell r="F406" t="str">
            <v>m2</v>
          </cell>
          <cell r="G406" t="str">
            <v>NO COTIZA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C407" t="str">
            <v>3.9.2.8.3</v>
          </cell>
          <cell r="D407" t="str">
            <v xml:space="preserve">Mesada especial en Puntos de Venta de Boleterías de Acero Inoxidable </v>
          </cell>
          <cell r="E407" t="str">
            <v>AA</v>
          </cell>
          <cell r="F407" t="str">
            <v>m2</v>
          </cell>
          <cell r="G407" t="str">
            <v>NO COTIZA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C408" t="str">
            <v>3.9.2.8.4</v>
          </cell>
          <cell r="D408" t="str">
            <v xml:space="preserve">Mesada especial en Garita de Seguridad de Acero Inoxidable </v>
          </cell>
          <cell r="E408" t="str">
            <v>AA</v>
          </cell>
          <cell r="F408" t="str">
            <v>ml</v>
          </cell>
          <cell r="G408" t="str">
            <v>NO COTIZA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C409" t="str">
            <v>3.9.2.8.5</v>
          </cell>
          <cell r="D409" t="str">
            <v xml:space="preserve">Mesadas de Granito Gris Mara de 22 mm c/ traforo para bacha y frentes pulidos + zócalo perimetral H: 5 cm </v>
          </cell>
          <cell r="E409" t="str">
            <v>AA</v>
          </cell>
          <cell r="F409" t="str">
            <v>m2</v>
          </cell>
          <cell r="G409">
            <v>6</v>
          </cell>
          <cell r="H409">
            <v>22291.6129550308</v>
          </cell>
          <cell r="I409">
            <v>133749.67773018481</v>
          </cell>
          <cell r="J409">
            <v>0</v>
          </cell>
          <cell r="K409">
            <v>0</v>
          </cell>
        </row>
        <row r="410">
          <cell r="C410" t="str">
            <v>3.9.2.9</v>
          </cell>
          <cell r="D410" t="str">
            <v>Equipamiento y accesorios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C411" t="str">
            <v>3.9.2.9.1</v>
          </cell>
          <cell r="D411" t="str">
            <v xml:space="preserve">Kit completo de Accesorios para Baños Públicos (dispensers de jabón, dispensers de toallas, porta rollos, ganchos)  </v>
          </cell>
          <cell r="E411" t="str">
            <v>AA</v>
          </cell>
          <cell r="F411" t="str">
            <v>u</v>
          </cell>
          <cell r="G411">
            <v>3</v>
          </cell>
          <cell r="H411">
            <v>7299.3856908524203</v>
          </cell>
          <cell r="I411">
            <v>21898.15707255726</v>
          </cell>
          <cell r="J411">
            <v>0</v>
          </cell>
          <cell r="K411">
            <v>0</v>
          </cell>
        </row>
        <row r="412">
          <cell r="C412" t="str">
            <v>3.9.2.9.2</v>
          </cell>
          <cell r="D412" t="str">
            <v>Kit completo de Barrales y Accesorios de Baño para personas en Sillas de Rueda</v>
          </cell>
          <cell r="E412" t="str">
            <v>AA</v>
          </cell>
          <cell r="F412" t="str">
            <v>u</v>
          </cell>
          <cell r="G412">
            <v>1</v>
          </cell>
          <cell r="H412">
            <v>96411.7467345974</v>
          </cell>
          <cell r="I412">
            <v>96411.7467345974</v>
          </cell>
          <cell r="J412">
            <v>0</v>
          </cell>
          <cell r="K412">
            <v>0</v>
          </cell>
        </row>
        <row r="413">
          <cell r="C413" t="str">
            <v>3.9.2.9.3</v>
          </cell>
          <cell r="D413" t="str">
            <v>Kit completo de Accesorios para Baños Privados (toallero horiz.-2 perchas-soporte  papel higiénico-jabonera)</v>
          </cell>
          <cell r="E413" t="str">
            <v>AA</v>
          </cell>
          <cell r="F413" t="str">
            <v>u</v>
          </cell>
          <cell r="G413" t="str">
            <v>NO COTIZA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C414" t="str">
            <v>3.9.2.9.4</v>
          </cell>
          <cell r="D414" t="str">
            <v xml:space="preserve">Sistema de puertas y placas separadoras para habitáculos de Inodoro en Chapa doblada Galvanizada - </v>
          </cell>
          <cell r="E414" t="str">
            <v>AA</v>
          </cell>
          <cell r="F414" t="str">
            <v>ml</v>
          </cell>
          <cell r="G414">
            <v>13</v>
          </cell>
          <cell r="H414">
            <v>3654</v>
          </cell>
          <cell r="I414">
            <v>47502</v>
          </cell>
          <cell r="J414">
            <v>0</v>
          </cell>
          <cell r="K414">
            <v>0</v>
          </cell>
        </row>
        <row r="415">
          <cell r="C415" t="str">
            <v>3.9.2.9.5</v>
          </cell>
          <cell r="D415" t="str">
            <v>Mampara Separador entre mingitorios en placa de granito Gris Mara</v>
          </cell>
          <cell r="E415" t="str">
            <v>AA</v>
          </cell>
          <cell r="F415" t="str">
            <v>u</v>
          </cell>
          <cell r="G415">
            <v>2</v>
          </cell>
          <cell r="H415">
            <v>10474.995898318801</v>
          </cell>
          <cell r="I415">
            <v>20949.991796637602</v>
          </cell>
          <cell r="J415">
            <v>0</v>
          </cell>
          <cell r="K415">
            <v>0</v>
          </cell>
        </row>
        <row r="416">
          <cell r="C416" t="str">
            <v>3.9.2.9.6</v>
          </cell>
          <cell r="D416" t="str">
            <v>Equipamiento general Boletería</v>
          </cell>
          <cell r="E416" t="str">
            <v>AA</v>
          </cell>
          <cell r="F416" t="str">
            <v>gl</v>
          </cell>
          <cell r="G416" t="str">
            <v>NO COTIZA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C417" t="str">
            <v>3.9.2.9.7</v>
          </cell>
          <cell r="D417" t="str">
            <v>Amoblamiento bajo mesada</v>
          </cell>
          <cell r="E417" t="str">
            <v>AA</v>
          </cell>
          <cell r="F417" t="str">
            <v>ml</v>
          </cell>
          <cell r="G417" t="str">
            <v>NO COTIZA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C418" t="str">
            <v>3.9.2.10</v>
          </cell>
          <cell r="D418" t="str">
            <v>Artefactos sanitarios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C419" t="str">
            <v>3.9.2.10.1</v>
          </cell>
          <cell r="D419" t="str">
            <v xml:space="preserve">Inodoro Antivandálico  de acero inoxidable (sanitarios públicos) </v>
          </cell>
          <cell r="E419" t="str">
            <v>AA</v>
          </cell>
          <cell r="F419" t="str">
            <v>u</v>
          </cell>
          <cell r="G419">
            <v>6</v>
          </cell>
          <cell r="H419">
            <v>115969.327416003</v>
          </cell>
          <cell r="I419">
            <v>695815.96449601802</v>
          </cell>
          <cell r="J419">
            <v>0</v>
          </cell>
          <cell r="K419">
            <v>0</v>
          </cell>
        </row>
        <row r="420">
          <cell r="C420" t="str">
            <v>3.9.2.10.2</v>
          </cell>
          <cell r="D420" t="str">
            <v xml:space="preserve">Inodoro Pedestal c/ mochila - Tapa de plastico duro blanco. (baños privados) </v>
          </cell>
          <cell r="E420" t="str">
            <v>AA</v>
          </cell>
          <cell r="F420" t="str">
            <v>u</v>
          </cell>
          <cell r="G420" t="str">
            <v>NO COTIZA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C421" t="str">
            <v>3.9.2.10.3</v>
          </cell>
          <cell r="D421" t="str">
            <v xml:space="preserve">Mingitorio antivandálico  de acero inoxidable (sanitarios públicos) </v>
          </cell>
          <cell r="E421" t="str">
            <v>AA</v>
          </cell>
          <cell r="F421" t="str">
            <v>u</v>
          </cell>
          <cell r="G421">
            <v>3</v>
          </cell>
          <cell r="H421">
            <v>37053.000086324399</v>
          </cell>
          <cell r="I421">
            <v>111159.00025897319</v>
          </cell>
          <cell r="J421">
            <v>0</v>
          </cell>
          <cell r="K421">
            <v>0</v>
          </cell>
        </row>
        <row r="422">
          <cell r="C422" t="str">
            <v>3.9.2.10.4</v>
          </cell>
          <cell r="D422" t="str">
            <v>Inodoro Pedestal corto - Tapa plastico duro blanco (especial para baño discapacitado)</v>
          </cell>
          <cell r="E422" t="str">
            <v>AA</v>
          </cell>
          <cell r="F422" t="str">
            <v>u</v>
          </cell>
          <cell r="G422">
            <v>1</v>
          </cell>
          <cell r="H422">
            <v>41677.521655610399</v>
          </cell>
          <cell r="I422">
            <v>41677.521655610399</v>
          </cell>
          <cell r="J422">
            <v>0</v>
          </cell>
          <cell r="K422">
            <v>0</v>
          </cell>
        </row>
        <row r="423">
          <cell r="C423" t="str">
            <v>3.9.2.10.5</v>
          </cell>
          <cell r="D423" t="str">
            <v>Lavatorio  (especial para baño discapacitado)</v>
          </cell>
          <cell r="E423" t="str">
            <v>AA</v>
          </cell>
          <cell r="F423" t="str">
            <v>u</v>
          </cell>
          <cell r="G423">
            <v>1</v>
          </cell>
          <cell r="H423">
            <v>28514.3388311169</v>
          </cell>
          <cell r="I423">
            <v>28514.3388311169</v>
          </cell>
          <cell r="J423">
            <v>0</v>
          </cell>
          <cell r="K423">
            <v>0</v>
          </cell>
        </row>
        <row r="424">
          <cell r="C424" t="str">
            <v>3.9.2.10.6</v>
          </cell>
          <cell r="D424" t="str">
            <v>Bacha de acero Inoxidable para Baños  (Diam: 34 cm)</v>
          </cell>
          <cell r="E424" t="str">
            <v>AA</v>
          </cell>
          <cell r="F424" t="str">
            <v>u</v>
          </cell>
          <cell r="G424">
            <v>6</v>
          </cell>
          <cell r="H424">
            <v>2802.9934896623399</v>
          </cell>
          <cell r="I424">
            <v>16817.96093797404</v>
          </cell>
          <cell r="J424">
            <v>0</v>
          </cell>
          <cell r="K424">
            <v>0</v>
          </cell>
        </row>
        <row r="425">
          <cell r="C425" t="str">
            <v>3.9.2.10.7</v>
          </cell>
          <cell r="D425" t="str">
            <v xml:space="preserve"> Pileta para cocina de acero inoxidable AISI 304 de 27 litros de sobre/bajo poner</v>
          </cell>
          <cell r="E425" t="str">
            <v>AA</v>
          </cell>
          <cell r="F425" t="str">
            <v>u</v>
          </cell>
          <cell r="G425" t="str">
            <v>NO COTIZA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C426" t="str">
            <v>3.9.2.10.8</v>
          </cell>
          <cell r="D426" t="str">
            <v xml:space="preserve">Receptáculo rectangular de acrílico para ducha </v>
          </cell>
          <cell r="E426" t="str">
            <v>AA</v>
          </cell>
          <cell r="F426" t="str">
            <v>u</v>
          </cell>
          <cell r="G426" t="str">
            <v>NO COTIZA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C427" t="str">
            <v>3.9.2.10.9</v>
          </cell>
          <cell r="D427" t="str">
            <v xml:space="preserve">Mingitorio Mural Corto (Vestuarios) </v>
          </cell>
          <cell r="E427" t="str">
            <v>AA</v>
          </cell>
          <cell r="F427" t="str">
            <v>u</v>
          </cell>
          <cell r="G427" t="str">
            <v>NO COTIZA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C428" t="str">
            <v>3.9.2.11</v>
          </cell>
          <cell r="D428" t="str">
            <v>Provisión de agua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C429" t="str">
            <v>3.9.2.11.1</v>
          </cell>
          <cell r="D429" t="str">
            <v xml:space="preserve">Válvulas de descarga automática  en Inodoros de Baños para Discapacitados </v>
          </cell>
          <cell r="E429" t="str">
            <v>AA</v>
          </cell>
          <cell r="F429" t="str">
            <v>u</v>
          </cell>
          <cell r="G429">
            <v>1</v>
          </cell>
          <cell r="H429">
            <v>22226.653050484059</v>
          </cell>
          <cell r="I429">
            <v>22226.653050484059</v>
          </cell>
          <cell r="J429">
            <v>0</v>
          </cell>
          <cell r="K429">
            <v>0</v>
          </cell>
        </row>
        <row r="430">
          <cell r="C430" t="str">
            <v>3.9.2.11.2</v>
          </cell>
          <cell r="D430" t="str">
            <v xml:space="preserve">Válvulas de descarga automática  en Inodoros de Baños Privados con tapa y tecla </v>
          </cell>
          <cell r="E430" t="str">
            <v>AA</v>
          </cell>
          <cell r="F430" t="str">
            <v>u</v>
          </cell>
          <cell r="G430">
            <v>6</v>
          </cell>
          <cell r="H430">
            <v>12496.752068307</v>
          </cell>
          <cell r="I430">
            <v>74980.512409841991</v>
          </cell>
          <cell r="J430">
            <v>0</v>
          </cell>
          <cell r="K430">
            <v>0</v>
          </cell>
        </row>
        <row r="431">
          <cell r="C431" t="str">
            <v>3.9.2.11.3</v>
          </cell>
          <cell r="D431" t="str">
            <v xml:space="preserve">Válvulas de descarga automática  en mingitorios de Baños Publicos con tapa y tecla </v>
          </cell>
          <cell r="E431" t="str">
            <v>AA</v>
          </cell>
          <cell r="F431" t="str">
            <v>u</v>
          </cell>
          <cell r="G431">
            <v>3</v>
          </cell>
          <cell r="H431">
            <v>9719.2231985973995</v>
          </cell>
          <cell r="I431">
            <v>29157.669595792198</v>
          </cell>
          <cell r="J431">
            <v>0</v>
          </cell>
          <cell r="K431">
            <v>0</v>
          </cell>
        </row>
        <row r="432">
          <cell r="C432" t="str">
            <v>3.9.2.11.4</v>
          </cell>
          <cell r="D432" t="str">
            <v>Griferías automáticas  en Sanitarios Públicos</v>
          </cell>
          <cell r="E432" t="str">
            <v>AA</v>
          </cell>
          <cell r="F432" t="str">
            <v>u</v>
          </cell>
          <cell r="G432" t="str">
            <v>NO COTIZA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C433" t="str">
            <v>3.9.2.11.5</v>
          </cell>
          <cell r="D433" t="str">
            <v xml:space="preserve">Griferías automáticas  en Baño Discapacitados </v>
          </cell>
          <cell r="E433" t="str">
            <v>AA</v>
          </cell>
          <cell r="F433" t="str">
            <v>u</v>
          </cell>
          <cell r="G433">
            <v>1</v>
          </cell>
          <cell r="H433">
            <v>5771.6942985974001</v>
          </cell>
          <cell r="I433">
            <v>5771.6942985974001</v>
          </cell>
          <cell r="J433">
            <v>0</v>
          </cell>
          <cell r="K433">
            <v>0</v>
          </cell>
        </row>
        <row r="434">
          <cell r="C434" t="str">
            <v>3.9.2.11.6</v>
          </cell>
          <cell r="D434" t="str">
            <v xml:space="preserve">Griferías manuales en Baños Privados </v>
          </cell>
          <cell r="E434" t="str">
            <v>AA</v>
          </cell>
          <cell r="F434" t="str">
            <v>u</v>
          </cell>
          <cell r="G434" t="str">
            <v>NO COTIZA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C435" t="str">
            <v>3.9.2.11.7</v>
          </cell>
          <cell r="D435" t="str">
            <v xml:space="preserve">Griferías monocomando en piletas de cocina </v>
          </cell>
          <cell r="E435" t="str">
            <v>AA</v>
          </cell>
          <cell r="F435" t="str">
            <v>u</v>
          </cell>
          <cell r="G435" t="str">
            <v>NO COTIZA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C436" t="str">
            <v>3.9.2.11.8</v>
          </cell>
          <cell r="D436" t="str">
            <v>Provisión e Instalación de Termo tanque Eléctrico de Alta Recuperación - Capacidad: 50 lts</v>
          </cell>
          <cell r="E436" t="str">
            <v>AA</v>
          </cell>
          <cell r="F436" t="str">
            <v>u</v>
          </cell>
          <cell r="G436" t="str">
            <v>NO COTIZA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C437" t="str">
            <v>3.9.2.11.9</v>
          </cell>
          <cell r="D437" t="str">
            <v>Provisión e Instalación de Termo tanque Eléctrico de Alta Recuperación - Capacidad: 120 lts</v>
          </cell>
          <cell r="E437" t="str">
            <v>AA</v>
          </cell>
          <cell r="F437" t="str">
            <v>u</v>
          </cell>
          <cell r="G437" t="str">
            <v>NO COTIZA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C438" t="str">
            <v>3.9.2.12</v>
          </cell>
          <cell r="D438" t="str">
            <v>Inst. elétrica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C439" t="str">
            <v>3.9.2.12.1</v>
          </cell>
          <cell r="D439" t="str">
            <v>Tableros seccionales con térmicas y disyuntor</v>
          </cell>
          <cell r="E439" t="str">
            <v>AA</v>
          </cell>
          <cell r="F439" t="str">
            <v>u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C440" t="str">
            <v>3.9.2.12.2</v>
          </cell>
          <cell r="D440" t="str">
            <v>Ejecución de cañerías eléctricas embutidas en pared con caño MOP 3/4" - IRAM 2005 - IAS U 500 2005 (incluye cajas de pase)</v>
          </cell>
          <cell r="E440" t="str">
            <v>AA</v>
          </cell>
          <cell r="F440" t="str">
            <v>ml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C441" t="str">
            <v>3.9.2.12.3</v>
          </cell>
          <cell r="D441" t="str">
            <v>Cableado interno en cañeria embutida o a la vista Cu 2,5mm^2 - IRAM 62.267</v>
          </cell>
          <cell r="E441" t="str">
            <v>AA</v>
          </cell>
          <cell r="F441" t="str">
            <v>ml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C442" t="str">
            <v>3.9.2.12.4</v>
          </cell>
          <cell r="D442" t="str">
            <v>Interruptores y tomacorrientes de embutir de primera marca (x boca)</v>
          </cell>
          <cell r="E442" t="str">
            <v>AA</v>
          </cell>
          <cell r="F442" t="str">
            <v>u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C443" t="str">
            <v>3.9.2.12.5</v>
          </cell>
          <cell r="D443" t="str">
            <v>Bocas de Iluminación en Cielorraso o Pared (incluye la parte proporcional de tablero seccional, canalizaciones, cableado e interruptores)</v>
          </cell>
          <cell r="E443" t="str">
            <v>AA</v>
          </cell>
          <cell r="F443" t="str">
            <v>u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C444" t="str">
            <v>3.9.2.12.6</v>
          </cell>
          <cell r="D444" t="str">
            <v>Provisión e instalación de artefactos de iluminación tubo LED 2x20W IP65- IK08</v>
          </cell>
          <cell r="E444" t="str">
            <v>AA</v>
          </cell>
          <cell r="F444" t="str">
            <v>u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C445" t="str">
            <v>3.9.2.12.7</v>
          </cell>
          <cell r="D445" t="str">
            <v>Provisión e instalación de artefactos de iluminación tubo LED 2x9W IP65- IK08</v>
          </cell>
          <cell r="E445" t="str">
            <v>AA</v>
          </cell>
          <cell r="F445" t="str">
            <v>u</v>
          </cell>
          <cell r="G445">
            <v>4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C446" t="str">
            <v>3.9.2.12.8</v>
          </cell>
          <cell r="D446" t="str">
            <v>Provisión e instalación de artefactos de iluminación empotrable con difusor de policarbonato opal. Tubo LED 2x20W</v>
          </cell>
          <cell r="E446" t="str">
            <v>AA</v>
          </cell>
          <cell r="F446" t="str">
            <v>u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C447" t="str">
            <v>3.9.2.12.9</v>
          </cell>
          <cell r="D447" t="str">
            <v xml:space="preserve">Canalizaciones 2x50mm IEC61386 y cajas de pase en piso para la instalación de Molinetes en Halles de Edificios Existentes </v>
          </cell>
          <cell r="E447" t="str">
            <v>AA</v>
          </cell>
          <cell r="F447" t="str">
            <v>ml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C448" t="str">
            <v>3.9.2.12.10</v>
          </cell>
          <cell r="D448" t="str">
            <v>Instalación de una lectora de Sistema SUBE c/ caja contenedora en boleterías</v>
          </cell>
          <cell r="E448" t="str">
            <v>AA</v>
          </cell>
          <cell r="F448" t="str">
            <v>u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C449" t="str">
            <v>3.9.2.12.11</v>
          </cell>
          <cell r="D449" t="str">
            <v>Provisión e Instalación de Extractores en Baños Privados - Salida 6"</v>
          </cell>
          <cell r="E449" t="str">
            <v>AA</v>
          </cell>
          <cell r="F449" t="str">
            <v>u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C450" t="str">
            <v>3.9.2.13</v>
          </cell>
          <cell r="D450" t="str">
            <v>Inst. telefonía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C451" t="str">
            <v>3.9.2.13.1</v>
          </cell>
          <cell r="D451" t="str">
            <v>Canalizaciones y Cableado para Circuitos para Tomacorrientes de Telefonía y datos (x boca)</v>
          </cell>
          <cell r="E451" t="str">
            <v>AA</v>
          </cell>
          <cell r="F451" t="str">
            <v>u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C452" t="str">
            <v>3.9.2.13.2</v>
          </cell>
          <cell r="D452" t="str">
            <v>Sistema completo cable puente Optico - Incluye Patchcords</v>
          </cell>
          <cell r="E452" t="str">
            <v>AA</v>
          </cell>
          <cell r="F452" t="str">
            <v>gl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C453" t="str">
            <v>3.9.2.13.3</v>
          </cell>
          <cell r="D453" t="str">
            <v>Sistema completo cable puente Cobre</v>
          </cell>
          <cell r="E453" t="str">
            <v>AA</v>
          </cell>
          <cell r="F453" t="str">
            <v>gl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C454" t="str">
            <v>3.9.2.13.4</v>
          </cell>
          <cell r="D454" t="str">
            <v>Instalación de un equipo Comunicador de 2 vías manos libres en boleterías</v>
          </cell>
          <cell r="E454" t="str">
            <v>AA</v>
          </cell>
          <cell r="F454" t="str">
            <v>u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C455" t="str">
            <v>3.9.2.14</v>
          </cell>
          <cell r="D455" t="str">
            <v>Inst. Termomecánica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C456" t="str">
            <v>3.9.2.14.1</v>
          </cell>
          <cell r="D456" t="str">
            <v xml:space="preserve">Provisión e Instalación de Equipos de Aire Acondicionado Tipo MULTISPLIT Frio/Calor </v>
          </cell>
          <cell r="E456" t="str">
            <v>AA</v>
          </cell>
          <cell r="F456" t="str">
            <v>u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C457" t="str">
            <v>3.9.2.14.2</v>
          </cell>
          <cell r="D457" t="str">
            <v>Tendido de Cañerias embutidas hasta Equipos Condensadores en Azotea</v>
          </cell>
          <cell r="E457" t="str">
            <v>AA</v>
          </cell>
          <cell r="F457" t="str">
            <v>ml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C458" t="str">
            <v>3.9.2.14.3</v>
          </cell>
          <cell r="D458" t="str">
            <v xml:space="preserve">Tendido de Desagues embutidos h/ rejillla de desague pluvial </v>
          </cell>
          <cell r="E458" t="str">
            <v>AA</v>
          </cell>
          <cell r="F458" t="str">
            <v>ml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C459" t="str">
            <v>3.9.2.19</v>
          </cell>
          <cell r="D459" t="str">
            <v>Inst. detección de incendio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C460" t="str">
            <v>3.9.2.19.1</v>
          </cell>
          <cell r="D460" t="str">
            <v>Instalación de un Sistema de Alarma contra Incendios</v>
          </cell>
          <cell r="E460" t="str">
            <v>AA</v>
          </cell>
          <cell r="F460" t="str">
            <v>u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C461" t="str">
            <v>3.9.2.19.2</v>
          </cell>
          <cell r="D461" t="str">
            <v>Provisión de Matafuegos de Clase ABC de 10 kg.</v>
          </cell>
          <cell r="E461" t="str">
            <v>AA</v>
          </cell>
          <cell r="F461" t="str">
            <v>u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C462" t="str">
            <v>3.9.2.19.3</v>
          </cell>
          <cell r="D462" t="str">
            <v>Provisión de Matafuegos de CO2 de 10 kg.</v>
          </cell>
          <cell r="E462" t="str">
            <v>AA</v>
          </cell>
          <cell r="F462" t="str">
            <v>u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C463" t="str">
            <v>3.9.2.19.4</v>
          </cell>
          <cell r="D463" t="str">
            <v xml:space="preserve">Señalización Reglamentaria </v>
          </cell>
          <cell r="E463" t="str">
            <v>AA</v>
          </cell>
          <cell r="F463" t="str">
            <v>u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C464" t="str">
            <v>3.9.2.16</v>
          </cell>
          <cell r="D464" t="str">
            <v>Sistema de alarma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C465" t="str">
            <v>3.9.2.16.1</v>
          </cell>
          <cell r="D465" t="str">
            <v xml:space="preserve">Instalación de un Sistema de Alarma inhalámbrico en Boleterías </v>
          </cell>
          <cell r="E465" t="str">
            <v>AA</v>
          </cell>
          <cell r="F465" t="str">
            <v>gl</v>
          </cell>
          <cell r="G465" t="str">
            <v>NO COTIZA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C466" t="str">
            <v>3.9.2.16.2</v>
          </cell>
          <cell r="D466" t="str">
            <v>Instalación de boton antipanico en ventanilla que reporten a la central de alarmas</v>
          </cell>
          <cell r="E466" t="str">
            <v>AA</v>
          </cell>
          <cell r="F466" t="str">
            <v>u</v>
          </cell>
          <cell r="G466" t="str">
            <v>NO COTIZA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C467" t="str">
            <v>3.10</v>
          </cell>
          <cell r="D467" t="str">
            <v>CERRAMIENTOS METÁLICOS Y BARANDAS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C468" t="str">
            <v>3.10.1</v>
          </cell>
          <cell r="D468" t="str">
            <v>Baranda de contencion de andenes</v>
          </cell>
          <cell r="E468" t="str">
            <v>AA</v>
          </cell>
          <cell r="F468" t="str">
            <v>ml</v>
          </cell>
          <cell r="G468" t="str">
            <v>NO COTIZA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C469" t="str">
            <v>3.10.2</v>
          </cell>
          <cell r="D469" t="str">
            <v>Ejecución de Cercos Perimetrales en Reja de hierro angulo, planchuelas y barrotes</v>
          </cell>
          <cell r="E469" t="str">
            <v>AA</v>
          </cell>
          <cell r="F469" t="str">
            <v>m2</v>
          </cell>
          <cell r="G469" t="str">
            <v>NO COTIZA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C470" t="str">
            <v>3.10.3</v>
          </cell>
          <cell r="D470" t="str">
            <v xml:space="preserve">Ejecución de Nuevos Cercos perimetrales de alambrado olímpico romboidal </v>
          </cell>
          <cell r="E470" t="str">
            <v>AA</v>
          </cell>
          <cell r="F470" t="str">
            <v>ml</v>
          </cell>
          <cell r="G470">
            <v>165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C471" t="str">
            <v>3.10.4</v>
          </cell>
          <cell r="D471" t="str">
            <v xml:space="preserve">Ejecución de Nuevos Cercos divisorios entre Vías de paños de metal desplegado pesado </v>
          </cell>
          <cell r="E471" t="str">
            <v>AA</v>
          </cell>
          <cell r="F471" t="str">
            <v>ml</v>
          </cell>
          <cell r="G471" t="str">
            <v>NO COTIZA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C472" t="str">
            <v>3.10.5</v>
          </cell>
          <cell r="D472" t="str">
            <v xml:space="preserve">Ejecución de cerco perimetral planchuelas y hierro redondo. </v>
          </cell>
          <cell r="E472" t="str">
            <v>AA</v>
          </cell>
          <cell r="F472" t="str">
            <v xml:space="preserve">ml </v>
          </cell>
          <cell r="G472">
            <v>24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C473" t="str">
            <v>3.11</v>
          </cell>
          <cell r="D473" t="str">
            <v xml:space="preserve">PINTURA INTEGRAL DE LA ESTACIÓN 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C474" t="str">
            <v>3.11.1</v>
          </cell>
          <cell r="D474" t="str">
            <v>Epoxi + poliuretano s/ metal prepintado Existentes</v>
          </cell>
          <cell r="E474" t="str">
            <v>AA</v>
          </cell>
          <cell r="F474" t="str">
            <v>m2</v>
          </cell>
          <cell r="G474" t="str">
            <v>NO COTIZA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C475" t="str">
            <v>3.11.2</v>
          </cell>
          <cell r="D475" t="str">
            <v>Latex para exteriores sobre Superficies de Revoques de Cal o Yeso</v>
          </cell>
          <cell r="E475" t="str">
            <v>AA</v>
          </cell>
          <cell r="F475" t="str">
            <v>m2</v>
          </cell>
          <cell r="G475">
            <v>784</v>
          </cell>
          <cell r="H475">
            <v>927.78296079393897</v>
          </cell>
          <cell r="I475">
            <v>727381.84126244811</v>
          </cell>
          <cell r="J475">
            <v>0</v>
          </cell>
          <cell r="K475">
            <v>0</v>
          </cell>
        </row>
        <row r="476">
          <cell r="C476" t="str">
            <v>3.11.3</v>
          </cell>
          <cell r="D476" t="str">
            <v>Latex para interiores sobre Superficies de Revoques de Cal o Yeso</v>
          </cell>
          <cell r="E476" t="str">
            <v>AA</v>
          </cell>
          <cell r="F476" t="str">
            <v>m2</v>
          </cell>
          <cell r="G476">
            <v>724</v>
          </cell>
          <cell r="H476">
            <v>927.78296079393897</v>
          </cell>
          <cell r="I476">
            <v>671714.86361481179</v>
          </cell>
          <cell r="J476">
            <v>0</v>
          </cell>
          <cell r="K476">
            <v>0</v>
          </cell>
        </row>
        <row r="477">
          <cell r="C477" t="str">
            <v>3.11.4</v>
          </cell>
          <cell r="D477" t="str">
            <v>Latex para cielorrasos</v>
          </cell>
          <cell r="E477" t="str">
            <v>AA</v>
          </cell>
          <cell r="F477" t="str">
            <v>m2</v>
          </cell>
          <cell r="G477">
            <v>262</v>
          </cell>
          <cell r="H477">
            <v>898.87387079393898</v>
          </cell>
          <cell r="I477">
            <v>235504.95414801201</v>
          </cell>
          <cell r="J477">
            <v>0</v>
          </cell>
          <cell r="K477">
            <v>0</v>
          </cell>
        </row>
        <row r="478">
          <cell r="C478" t="str">
            <v>3.11.5</v>
          </cell>
          <cell r="D478" t="str">
            <v>Pintura de elemetos metálicos</v>
          </cell>
          <cell r="E478" t="str">
            <v>AA</v>
          </cell>
          <cell r="F478" t="str">
            <v>m2</v>
          </cell>
          <cell r="G478">
            <v>933</v>
          </cell>
          <cell r="H478">
            <v>816.29865170750395</v>
          </cell>
          <cell r="I478">
            <v>761606.64204310114</v>
          </cell>
          <cell r="J478">
            <v>0</v>
          </cell>
          <cell r="K478">
            <v>0</v>
          </cell>
        </row>
        <row r="479">
          <cell r="C479" t="str">
            <v>3.11.6</v>
          </cell>
          <cell r="D479" t="str">
            <v>Pintura de Elementos de Madera</v>
          </cell>
          <cell r="E479" t="str">
            <v>AA</v>
          </cell>
          <cell r="F479" t="str">
            <v>m2</v>
          </cell>
          <cell r="G479">
            <v>395</v>
          </cell>
          <cell r="H479">
            <v>798.79921008528095</v>
          </cell>
          <cell r="I479">
            <v>315525.68798368599</v>
          </cell>
          <cell r="J479">
            <v>0</v>
          </cell>
          <cell r="K479">
            <v>0</v>
          </cell>
        </row>
        <row r="480">
          <cell r="C480" t="str">
            <v>3.11.7</v>
          </cell>
          <cell r="D480" t="str">
            <v>Aplicación de 3 manos de Esmalte Sintético sobre Superficies de Hormigón Visto en Bajo Andenes y Frente de Andenes Bajos</v>
          </cell>
          <cell r="E480" t="str">
            <v>AA</v>
          </cell>
          <cell r="F480" t="str">
            <v>m2</v>
          </cell>
          <cell r="G480">
            <v>1200</v>
          </cell>
          <cell r="H480">
            <v>816.29865170750395</v>
          </cell>
          <cell r="I480">
            <v>979558.38204900478</v>
          </cell>
          <cell r="J480">
            <v>0</v>
          </cell>
          <cell r="K480">
            <v>0</v>
          </cell>
        </row>
        <row r="481">
          <cell r="C481" t="str">
            <v>3.12</v>
          </cell>
          <cell r="D481" t="str">
            <v>SEÑALÉTICA Y EQUIPAMIENTO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C482" t="str">
            <v>3.12.1</v>
          </cell>
          <cell r="D482" t="str">
            <v>STA Señal Tótem en Acceso</v>
          </cell>
          <cell r="E482" t="str">
            <v>AA</v>
          </cell>
          <cell r="F482" t="str">
            <v>u</v>
          </cell>
          <cell r="G482">
            <v>2</v>
          </cell>
          <cell r="H482">
            <v>228816.887081558</v>
          </cell>
          <cell r="I482">
            <v>457633.774163116</v>
          </cell>
          <cell r="J482">
            <v>0</v>
          </cell>
          <cell r="K482">
            <v>0</v>
          </cell>
        </row>
        <row r="483">
          <cell r="C483" t="str">
            <v>3.12.2</v>
          </cell>
          <cell r="D483" t="str">
            <v>SETE Identificacion Exterior de Estación</v>
          </cell>
          <cell r="E483" t="str">
            <v>AA</v>
          </cell>
          <cell r="F483" t="str">
            <v>u</v>
          </cell>
          <cell r="G483" t="str">
            <v>NO COTIZA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C484" t="str">
            <v>3.12.3</v>
          </cell>
          <cell r="D484" t="str">
            <v>ICB Identificación Corpórea Módulo Boletería</v>
          </cell>
          <cell r="E484" t="str">
            <v>AA</v>
          </cell>
          <cell r="F484" t="str">
            <v>u</v>
          </cell>
          <cell r="G484">
            <v>4</v>
          </cell>
          <cell r="H484">
            <v>11023.344354077901</v>
          </cell>
          <cell r="I484">
            <v>44093.377416311603</v>
          </cell>
          <cell r="J484">
            <v>0</v>
          </cell>
          <cell r="K484">
            <v>0</v>
          </cell>
        </row>
        <row r="485">
          <cell r="C485" t="str">
            <v>3.12.4</v>
          </cell>
          <cell r="D485" t="str">
            <v>ICBL dentificación Corpórea Módulo Boletería Lateral</v>
          </cell>
          <cell r="E485" t="str">
            <v>AA</v>
          </cell>
          <cell r="F485" t="str">
            <v>u</v>
          </cell>
          <cell r="G485">
            <v>2</v>
          </cell>
          <cell r="H485">
            <v>11023.344354077901</v>
          </cell>
          <cell r="I485">
            <v>22046.688708155802</v>
          </cell>
          <cell r="J485">
            <v>0</v>
          </cell>
          <cell r="K485">
            <v>0</v>
          </cell>
        </row>
        <row r="486">
          <cell r="C486" t="str">
            <v>3.12.5</v>
          </cell>
          <cell r="D486" t="str">
            <v>SAM 1500 Señal Acceso Molinetes</v>
          </cell>
          <cell r="E486" t="str">
            <v>AA</v>
          </cell>
          <cell r="F486" t="str">
            <v>u</v>
          </cell>
          <cell r="G486">
            <v>1</v>
          </cell>
          <cell r="H486">
            <v>26389.360885194801</v>
          </cell>
          <cell r="I486">
            <v>26389.360885194801</v>
          </cell>
          <cell r="J486">
            <v>0</v>
          </cell>
          <cell r="K486">
            <v>0</v>
          </cell>
        </row>
        <row r="487">
          <cell r="C487" t="str">
            <v>3.12.6</v>
          </cell>
          <cell r="D487" t="str">
            <v>SAM 2500 Señal Acceso Molinetes</v>
          </cell>
          <cell r="E487" t="str">
            <v>AA</v>
          </cell>
          <cell r="F487" t="str">
            <v>u</v>
          </cell>
          <cell r="G487" t="str">
            <v>NO COTIZA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C488" t="str">
            <v>3.12.7</v>
          </cell>
          <cell r="D488" t="str">
            <v>IBE 3000 Identificación Boletería Exterior</v>
          </cell>
          <cell r="E488" t="str">
            <v>AA</v>
          </cell>
          <cell r="F488">
            <v>0</v>
          </cell>
          <cell r="G488" t="str">
            <v>NO COTIZA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C489" t="str">
            <v>3.12.8</v>
          </cell>
          <cell r="D489" t="str">
            <v>SETER 1500 Señal Comunicacional Colgante</v>
          </cell>
          <cell r="E489" t="str">
            <v>AA</v>
          </cell>
          <cell r="F489" t="str">
            <v>u</v>
          </cell>
          <cell r="G489">
            <v>1</v>
          </cell>
          <cell r="H489">
            <v>64470.066124467528</v>
          </cell>
          <cell r="I489">
            <v>64470.066124467528</v>
          </cell>
          <cell r="J489">
            <v>0</v>
          </cell>
          <cell r="K489">
            <v>0</v>
          </cell>
        </row>
        <row r="490">
          <cell r="C490" t="str">
            <v>3.12.9</v>
          </cell>
          <cell r="D490" t="str">
            <v>SETER 2500 Señal Comunicacional Colgante</v>
          </cell>
          <cell r="E490" t="str">
            <v>AA</v>
          </cell>
          <cell r="F490" t="str">
            <v>u</v>
          </cell>
          <cell r="G490" t="str">
            <v xml:space="preserve">NO COTIZA 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C491" t="str">
            <v>3.12.10</v>
          </cell>
          <cell r="D491" t="str">
            <v>SCE A Señal Comunicacional Amurada</v>
          </cell>
          <cell r="E491" t="str">
            <v>AA</v>
          </cell>
          <cell r="F491" t="str">
            <v>u</v>
          </cell>
          <cell r="G491" t="str">
            <v xml:space="preserve">NO COTIZA 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C492" t="str">
            <v>3.12.11</v>
          </cell>
          <cell r="D492" t="str">
            <v>SCE B Señal Comunicacional Bandera</v>
          </cell>
          <cell r="E492" t="str">
            <v>AA</v>
          </cell>
          <cell r="F492" t="str">
            <v>u</v>
          </cell>
          <cell r="G492">
            <v>4</v>
          </cell>
          <cell r="H492">
            <v>22046.688708155845</v>
          </cell>
          <cell r="I492">
            <v>88186.754832623381</v>
          </cell>
          <cell r="J492">
            <v>0</v>
          </cell>
          <cell r="K492">
            <v>0</v>
          </cell>
        </row>
        <row r="493">
          <cell r="C493" t="str">
            <v>3.12.12</v>
          </cell>
          <cell r="D493" t="str">
            <v>SPB Señal Puerta Baños (Mujer, Hombre y Movilidad Reducida)</v>
          </cell>
          <cell r="E493" t="str">
            <v>AA</v>
          </cell>
          <cell r="F493" t="str">
            <v>u</v>
          </cell>
          <cell r="G493">
            <v>3</v>
          </cell>
          <cell r="H493">
            <v>4676.6721770389613</v>
          </cell>
          <cell r="I493">
            <v>14030.016531116884</v>
          </cell>
          <cell r="J493">
            <v>0</v>
          </cell>
          <cell r="K493">
            <v>0</v>
          </cell>
        </row>
        <row r="494">
          <cell r="C494" t="str">
            <v>3.12.13</v>
          </cell>
          <cell r="D494" t="str">
            <v>SMR Señal Ménsula Refugio</v>
          </cell>
          <cell r="E494" t="str">
            <v>AA</v>
          </cell>
          <cell r="F494" t="str">
            <v>u</v>
          </cell>
          <cell r="G494" t="str">
            <v>NO COTIZA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C495" t="str">
            <v>3.12.14</v>
          </cell>
          <cell r="D495" t="str">
            <v>SCALD Señal Comunicaional con Apoyo Lumbra Doble (5.875M)</v>
          </cell>
          <cell r="E495" t="str">
            <v>AA</v>
          </cell>
          <cell r="F495" t="str">
            <v>u</v>
          </cell>
          <cell r="G495">
            <v>1</v>
          </cell>
          <cell r="H495">
            <v>70000</v>
          </cell>
          <cell r="I495">
            <v>70000</v>
          </cell>
          <cell r="J495">
            <v>0</v>
          </cell>
          <cell r="K495">
            <v>0</v>
          </cell>
        </row>
        <row r="496">
          <cell r="C496" t="str">
            <v>3.12.15</v>
          </cell>
          <cell r="D496" t="str">
            <v>SCALDe Señal Comunicaional con Apoyo Lumbra Doble (5.00M)</v>
          </cell>
          <cell r="E496" t="str">
            <v>AA</v>
          </cell>
          <cell r="F496" t="str">
            <v>u</v>
          </cell>
          <cell r="G496">
            <v>1</v>
          </cell>
          <cell r="H496">
            <v>65000</v>
          </cell>
          <cell r="I496">
            <v>65000</v>
          </cell>
          <cell r="J496">
            <v>0</v>
          </cell>
          <cell r="K496">
            <v>0</v>
          </cell>
        </row>
        <row r="497">
          <cell r="C497" t="str">
            <v>3.12.16</v>
          </cell>
          <cell r="D497" t="str">
            <v>PGC Cartelera Informativa</v>
          </cell>
          <cell r="E497" t="str">
            <v>AA</v>
          </cell>
          <cell r="F497" t="str">
            <v>u</v>
          </cell>
          <cell r="G497">
            <v>2</v>
          </cell>
          <cell r="H497">
            <v>32235.033062233764</v>
          </cell>
          <cell r="I497">
            <v>64470.066124467528</v>
          </cell>
          <cell r="J497">
            <v>0</v>
          </cell>
          <cell r="K497">
            <v>0</v>
          </cell>
        </row>
        <row r="498">
          <cell r="C498" t="str">
            <v>3.12.17</v>
          </cell>
          <cell r="D498" t="str">
            <v>CLPA P Cartelera Informativa con Pie</v>
          </cell>
          <cell r="E498" t="str">
            <v>AA</v>
          </cell>
          <cell r="F498" t="str">
            <v>u</v>
          </cell>
          <cell r="G498" t="str">
            <v>NO COTIZA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C499" t="str">
            <v>3.12.18</v>
          </cell>
          <cell r="D499" t="str">
            <v>CLMR Tótem Cartelera Informativa</v>
          </cell>
          <cell r="E499" t="str">
            <v>AA</v>
          </cell>
          <cell r="F499" t="str">
            <v>u</v>
          </cell>
          <cell r="G499" t="str">
            <v>NO COTIZA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C500" t="str">
            <v>3.12.19</v>
          </cell>
          <cell r="D500" t="str">
            <v>PM Porta y Monitor 49" incluye pantalla</v>
          </cell>
          <cell r="E500" t="str">
            <v>AA</v>
          </cell>
          <cell r="F500" t="str">
            <v>u</v>
          </cell>
          <cell r="G500" t="str">
            <v>NO COTIZA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C501" t="str">
            <v>3.12.20</v>
          </cell>
          <cell r="D501" t="str">
            <v>PM Porta y Monitor 32" incluye pantalla</v>
          </cell>
          <cell r="E501" t="str">
            <v>AA</v>
          </cell>
          <cell r="F501" t="str">
            <v>u</v>
          </cell>
          <cell r="G501" t="str">
            <v>NO COTIZA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C502" t="str">
            <v>3.12.21</v>
          </cell>
          <cell r="D502" t="str">
            <v>PAPD Papelero Residuos/Reciclables</v>
          </cell>
          <cell r="E502" t="str">
            <v>AA</v>
          </cell>
          <cell r="F502" t="str">
            <v>u</v>
          </cell>
          <cell r="G502">
            <v>15</v>
          </cell>
          <cell r="H502">
            <v>12920</v>
          </cell>
          <cell r="I502">
            <v>193800</v>
          </cell>
          <cell r="J502">
            <v>0</v>
          </cell>
          <cell r="K502">
            <v>0</v>
          </cell>
        </row>
        <row r="503">
          <cell r="C503" t="str">
            <v>3.12.22</v>
          </cell>
          <cell r="D503" t="str">
            <v>AST Asiento Modelo Tigre</v>
          </cell>
          <cell r="E503" t="str">
            <v>AA</v>
          </cell>
          <cell r="F503" t="str">
            <v>u</v>
          </cell>
          <cell r="G503">
            <v>20</v>
          </cell>
          <cell r="H503">
            <v>20523.14049586777</v>
          </cell>
          <cell r="I503">
            <v>410462.80991735542</v>
          </cell>
          <cell r="J503">
            <v>0</v>
          </cell>
          <cell r="K503">
            <v>0</v>
          </cell>
        </row>
        <row r="504">
          <cell r="C504" t="str">
            <v>3.12.23</v>
          </cell>
          <cell r="D504" t="str">
            <v>VEB Vinilo Esmerilado Boleterias</v>
          </cell>
          <cell r="E504" t="str">
            <v>AA</v>
          </cell>
          <cell r="F504" t="str">
            <v>u</v>
          </cell>
          <cell r="G504" t="str">
            <v>NO COTIZA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C505" t="str">
            <v>3.13</v>
          </cell>
          <cell r="D505" t="str">
            <v>ENTORNO URBANO Y PARQUIZACIÓN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C506" t="str">
            <v>13.1</v>
          </cell>
          <cell r="D506" t="str">
            <v>PARQUIZACIÓN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C507" t="str">
            <v>3.13.1.1</v>
          </cell>
          <cell r="D507" t="str">
            <v xml:space="preserve">Relleno con tierra negra </v>
          </cell>
          <cell r="E507" t="str">
            <v>AA</v>
          </cell>
          <cell r="F507" t="str">
            <v>m3</v>
          </cell>
          <cell r="G507">
            <v>13</v>
          </cell>
          <cell r="H507">
            <v>1947.5592540779201</v>
          </cell>
          <cell r="I507">
            <v>25318.27030301296</v>
          </cell>
          <cell r="J507">
            <v>0</v>
          </cell>
          <cell r="K507">
            <v>0</v>
          </cell>
        </row>
        <row r="508">
          <cell r="C508" t="str">
            <v>3.13.1.2</v>
          </cell>
          <cell r="D508" t="str">
            <v xml:space="preserve">Sembrado de Panes de Césped </v>
          </cell>
          <cell r="E508" t="str">
            <v>AA</v>
          </cell>
          <cell r="F508" t="str">
            <v>m2</v>
          </cell>
          <cell r="G508">
            <v>794</v>
          </cell>
          <cell r="H508">
            <v>396.69420000000002</v>
          </cell>
          <cell r="I508">
            <v>314975.1948</v>
          </cell>
          <cell r="J508">
            <v>0</v>
          </cell>
          <cell r="K508">
            <v>0</v>
          </cell>
        </row>
        <row r="509">
          <cell r="C509" t="str">
            <v>3.13.1.3</v>
          </cell>
          <cell r="D509" t="str">
            <v>Plantado de Especies arbóreas</v>
          </cell>
          <cell r="E509" t="str">
            <v>AA</v>
          </cell>
          <cell r="F509" t="str">
            <v>u</v>
          </cell>
          <cell r="G509">
            <v>3</v>
          </cell>
          <cell r="H509">
            <v>3548.8663586493499</v>
          </cell>
          <cell r="I509">
            <v>10646.59907594805</v>
          </cell>
          <cell r="J509">
            <v>0</v>
          </cell>
          <cell r="K509">
            <v>0</v>
          </cell>
        </row>
        <row r="510">
          <cell r="C510" t="str">
            <v>3.13.1.4</v>
          </cell>
          <cell r="D510" t="str">
            <v xml:space="preserve">Plantado de Especies Agapanthus </v>
          </cell>
          <cell r="E510" t="str">
            <v>AA</v>
          </cell>
          <cell r="F510" t="str">
            <v>u</v>
          </cell>
          <cell r="G510">
            <v>92</v>
          </cell>
          <cell r="H510">
            <v>782.69767932467528</v>
          </cell>
          <cell r="I510">
            <v>72008.18649787012</v>
          </cell>
          <cell r="J510">
            <v>0</v>
          </cell>
          <cell r="K510">
            <v>0</v>
          </cell>
        </row>
        <row r="511">
          <cell r="C511" t="str">
            <v>3.13.2</v>
          </cell>
          <cell r="D511" t="str">
            <v>EQUIPAMIENTO URBANO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C512" t="str">
            <v>3.13.2.1</v>
          </cell>
          <cell r="D512" t="str">
            <v xml:space="preserve">Artefactos de Iluminación - Farolas urbanas </v>
          </cell>
          <cell r="E512" t="str">
            <v>AA</v>
          </cell>
          <cell r="F512" t="str">
            <v>u</v>
          </cell>
          <cell r="G512">
            <v>4</v>
          </cell>
          <cell r="H512">
            <v>31025.566072178699</v>
          </cell>
          <cell r="I512">
            <v>124102.2642887148</v>
          </cell>
          <cell r="J512">
            <v>0</v>
          </cell>
          <cell r="K512">
            <v>0</v>
          </cell>
        </row>
        <row r="513">
          <cell r="C513" t="str">
            <v>3.13.2.2</v>
          </cell>
          <cell r="D513" t="str">
            <v>Bolardos</v>
          </cell>
          <cell r="E513" t="str">
            <v>AA</v>
          </cell>
          <cell r="F513" t="str">
            <v>u</v>
          </cell>
          <cell r="G513">
            <v>30</v>
          </cell>
          <cell r="H513">
            <v>6441.8228823341988</v>
          </cell>
          <cell r="I513">
            <v>193254.68647002598</v>
          </cell>
          <cell r="J513">
            <v>0</v>
          </cell>
          <cell r="K513">
            <v>0</v>
          </cell>
        </row>
        <row r="514">
          <cell r="C514" t="str">
            <v>3.13.2.3</v>
          </cell>
          <cell r="D514" t="str">
            <v xml:space="preserve">Columnas de iluminacion 6 mts de altura- artefactos led  1 Luminaria LED 90W (9000lm) </v>
          </cell>
          <cell r="E514" t="str">
            <v>AA</v>
          </cell>
          <cell r="F514" t="str">
            <v>u</v>
          </cell>
          <cell r="G514">
            <v>10</v>
          </cell>
          <cell r="H514">
            <v>22594.0095229299</v>
          </cell>
          <cell r="I514">
            <v>225940.09522929901</v>
          </cell>
          <cell r="J514">
            <v>0</v>
          </cell>
          <cell r="K514">
            <v>0</v>
          </cell>
        </row>
        <row r="515">
          <cell r="C515" t="str">
            <v>3.13.2.4</v>
          </cell>
          <cell r="D515" t="str">
            <v xml:space="preserve">Columnas de iluminacion 9 mts de altura- artefactos led  1 Luminaria LED 90W (9000lm) </v>
          </cell>
          <cell r="E515" t="str">
            <v>AA</v>
          </cell>
          <cell r="F515" t="str">
            <v>u</v>
          </cell>
          <cell r="G515">
            <v>10</v>
          </cell>
          <cell r="H515">
            <v>33891</v>
          </cell>
          <cell r="I515">
            <v>338910</v>
          </cell>
          <cell r="J515">
            <v>0</v>
          </cell>
          <cell r="K515">
            <v>0</v>
          </cell>
        </row>
        <row r="516">
          <cell r="C516" t="str">
            <v>3.13.3</v>
          </cell>
          <cell r="D516" t="str">
            <v>VEREDAS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C517" t="str">
            <v>3.13.3.1</v>
          </cell>
          <cell r="D517" t="str">
            <v>Desmonte de Suelo Vegetal, Terraplenamientos y Apisonado</v>
          </cell>
          <cell r="E517" t="str">
            <v>AA</v>
          </cell>
          <cell r="F517" t="str">
            <v>m3</v>
          </cell>
          <cell r="G517">
            <v>124</v>
          </cell>
          <cell r="H517">
            <v>2622.4739068336098</v>
          </cell>
          <cell r="I517">
            <v>325186.76444736763</v>
          </cell>
          <cell r="J517">
            <v>0</v>
          </cell>
          <cell r="K517">
            <v>0</v>
          </cell>
        </row>
        <row r="518">
          <cell r="C518" t="str">
            <v>3.13.3.2</v>
          </cell>
          <cell r="D518" t="str">
            <v>Film 200 micrones</v>
          </cell>
          <cell r="E518" t="str">
            <v>AA</v>
          </cell>
          <cell r="F518" t="str">
            <v>m2</v>
          </cell>
          <cell r="G518">
            <v>1719</v>
          </cell>
          <cell r="H518">
            <v>48.807121188116881</v>
          </cell>
          <cell r="I518">
            <v>83899.441322372921</v>
          </cell>
          <cell r="J518">
            <v>0</v>
          </cell>
          <cell r="K518">
            <v>0</v>
          </cell>
        </row>
        <row r="519">
          <cell r="C519" t="str">
            <v>3.13.3.3</v>
          </cell>
          <cell r="D519" t="str">
            <v>Ejecución de Suelo Cemento</v>
          </cell>
          <cell r="E519" t="str">
            <v>AA</v>
          </cell>
          <cell r="F519" t="str">
            <v>m3</v>
          </cell>
          <cell r="G519">
            <v>120.33000000000001</v>
          </cell>
          <cell r="H519">
            <v>3665.8251365855999</v>
          </cell>
          <cell r="I519">
            <v>441108.73868534528</v>
          </cell>
          <cell r="J519">
            <v>0</v>
          </cell>
          <cell r="K519">
            <v>0</v>
          </cell>
        </row>
        <row r="520">
          <cell r="C520" t="str">
            <v>3.13.3.4</v>
          </cell>
          <cell r="D520" t="str">
            <v>Ejecución de Solado de hormigón peinado de 10 cm c/malla SIMA Fe 6 mm 15 x 15 cm</v>
          </cell>
          <cell r="E520" t="str">
            <v>AA</v>
          </cell>
          <cell r="F520" t="str">
            <v>m2</v>
          </cell>
          <cell r="G520">
            <v>1717.6599999999999</v>
          </cell>
          <cell r="H520">
            <v>2957.9124491656798</v>
          </cell>
          <cell r="I520">
            <v>5080687.8974339208</v>
          </cell>
          <cell r="J520">
            <v>0</v>
          </cell>
          <cell r="K520">
            <v>0</v>
          </cell>
        </row>
        <row r="521">
          <cell r="C521" t="str">
            <v>3.13.4</v>
          </cell>
          <cell r="D521" t="str">
            <v>ESTACIONAMIENTOS Y DARSENAS (no cotiza)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3">
          <cell r="C523">
            <v>0</v>
          </cell>
          <cell r="D523" t="str">
            <v>CUADRO EMPRESARIO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C524" t="str">
            <v>1.</v>
          </cell>
          <cell r="D524" t="str">
            <v>Total Costo Directo (Costo-Costo)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C525" t="str">
            <v>2.</v>
          </cell>
          <cell r="D525" t="str">
            <v>Gastos Generales (Sobre 1)</v>
          </cell>
          <cell r="E525">
            <v>0</v>
          </cell>
          <cell r="F525">
            <v>0</v>
          </cell>
          <cell r="G525">
            <v>0</v>
          </cell>
          <cell r="H525">
            <v>0.15</v>
          </cell>
          <cell r="I525">
            <v>0</v>
          </cell>
          <cell r="J525">
            <v>0</v>
          </cell>
          <cell r="K525">
            <v>0</v>
          </cell>
        </row>
        <row r="526">
          <cell r="C526" t="str">
            <v>3.</v>
          </cell>
          <cell r="D526" t="str">
            <v>Costo Unitario  (1+2)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C527" t="str">
            <v>4.</v>
          </cell>
          <cell r="D527" t="str">
            <v>Gastos Financieros (Sobre 3)</v>
          </cell>
          <cell r="E527">
            <v>0</v>
          </cell>
          <cell r="F527">
            <v>0</v>
          </cell>
          <cell r="G527">
            <v>0</v>
          </cell>
          <cell r="H527">
            <v>0.12</v>
          </cell>
          <cell r="I527">
            <v>0</v>
          </cell>
          <cell r="J527">
            <v>0</v>
          </cell>
          <cell r="K527">
            <v>0</v>
          </cell>
        </row>
        <row r="528">
          <cell r="C528" t="str">
            <v>5.</v>
          </cell>
          <cell r="D528" t="str">
            <v>Beneficio (Sobre 3)</v>
          </cell>
          <cell r="E528">
            <v>0</v>
          </cell>
          <cell r="F528">
            <v>0</v>
          </cell>
          <cell r="G528">
            <v>0</v>
          </cell>
          <cell r="H528">
            <v>0.15</v>
          </cell>
          <cell r="I528">
            <v>0</v>
          </cell>
          <cell r="J528">
            <v>0</v>
          </cell>
          <cell r="K528">
            <v>0</v>
          </cell>
        </row>
        <row r="529">
          <cell r="C529" t="str">
            <v>6.</v>
          </cell>
          <cell r="D529" t="str">
            <v>Precio Unitario Antes de Impuestos (1+2+4+5)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C530" t="str">
            <v>7.</v>
          </cell>
          <cell r="D530" t="str">
            <v>IIBB (Sobre 6)</v>
          </cell>
          <cell r="E530">
            <v>0</v>
          </cell>
          <cell r="F530">
            <v>0</v>
          </cell>
          <cell r="G530">
            <v>0</v>
          </cell>
          <cell r="H530">
            <v>2.5000000000000001E-2</v>
          </cell>
          <cell r="I530">
            <v>0</v>
          </cell>
          <cell r="J530">
            <v>0</v>
          </cell>
          <cell r="K530">
            <v>0</v>
          </cell>
        </row>
        <row r="531">
          <cell r="C531" t="str">
            <v>8.</v>
          </cell>
          <cell r="D531" t="str">
            <v>Base Imponible (1+2+4+5+7)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C532" t="str">
            <v>9.</v>
          </cell>
          <cell r="D532" t="str">
            <v>ITB (Sobre 8)</v>
          </cell>
          <cell r="E532">
            <v>0</v>
          </cell>
          <cell r="F532">
            <v>0</v>
          </cell>
          <cell r="G532">
            <v>0</v>
          </cell>
          <cell r="H532">
            <v>1.2E-2</v>
          </cell>
          <cell r="I532">
            <v>0</v>
          </cell>
          <cell r="J532">
            <v>0</v>
          </cell>
          <cell r="K532">
            <v>0</v>
          </cell>
        </row>
        <row r="533">
          <cell r="C533" t="str">
            <v>10.</v>
          </cell>
          <cell r="D533" t="str">
            <v>PRESUPUESTO SIN IVA (8+9)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C534" t="str">
            <v>Los precios son 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2">
          <cell r="D542">
            <v>0</v>
          </cell>
          <cell r="E542">
            <v>0</v>
          </cell>
        </row>
        <row r="543">
          <cell r="G5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XFA428"/>
  <sheetViews>
    <sheetView tabSelected="1" view="pageBreakPreview" topLeftCell="A373" zoomScale="60" zoomScaleNormal="60" workbookViewId="0">
      <selection activeCell="A121" sqref="A121"/>
    </sheetView>
  </sheetViews>
  <sheetFormatPr baseColWidth="10" defaultColWidth="11.42578125" defaultRowHeight="30" customHeight="1" x14ac:dyDescent="0.25"/>
  <cols>
    <col min="1" max="1" width="11.42578125" style="2"/>
    <col min="2" max="2" width="12" style="23" customWidth="1"/>
    <col min="3" max="3" width="63.5703125" style="67" customWidth="1"/>
    <col min="4" max="4" width="12.140625" style="197" customWidth="1"/>
    <col min="5" max="5" width="10.28515625" style="2" customWidth="1"/>
    <col min="6" max="6" width="23.140625" style="3" customWidth="1"/>
    <col min="7" max="7" width="12.140625" style="1" customWidth="1"/>
    <col min="8" max="8" width="17.42578125" style="1" customWidth="1"/>
    <col min="9" max="9" width="24.7109375" style="2" customWidth="1"/>
    <col min="10" max="10" width="13.85546875" style="2" customWidth="1"/>
    <col min="11" max="11" width="19" style="2" customWidth="1"/>
    <col min="12" max="16384" width="11.42578125" style="2"/>
  </cols>
  <sheetData>
    <row r="1" spans="2:158" s="5" customFormat="1" ht="21" customHeight="1" x14ac:dyDescent="0.25">
      <c r="B1" s="160"/>
      <c r="C1" s="58"/>
      <c r="D1" s="40"/>
      <c r="E1" s="40"/>
      <c r="F1" s="42"/>
      <c r="G1" s="48"/>
      <c r="H1" s="246"/>
      <c r="I1" s="246"/>
      <c r="J1" s="246"/>
    </row>
    <row r="2" spans="2:158" s="5" customFormat="1" ht="33" customHeight="1" x14ac:dyDescent="0.25">
      <c r="B2" s="40"/>
      <c r="C2" s="58"/>
      <c r="D2" s="40"/>
      <c r="E2" s="40"/>
      <c r="F2" s="42"/>
      <c r="G2" s="48"/>
      <c r="H2" s="40"/>
      <c r="I2" s="40"/>
      <c r="J2" s="40"/>
    </row>
    <row r="3" spans="2:158" s="5" customFormat="1" ht="30" customHeight="1" x14ac:dyDescent="0.25">
      <c r="B3" s="40"/>
      <c r="C3" s="58"/>
      <c r="D3" s="40"/>
      <c r="E3" s="40"/>
      <c r="F3" s="42"/>
      <c r="G3" s="48"/>
      <c r="H3" s="40"/>
      <c r="I3" s="40"/>
      <c r="J3" s="40"/>
    </row>
    <row r="4" spans="2:158" s="5" customFormat="1" ht="30" customHeight="1" x14ac:dyDescent="0.25">
      <c r="B4" s="40"/>
      <c r="C4" s="58"/>
      <c r="D4" s="40"/>
      <c r="E4" s="40"/>
      <c r="F4" s="42"/>
      <c r="G4" s="48"/>
      <c r="H4" s="40"/>
      <c r="I4" s="40"/>
      <c r="J4" s="40"/>
    </row>
    <row r="5" spans="2:158" s="5" customFormat="1" ht="30" customHeight="1" x14ac:dyDescent="0.25">
      <c r="B5" s="40"/>
      <c r="C5" s="58"/>
      <c r="D5" s="40"/>
      <c r="E5" s="40"/>
      <c r="F5" s="42"/>
      <c r="G5" s="48"/>
      <c r="H5" s="40"/>
      <c r="I5" s="40"/>
      <c r="J5" s="40"/>
    </row>
    <row r="6" spans="2:158" s="7" customFormat="1" ht="30" customHeight="1" x14ac:dyDescent="0.25">
      <c r="B6" s="239" t="s">
        <v>567</v>
      </c>
      <c r="C6" s="240"/>
      <c r="D6" s="240"/>
      <c r="E6" s="239"/>
      <c r="F6" s="239"/>
      <c r="G6" s="241"/>
      <c r="H6" s="239"/>
      <c r="I6" s="239"/>
      <c r="J6" s="239"/>
    </row>
    <row r="7" spans="2:158" s="7" customFormat="1" ht="6" customHeight="1" x14ac:dyDescent="0.25">
      <c r="B7" s="38"/>
      <c r="C7" s="59"/>
      <c r="D7" s="38"/>
      <c r="E7" s="38"/>
      <c r="F7" s="43"/>
      <c r="G7" s="49"/>
      <c r="H7" s="38"/>
      <c r="I7" s="38"/>
      <c r="J7" s="38"/>
    </row>
    <row r="8" spans="2:158" s="7" customFormat="1" ht="21" customHeight="1" x14ac:dyDescent="0.25">
      <c r="B8" s="242" t="s">
        <v>673</v>
      </c>
      <c r="C8" s="243"/>
      <c r="D8" s="243"/>
      <c r="E8" s="244"/>
      <c r="F8" s="244"/>
      <c r="G8" s="245"/>
      <c r="H8" s="244"/>
      <c r="I8" s="244"/>
      <c r="J8" s="244"/>
    </row>
    <row r="9" spans="2:158" s="7" customFormat="1" ht="18.75" customHeight="1" x14ac:dyDescent="0.25">
      <c r="B9" s="244"/>
      <c r="C9" s="243"/>
      <c r="D9" s="243"/>
      <c r="E9" s="244"/>
      <c r="F9" s="244"/>
      <c r="G9" s="245"/>
      <c r="H9" s="244"/>
      <c r="I9" s="244"/>
      <c r="J9" s="244"/>
    </row>
    <row r="10" spans="2:158" s="7" customFormat="1" ht="17.25" customHeight="1" x14ac:dyDescent="0.25">
      <c r="B10" s="244"/>
      <c r="C10" s="243"/>
      <c r="D10" s="243"/>
      <c r="E10" s="244"/>
      <c r="F10" s="244"/>
      <c r="G10" s="245"/>
      <c r="H10" s="244"/>
      <c r="I10" s="244"/>
      <c r="J10" s="244"/>
    </row>
    <row r="11" spans="2:158" s="7" customFormat="1" ht="6" customHeight="1" thickBot="1" x14ac:dyDescent="0.3">
      <c r="B11" s="39"/>
      <c r="C11" s="60"/>
      <c r="D11" s="39"/>
      <c r="E11" s="39"/>
      <c r="F11" s="44"/>
      <c r="G11" s="50"/>
      <c r="H11" s="39"/>
      <c r="I11" s="39"/>
      <c r="J11" s="39"/>
    </row>
    <row r="12" spans="2:158" s="7" customFormat="1" ht="30" customHeight="1" thickBot="1" x14ac:dyDescent="0.3">
      <c r="B12" s="161" t="s">
        <v>0</v>
      </c>
      <c r="C12" s="26" t="s">
        <v>1</v>
      </c>
      <c r="D12" s="27" t="s">
        <v>249</v>
      </c>
      <c r="E12" s="27" t="s">
        <v>2</v>
      </c>
      <c r="F12" s="27" t="s">
        <v>78</v>
      </c>
      <c r="G12" s="28" t="s">
        <v>75</v>
      </c>
      <c r="H12" s="27" t="s">
        <v>76</v>
      </c>
      <c r="I12" s="27" t="s">
        <v>77</v>
      </c>
      <c r="J12" s="127" t="s">
        <v>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</row>
    <row r="13" spans="2:158" s="7" customFormat="1" ht="27" customHeight="1" x14ac:dyDescent="0.25">
      <c r="B13" s="179" t="s">
        <v>239</v>
      </c>
      <c r="C13" s="83" t="s">
        <v>82</v>
      </c>
      <c r="D13" s="184"/>
      <c r="E13" s="84"/>
      <c r="F13" s="85"/>
      <c r="G13" s="91"/>
      <c r="H13" s="91"/>
      <c r="I13" s="92"/>
      <c r="J13" s="128"/>
    </row>
    <row r="14" spans="2:158" s="8" customFormat="1" ht="27" customHeight="1" x14ac:dyDescent="0.25">
      <c r="B14" s="180" t="s">
        <v>240</v>
      </c>
      <c r="C14" s="86" t="s">
        <v>47</v>
      </c>
      <c r="D14" s="185"/>
      <c r="E14" s="87"/>
      <c r="F14" s="88"/>
      <c r="G14" s="93"/>
      <c r="H14" s="93"/>
      <c r="I14" s="93"/>
      <c r="J14" s="129"/>
    </row>
    <row r="15" spans="2:158" s="7" customFormat="1" ht="27" customHeight="1" x14ac:dyDescent="0.55000000000000004">
      <c r="B15" s="181" t="s">
        <v>241</v>
      </c>
      <c r="C15" s="61" t="s">
        <v>48</v>
      </c>
      <c r="D15" s="19" t="s">
        <v>250</v>
      </c>
      <c r="E15" s="18" t="s">
        <v>4</v>
      </c>
      <c r="F15" s="79">
        <v>1</v>
      </c>
      <c r="G15" s="52"/>
      <c r="H15" s="54"/>
      <c r="I15" s="94"/>
      <c r="J15" s="130"/>
    </row>
    <row r="16" spans="2:158" s="7" customFormat="1" ht="27" customHeight="1" x14ac:dyDescent="0.55000000000000004">
      <c r="B16" s="181" t="s">
        <v>242</v>
      </c>
      <c r="C16" s="62" t="s">
        <v>49</v>
      </c>
      <c r="D16" s="186" t="s">
        <v>250</v>
      </c>
      <c r="E16" s="18" t="s">
        <v>4</v>
      </c>
      <c r="F16" s="79">
        <v>1</v>
      </c>
      <c r="G16" s="52"/>
      <c r="H16" s="54"/>
      <c r="I16" s="94"/>
      <c r="J16" s="130"/>
    </row>
    <row r="17" spans="2:10" s="8" customFormat="1" ht="27" customHeight="1" x14ac:dyDescent="0.25">
      <c r="B17" s="180" t="s">
        <v>243</v>
      </c>
      <c r="C17" s="182" t="s">
        <v>244</v>
      </c>
      <c r="D17" s="180"/>
      <c r="E17" s="87"/>
      <c r="F17" s="88"/>
      <c r="G17" s="88"/>
      <c r="H17" s="93"/>
      <c r="I17" s="93"/>
      <c r="J17" s="129"/>
    </row>
    <row r="18" spans="2:10" s="7" customFormat="1" ht="27" customHeight="1" x14ac:dyDescent="0.55000000000000004">
      <c r="B18" s="181" t="s">
        <v>245</v>
      </c>
      <c r="C18" s="183" t="s">
        <v>246</v>
      </c>
      <c r="D18" s="187" t="s">
        <v>250</v>
      </c>
      <c r="E18" s="18" t="s">
        <v>4</v>
      </c>
      <c r="F18" s="80">
        <v>1</v>
      </c>
      <c r="G18" s="52"/>
      <c r="H18" s="54"/>
      <c r="I18" s="94"/>
      <c r="J18" s="130"/>
    </row>
    <row r="19" spans="2:10" s="7" customFormat="1" ht="27" customHeight="1" x14ac:dyDescent="0.55000000000000004">
      <c r="B19" s="181" t="s">
        <v>247</v>
      </c>
      <c r="C19" s="183" t="s">
        <v>248</v>
      </c>
      <c r="D19" s="187" t="s">
        <v>250</v>
      </c>
      <c r="E19" s="18" t="s">
        <v>4</v>
      </c>
      <c r="F19" s="80">
        <v>1</v>
      </c>
      <c r="G19" s="52"/>
      <c r="H19" s="54"/>
      <c r="I19" s="94"/>
      <c r="J19" s="130"/>
    </row>
    <row r="20" spans="2:10" s="7" customFormat="1" ht="27" customHeight="1" x14ac:dyDescent="0.25">
      <c r="B20" s="180" t="s">
        <v>251</v>
      </c>
      <c r="C20" s="182" t="s">
        <v>252</v>
      </c>
      <c r="D20" s="182"/>
      <c r="E20" s="208"/>
      <c r="F20" s="209"/>
      <c r="G20" s="209"/>
      <c r="H20" s="209"/>
      <c r="I20" s="209"/>
      <c r="J20" s="209"/>
    </row>
    <row r="21" spans="2:10" s="7" customFormat="1" ht="48" x14ac:dyDescent="0.55000000000000004">
      <c r="B21" s="181" t="s">
        <v>253</v>
      </c>
      <c r="C21" s="183" t="s">
        <v>254</v>
      </c>
      <c r="D21" s="210" t="s">
        <v>250</v>
      </c>
      <c r="E21" s="210" t="s">
        <v>4</v>
      </c>
      <c r="F21" s="80" t="s">
        <v>255</v>
      </c>
      <c r="G21" s="52"/>
      <c r="H21" s="54"/>
      <c r="I21" s="94"/>
      <c r="J21" s="130"/>
    </row>
    <row r="22" spans="2:10" s="7" customFormat="1" ht="27" customHeight="1" x14ac:dyDescent="0.25">
      <c r="B22" s="164" t="s">
        <v>256</v>
      </c>
      <c r="C22" s="83" t="s">
        <v>83</v>
      </c>
      <c r="D22" s="184"/>
      <c r="E22" s="84"/>
      <c r="F22" s="85"/>
      <c r="G22" s="91"/>
      <c r="H22" s="91"/>
      <c r="I22" s="92"/>
      <c r="J22" s="131"/>
    </row>
    <row r="23" spans="2:10" s="8" customFormat="1" ht="27" customHeight="1" x14ac:dyDescent="0.25">
      <c r="B23" s="164" t="s">
        <v>257</v>
      </c>
      <c r="C23" s="83" t="s">
        <v>162</v>
      </c>
      <c r="D23" s="184"/>
      <c r="E23" s="122"/>
      <c r="F23" s="113"/>
      <c r="G23" s="114"/>
      <c r="H23" s="114"/>
      <c r="I23" s="114"/>
      <c r="J23" s="131"/>
    </row>
    <row r="24" spans="2:10" s="9" customFormat="1" ht="27" customHeight="1" x14ac:dyDescent="0.55000000000000004">
      <c r="B24" s="165" t="s">
        <v>258</v>
      </c>
      <c r="C24" s="65" t="s">
        <v>86</v>
      </c>
      <c r="D24" s="20" t="s">
        <v>250</v>
      </c>
      <c r="E24" s="18" t="s">
        <v>7</v>
      </c>
      <c r="F24" s="80">
        <v>3.8850000000000002</v>
      </c>
      <c r="G24" s="47"/>
      <c r="H24" s="54"/>
      <c r="I24" s="76"/>
      <c r="J24" s="130"/>
    </row>
    <row r="25" spans="2:10" s="6" customFormat="1" ht="45" customHeight="1" x14ac:dyDescent="0.25">
      <c r="B25" s="165" t="s">
        <v>259</v>
      </c>
      <c r="C25" s="64" t="s">
        <v>84</v>
      </c>
      <c r="D25" s="20" t="s">
        <v>250</v>
      </c>
      <c r="E25" s="21" t="s">
        <v>5</v>
      </c>
      <c r="F25" s="80">
        <v>320.85000000000002</v>
      </c>
      <c r="G25" s="47"/>
      <c r="H25" s="54"/>
      <c r="I25" s="75"/>
      <c r="J25" s="130"/>
    </row>
    <row r="26" spans="2:10" s="9" customFormat="1" ht="27" customHeight="1" x14ac:dyDescent="0.55000000000000004">
      <c r="B26" s="165" t="s">
        <v>260</v>
      </c>
      <c r="C26" s="61" t="s">
        <v>91</v>
      </c>
      <c r="D26" s="20" t="s">
        <v>250</v>
      </c>
      <c r="E26" s="19" t="s">
        <v>6</v>
      </c>
      <c r="F26" s="80">
        <v>130</v>
      </c>
      <c r="G26" s="47"/>
      <c r="H26" s="54"/>
      <c r="I26" s="76"/>
      <c r="J26" s="130"/>
    </row>
    <row r="27" spans="2:10" s="9" customFormat="1" ht="27" customHeight="1" x14ac:dyDescent="0.55000000000000004">
      <c r="B27" s="165" t="s">
        <v>261</v>
      </c>
      <c r="C27" s="65" t="s">
        <v>92</v>
      </c>
      <c r="D27" s="20" t="s">
        <v>250</v>
      </c>
      <c r="E27" s="18" t="s">
        <v>5</v>
      </c>
      <c r="F27" s="80">
        <v>175</v>
      </c>
      <c r="G27" s="47"/>
      <c r="H27" s="54"/>
      <c r="I27" s="76"/>
      <c r="J27" s="130"/>
    </row>
    <row r="28" spans="2:10" s="9" customFormat="1" ht="27" customHeight="1" x14ac:dyDescent="0.55000000000000004">
      <c r="B28" s="165" t="s">
        <v>262</v>
      </c>
      <c r="C28" s="65" t="s">
        <v>94</v>
      </c>
      <c r="D28" s="20" t="s">
        <v>250</v>
      </c>
      <c r="E28" s="20" t="s">
        <v>4</v>
      </c>
      <c r="F28" s="80">
        <v>1</v>
      </c>
      <c r="G28" s="47"/>
      <c r="H28" s="54"/>
      <c r="I28" s="76"/>
      <c r="J28" s="130"/>
    </row>
    <row r="29" spans="2:10" s="9" customFormat="1" ht="27" customHeight="1" x14ac:dyDescent="0.55000000000000004">
      <c r="B29" s="165" t="s">
        <v>263</v>
      </c>
      <c r="C29" s="65" t="s">
        <v>172</v>
      </c>
      <c r="D29" s="20" t="s">
        <v>250</v>
      </c>
      <c r="E29" s="20" t="s">
        <v>5</v>
      </c>
      <c r="F29" s="80">
        <v>2434</v>
      </c>
      <c r="G29" s="47"/>
      <c r="H29" s="54"/>
      <c r="I29" s="76"/>
      <c r="J29" s="130"/>
    </row>
    <row r="30" spans="2:10" s="9" customFormat="1" ht="27" customHeight="1" x14ac:dyDescent="0.55000000000000004">
      <c r="B30" s="165" t="s">
        <v>264</v>
      </c>
      <c r="C30" s="65" t="s">
        <v>85</v>
      </c>
      <c r="D30" s="20" t="s">
        <v>250</v>
      </c>
      <c r="E30" s="18" t="s">
        <v>5</v>
      </c>
      <c r="F30" s="80">
        <v>2094</v>
      </c>
      <c r="G30" s="47"/>
      <c r="H30" s="54"/>
      <c r="I30" s="76"/>
      <c r="J30" s="130"/>
    </row>
    <row r="31" spans="2:10" s="9" customFormat="1" ht="27" customHeight="1" x14ac:dyDescent="0.55000000000000004">
      <c r="B31" s="165" t="s">
        <v>265</v>
      </c>
      <c r="C31" s="65" t="s">
        <v>93</v>
      </c>
      <c r="D31" s="20" t="s">
        <v>250</v>
      </c>
      <c r="E31" s="20" t="s">
        <v>4</v>
      </c>
      <c r="F31" s="80">
        <v>1</v>
      </c>
      <c r="G31" s="47"/>
      <c r="H31" s="54"/>
      <c r="I31" s="76"/>
      <c r="J31" s="130"/>
    </row>
    <row r="32" spans="2:10" s="9" customFormat="1" ht="47.25" customHeight="1" x14ac:dyDescent="0.55000000000000004">
      <c r="B32" s="165" t="s">
        <v>266</v>
      </c>
      <c r="C32" s="61" t="s">
        <v>200</v>
      </c>
      <c r="D32" s="20" t="s">
        <v>250</v>
      </c>
      <c r="E32" s="19" t="s">
        <v>4</v>
      </c>
      <c r="F32" s="80">
        <v>1</v>
      </c>
      <c r="G32" s="47"/>
      <c r="H32" s="54"/>
      <c r="I32" s="76"/>
      <c r="J32" s="130"/>
    </row>
    <row r="33" spans="2:10" s="8" customFormat="1" ht="27" customHeight="1" x14ac:dyDescent="0.25">
      <c r="B33" s="164" t="s">
        <v>267</v>
      </c>
      <c r="C33" s="83" t="s">
        <v>50</v>
      </c>
      <c r="D33" s="184"/>
      <c r="E33" s="122"/>
      <c r="F33" s="113"/>
      <c r="G33" s="140"/>
      <c r="H33" s="114"/>
      <c r="I33" s="114"/>
      <c r="J33" s="131"/>
    </row>
    <row r="34" spans="2:10" s="9" customFormat="1" ht="48" customHeight="1" x14ac:dyDescent="0.55000000000000004">
      <c r="B34" s="165" t="s">
        <v>268</v>
      </c>
      <c r="C34" s="65" t="s">
        <v>205</v>
      </c>
      <c r="D34" s="20" t="s">
        <v>250</v>
      </c>
      <c r="E34" s="20" t="s">
        <v>7</v>
      </c>
      <c r="F34" s="80">
        <f>704.25+((68+42+66+108+72+117+150+176+189+48+34)*0.15)</f>
        <v>864.75</v>
      </c>
      <c r="G34" s="141"/>
      <c r="H34" s="54"/>
      <c r="I34" s="76"/>
      <c r="J34" s="216"/>
    </row>
    <row r="35" spans="2:10" s="9" customFormat="1" ht="27" customHeight="1" x14ac:dyDescent="0.55000000000000004">
      <c r="B35" s="165" t="s">
        <v>269</v>
      </c>
      <c r="C35" s="65" t="s">
        <v>9</v>
      </c>
      <c r="D35" s="20" t="s">
        <v>250</v>
      </c>
      <c r="E35" s="20" t="s">
        <v>7</v>
      </c>
      <c r="F35" s="80">
        <f>176.54/7</f>
        <v>25.22</v>
      </c>
      <c r="G35" s="141"/>
      <c r="H35" s="54"/>
      <c r="I35" s="76"/>
      <c r="J35" s="216"/>
    </row>
    <row r="36" spans="2:10" s="9" customFormat="1" ht="27" customHeight="1" x14ac:dyDescent="0.55000000000000004">
      <c r="B36" s="165" t="s">
        <v>270</v>
      </c>
      <c r="C36" s="65" t="s">
        <v>87</v>
      </c>
      <c r="D36" s="20" t="s">
        <v>250</v>
      </c>
      <c r="E36" s="20" t="s">
        <v>7</v>
      </c>
      <c r="F36" s="80">
        <v>95.2</v>
      </c>
      <c r="G36" s="141"/>
      <c r="H36" s="54"/>
      <c r="I36" s="76"/>
      <c r="J36" s="130"/>
    </row>
    <row r="37" spans="2:10" s="8" customFormat="1" ht="27" customHeight="1" x14ac:dyDescent="0.25">
      <c r="B37" s="164" t="s">
        <v>271</v>
      </c>
      <c r="C37" s="83" t="s">
        <v>147</v>
      </c>
      <c r="D37" s="250" t="s">
        <v>574</v>
      </c>
      <c r="E37" s="251"/>
      <c r="F37" s="251"/>
      <c r="G37" s="251"/>
      <c r="H37" s="251"/>
      <c r="I37" s="251"/>
      <c r="J37" s="251"/>
    </row>
    <row r="38" spans="2:10" s="8" customFormat="1" ht="31.5" customHeight="1" x14ac:dyDescent="0.25">
      <c r="B38" s="164" t="s">
        <v>272</v>
      </c>
      <c r="C38" s="83" t="s">
        <v>148</v>
      </c>
      <c r="D38" s="184"/>
      <c r="E38" s="122"/>
      <c r="F38" s="113"/>
      <c r="G38" s="114"/>
      <c r="H38" s="114"/>
      <c r="I38" s="114"/>
      <c r="J38" s="131"/>
    </row>
    <row r="39" spans="2:10" s="219" customFormat="1" ht="31.5" customHeight="1" x14ac:dyDescent="0.25">
      <c r="B39" s="165" t="s">
        <v>273</v>
      </c>
      <c r="C39" s="65" t="s">
        <v>578</v>
      </c>
      <c r="D39" s="20" t="s">
        <v>250</v>
      </c>
      <c r="E39" s="20" t="s">
        <v>4</v>
      </c>
      <c r="F39" s="80">
        <v>1</v>
      </c>
      <c r="G39" s="57"/>
      <c r="H39" s="57"/>
      <c r="I39" s="57"/>
      <c r="J39" s="223"/>
    </row>
    <row r="40" spans="2:10" s="219" customFormat="1" ht="31.5" customHeight="1" x14ac:dyDescent="0.25">
      <c r="B40" s="165" t="s">
        <v>274</v>
      </c>
      <c r="C40" s="65" t="s">
        <v>579</v>
      </c>
      <c r="D40" s="20" t="s">
        <v>250</v>
      </c>
      <c r="E40" s="20" t="s">
        <v>8</v>
      </c>
      <c r="F40" s="80">
        <v>1</v>
      </c>
      <c r="G40" s="57"/>
      <c r="H40" s="57"/>
      <c r="I40" s="57"/>
      <c r="J40" s="223"/>
    </row>
    <row r="41" spans="2:10" s="219" customFormat="1" ht="31.5" customHeight="1" x14ac:dyDescent="0.25">
      <c r="B41" s="165" t="s">
        <v>275</v>
      </c>
      <c r="C41" s="65" t="s">
        <v>580</v>
      </c>
      <c r="D41" s="20" t="s">
        <v>250</v>
      </c>
      <c r="E41" s="20" t="s">
        <v>8</v>
      </c>
      <c r="F41" s="80">
        <v>1</v>
      </c>
      <c r="G41" s="57"/>
      <c r="H41" s="57"/>
      <c r="I41" s="57"/>
      <c r="J41" s="223"/>
    </row>
    <row r="42" spans="2:10" s="219" customFormat="1" ht="31.5" customHeight="1" x14ac:dyDescent="0.25">
      <c r="B42" s="165" t="s">
        <v>276</v>
      </c>
      <c r="C42" s="37" t="s">
        <v>581</v>
      </c>
      <c r="D42" s="20" t="s">
        <v>250</v>
      </c>
      <c r="E42" s="20" t="s">
        <v>6</v>
      </c>
      <c r="F42" s="80">
        <v>1500</v>
      </c>
      <c r="G42" s="57"/>
      <c r="H42" s="57"/>
      <c r="I42" s="57"/>
      <c r="J42" s="223"/>
    </row>
    <row r="43" spans="2:10" s="219" customFormat="1" ht="31.5" customHeight="1" x14ac:dyDescent="0.25">
      <c r="B43" s="165" t="s">
        <v>277</v>
      </c>
      <c r="C43" s="65" t="s">
        <v>582</v>
      </c>
      <c r="D43" s="20"/>
      <c r="E43" s="20" t="s">
        <v>583</v>
      </c>
      <c r="F43" s="80">
        <v>50</v>
      </c>
      <c r="G43" s="57"/>
      <c r="H43" s="57"/>
      <c r="I43" s="57"/>
      <c r="J43" s="223"/>
    </row>
    <row r="44" spans="2:10" s="219" customFormat="1" ht="31.5" customHeight="1" x14ac:dyDescent="0.25">
      <c r="B44" s="165" t="s">
        <v>278</v>
      </c>
      <c r="C44" s="65" t="s">
        <v>584</v>
      </c>
      <c r="D44" s="20" t="s">
        <v>250</v>
      </c>
      <c r="E44" s="20" t="s">
        <v>583</v>
      </c>
      <c r="F44" s="80">
        <v>200</v>
      </c>
      <c r="G44" s="57"/>
      <c r="H44" s="57"/>
      <c r="I44" s="57"/>
      <c r="J44" s="223"/>
    </row>
    <row r="45" spans="2:10" s="219" customFormat="1" ht="31.5" customHeight="1" x14ac:dyDescent="0.25">
      <c r="B45" s="165" t="s">
        <v>279</v>
      </c>
      <c r="C45" s="65" t="s">
        <v>585</v>
      </c>
      <c r="D45" s="20" t="s">
        <v>250</v>
      </c>
      <c r="E45" s="20" t="s">
        <v>583</v>
      </c>
      <c r="F45" s="80">
        <v>2800</v>
      </c>
      <c r="G45" s="57"/>
      <c r="H45" s="57"/>
      <c r="I45" s="57"/>
      <c r="J45" s="223"/>
    </row>
    <row r="46" spans="2:10" s="219" customFormat="1" ht="31.5" customHeight="1" x14ac:dyDescent="0.25">
      <c r="B46" s="165" t="s">
        <v>280</v>
      </c>
      <c r="C46" s="65" t="s">
        <v>586</v>
      </c>
      <c r="D46" s="20" t="s">
        <v>250</v>
      </c>
      <c r="E46" s="20" t="s">
        <v>583</v>
      </c>
      <c r="F46" s="80">
        <v>2000</v>
      </c>
      <c r="G46" s="57"/>
      <c r="H46" s="57"/>
      <c r="I46" s="57"/>
      <c r="J46" s="223"/>
    </row>
    <row r="47" spans="2:10" s="219" customFormat="1" ht="96" x14ac:dyDescent="0.25">
      <c r="B47" s="165" t="s">
        <v>587</v>
      </c>
      <c r="C47" s="37" t="s">
        <v>588</v>
      </c>
      <c r="D47" s="20" t="s">
        <v>250</v>
      </c>
      <c r="E47" s="20" t="s">
        <v>8</v>
      </c>
      <c r="F47" s="80">
        <v>2</v>
      </c>
      <c r="G47" s="57"/>
      <c r="H47" s="57"/>
      <c r="I47" s="57"/>
      <c r="J47" s="223"/>
    </row>
    <row r="48" spans="2:10" s="219" customFormat="1" ht="96" x14ac:dyDescent="0.25">
      <c r="B48" s="165" t="s">
        <v>589</v>
      </c>
      <c r="C48" s="107" t="s">
        <v>590</v>
      </c>
      <c r="D48" s="20" t="s">
        <v>250</v>
      </c>
      <c r="E48" s="20" t="s">
        <v>8</v>
      </c>
      <c r="F48" s="80">
        <v>2</v>
      </c>
      <c r="G48" s="57"/>
      <c r="H48" s="57"/>
      <c r="I48" s="57"/>
      <c r="J48" s="223"/>
    </row>
    <row r="49" spans="2:16" s="219" customFormat="1" ht="96" x14ac:dyDescent="0.25">
      <c r="B49" s="165" t="s">
        <v>591</v>
      </c>
      <c r="C49" s="37" t="s">
        <v>592</v>
      </c>
      <c r="D49" s="20" t="s">
        <v>250</v>
      </c>
      <c r="E49" s="20" t="s">
        <v>8</v>
      </c>
      <c r="F49" s="80">
        <v>88</v>
      </c>
      <c r="G49" s="57"/>
      <c r="H49" s="57"/>
      <c r="I49" s="57"/>
      <c r="J49" s="223"/>
    </row>
    <row r="50" spans="2:16" s="219" customFormat="1" ht="48" x14ac:dyDescent="0.25">
      <c r="B50" s="165" t="s">
        <v>593</v>
      </c>
      <c r="C50" s="37" t="s">
        <v>89</v>
      </c>
      <c r="D50" s="20" t="s">
        <v>250</v>
      </c>
      <c r="E50" s="20" t="s">
        <v>4</v>
      </c>
      <c r="F50" s="80">
        <v>1</v>
      </c>
      <c r="G50" s="57"/>
      <c r="H50" s="57"/>
      <c r="I50" s="57"/>
      <c r="J50" s="223"/>
    </row>
    <row r="51" spans="2:16" s="7" customFormat="1" ht="27" customHeight="1" x14ac:dyDescent="0.25">
      <c r="B51" s="164" t="s">
        <v>281</v>
      </c>
      <c r="C51" s="83" t="s">
        <v>10</v>
      </c>
      <c r="D51" s="184"/>
      <c r="E51" s="84"/>
      <c r="F51" s="85"/>
      <c r="G51" s="91"/>
      <c r="H51" s="91"/>
      <c r="I51" s="92"/>
      <c r="J51" s="131"/>
      <c r="K51" s="8"/>
      <c r="L51" s="8"/>
      <c r="M51" s="8"/>
      <c r="N51" s="8"/>
      <c r="O51" s="8"/>
      <c r="P51" s="8"/>
    </row>
    <row r="52" spans="2:16" s="8" customFormat="1" ht="39" customHeight="1" x14ac:dyDescent="0.25">
      <c r="B52" s="162" t="s">
        <v>282</v>
      </c>
      <c r="C52" s="90" t="s">
        <v>160</v>
      </c>
      <c r="D52" s="188"/>
      <c r="E52" s="87"/>
      <c r="F52" s="88"/>
      <c r="G52" s="93"/>
      <c r="H52" s="93"/>
      <c r="I52" s="93"/>
      <c r="J52" s="129"/>
    </row>
    <row r="53" spans="2:16" s="9" customFormat="1" ht="45" customHeight="1" x14ac:dyDescent="0.55000000000000004">
      <c r="B53" s="165" t="s">
        <v>283</v>
      </c>
      <c r="C53" s="107" t="s">
        <v>213</v>
      </c>
      <c r="D53" s="139" t="s">
        <v>250</v>
      </c>
      <c r="E53" s="20" t="s">
        <v>5</v>
      </c>
      <c r="F53" s="80">
        <v>386</v>
      </c>
      <c r="G53" s="158"/>
      <c r="H53" s="54"/>
      <c r="I53" s="76"/>
      <c r="J53" s="216"/>
      <c r="K53" s="219"/>
      <c r="L53" s="219"/>
      <c r="M53" s="219"/>
      <c r="N53" s="219"/>
      <c r="O53" s="219"/>
      <c r="P53" s="219"/>
    </row>
    <row r="54" spans="2:16" s="9" customFormat="1" ht="27" customHeight="1" x14ac:dyDescent="0.55000000000000004">
      <c r="B54" s="165" t="s">
        <v>284</v>
      </c>
      <c r="C54" s="65" t="s">
        <v>180</v>
      </c>
      <c r="D54" s="139" t="s">
        <v>250</v>
      </c>
      <c r="E54" s="20" t="s">
        <v>6</v>
      </c>
      <c r="F54" s="80">
        <v>200</v>
      </c>
      <c r="G54" s="52"/>
      <c r="H54" s="54"/>
      <c r="I54" s="76"/>
      <c r="J54" s="216"/>
      <c r="K54" s="219"/>
      <c r="L54" s="219"/>
      <c r="M54" s="219"/>
      <c r="N54" s="219"/>
      <c r="O54" s="219"/>
      <c r="P54" s="219"/>
    </row>
    <row r="55" spans="2:16" s="9" customFormat="1" ht="27" customHeight="1" x14ac:dyDescent="0.55000000000000004">
      <c r="B55" s="165" t="s">
        <v>285</v>
      </c>
      <c r="C55" s="65" t="s">
        <v>95</v>
      </c>
      <c r="D55" s="139" t="s">
        <v>250</v>
      </c>
      <c r="E55" s="20" t="s">
        <v>8</v>
      </c>
      <c r="F55" s="80">
        <v>42</v>
      </c>
      <c r="G55" s="52"/>
      <c r="H55" s="54"/>
      <c r="I55" s="76"/>
      <c r="J55" s="216"/>
      <c r="K55" s="219"/>
      <c r="L55" s="219"/>
      <c r="M55" s="219"/>
      <c r="N55" s="219"/>
      <c r="O55" s="219"/>
      <c r="P55" s="219"/>
    </row>
    <row r="56" spans="2:16" s="9" customFormat="1" ht="39" customHeight="1" x14ac:dyDescent="0.55000000000000004">
      <c r="B56" s="165" t="s">
        <v>286</v>
      </c>
      <c r="C56" s="65" t="s">
        <v>232</v>
      </c>
      <c r="D56" s="139" t="s">
        <v>250</v>
      </c>
      <c r="E56" s="20" t="s">
        <v>5</v>
      </c>
      <c r="F56" s="80">
        <f>1270+68+42+66+108+72+117+150+176+189+48+34</f>
        <v>2340</v>
      </c>
      <c r="G56" s="158"/>
      <c r="H56" s="54"/>
      <c r="I56" s="220"/>
      <c r="J56" s="216"/>
      <c r="K56" s="219"/>
      <c r="L56" s="219"/>
      <c r="M56" s="219"/>
      <c r="N56" s="219"/>
      <c r="O56" s="219"/>
      <c r="P56" s="219"/>
    </row>
    <row r="57" spans="2:16" s="9" customFormat="1" ht="27" customHeight="1" x14ac:dyDescent="0.55000000000000004">
      <c r="B57" s="165" t="s">
        <v>287</v>
      </c>
      <c r="C57" s="65" t="s">
        <v>181</v>
      </c>
      <c r="D57" s="139" t="s">
        <v>250</v>
      </c>
      <c r="E57" s="20" t="s">
        <v>5</v>
      </c>
      <c r="F57" s="80">
        <v>1792</v>
      </c>
      <c r="G57" s="158"/>
      <c r="H57" s="54"/>
      <c r="I57" s="76"/>
      <c r="J57" s="216"/>
    </row>
    <row r="58" spans="2:16" s="9" customFormat="1" ht="27" customHeight="1" x14ac:dyDescent="0.55000000000000004">
      <c r="B58" s="165" t="s">
        <v>572</v>
      </c>
      <c r="C58" s="65" t="s">
        <v>573</v>
      </c>
      <c r="D58" s="139" t="s">
        <v>250</v>
      </c>
      <c r="E58" s="20" t="s">
        <v>8</v>
      </c>
      <c r="F58" s="80">
        <v>18</v>
      </c>
      <c r="G58" s="158"/>
      <c r="H58" s="54"/>
      <c r="I58" s="76"/>
      <c r="J58" s="216"/>
    </row>
    <row r="59" spans="2:16" s="8" customFormat="1" ht="27" customHeight="1" x14ac:dyDescent="0.25">
      <c r="B59" s="162" t="s">
        <v>288</v>
      </c>
      <c r="C59" s="90" t="s">
        <v>11</v>
      </c>
      <c r="D59" s="188"/>
      <c r="E59" s="87"/>
      <c r="F59" s="88"/>
      <c r="G59" s="93"/>
      <c r="H59" s="93"/>
      <c r="I59" s="93"/>
      <c r="J59" s="129"/>
    </row>
    <row r="60" spans="2:16" s="7" customFormat="1" ht="27" customHeight="1" x14ac:dyDescent="0.55000000000000004">
      <c r="B60" s="166" t="s">
        <v>289</v>
      </c>
      <c r="C60" s="63" t="s">
        <v>12</v>
      </c>
      <c r="D60" s="18" t="s">
        <v>250</v>
      </c>
      <c r="E60" s="18" t="s">
        <v>5</v>
      </c>
      <c r="F60" s="81">
        <v>50</v>
      </c>
      <c r="G60" s="54"/>
      <c r="H60" s="73"/>
      <c r="I60" s="76"/>
      <c r="J60" s="130"/>
    </row>
    <row r="61" spans="2:16" s="8" customFormat="1" ht="27" customHeight="1" x14ac:dyDescent="0.55000000000000004">
      <c r="B61" s="166" t="s">
        <v>290</v>
      </c>
      <c r="C61" s="63" t="s">
        <v>201</v>
      </c>
      <c r="D61" s="18" t="s">
        <v>250</v>
      </c>
      <c r="E61" s="18" t="s">
        <v>8</v>
      </c>
      <c r="F61" s="81">
        <v>2</v>
      </c>
      <c r="G61" s="54"/>
      <c r="H61" s="73"/>
      <c r="I61" s="76"/>
      <c r="J61" s="130"/>
    </row>
    <row r="62" spans="2:16" s="8" customFormat="1" ht="41.25" customHeight="1" x14ac:dyDescent="0.25">
      <c r="B62" s="162" t="s">
        <v>291</v>
      </c>
      <c r="C62" s="90" t="s">
        <v>159</v>
      </c>
      <c r="D62" s="188"/>
      <c r="E62" s="87"/>
      <c r="F62" s="88"/>
      <c r="G62" s="93"/>
      <c r="H62" s="93"/>
      <c r="I62" s="93"/>
      <c r="J62" s="129"/>
    </row>
    <row r="63" spans="2:16" s="7" customFormat="1" ht="27" customHeight="1" x14ac:dyDescent="0.55000000000000004">
      <c r="B63" s="163" t="s">
        <v>292</v>
      </c>
      <c r="C63" s="65" t="s">
        <v>214</v>
      </c>
      <c r="D63" s="20" t="s">
        <v>250</v>
      </c>
      <c r="E63" s="20" t="s">
        <v>5</v>
      </c>
      <c r="F63" s="80">
        <v>74</v>
      </c>
      <c r="G63" s="52"/>
      <c r="H63" s="73"/>
      <c r="I63" s="94"/>
      <c r="J63" s="130"/>
    </row>
    <row r="64" spans="2:16" s="9" customFormat="1" ht="41.25" customHeight="1" x14ac:dyDescent="0.55000000000000004">
      <c r="B64" s="163" t="s">
        <v>293</v>
      </c>
      <c r="C64" s="65" t="s">
        <v>13</v>
      </c>
      <c r="D64" s="20" t="s">
        <v>250</v>
      </c>
      <c r="E64" s="20" t="s">
        <v>6</v>
      </c>
      <c r="F64" s="80">
        <v>117</v>
      </c>
      <c r="G64" s="51"/>
      <c r="H64" s="73"/>
      <c r="I64" s="76"/>
      <c r="J64" s="130"/>
    </row>
    <row r="65" spans="2:10" s="8" customFormat="1" ht="27" customHeight="1" x14ac:dyDescent="0.25">
      <c r="B65" s="162" t="s">
        <v>294</v>
      </c>
      <c r="C65" s="90" t="s">
        <v>158</v>
      </c>
      <c r="D65" s="188"/>
      <c r="E65" s="87"/>
      <c r="F65" s="88"/>
      <c r="G65" s="93"/>
      <c r="H65" s="93"/>
      <c r="I65" s="93"/>
      <c r="J65" s="129"/>
    </row>
    <row r="66" spans="2:10" s="7" customFormat="1" ht="28.5" customHeight="1" x14ac:dyDescent="0.55000000000000004">
      <c r="B66" s="163" t="s">
        <v>295</v>
      </c>
      <c r="C66" s="65" t="s">
        <v>568</v>
      </c>
      <c r="D66" s="20" t="s">
        <v>250</v>
      </c>
      <c r="E66" s="20" t="s">
        <v>5</v>
      </c>
      <c r="F66" s="80">
        <v>16.850000000000001</v>
      </c>
      <c r="G66" s="52"/>
      <c r="H66" s="73"/>
      <c r="I66" s="94"/>
      <c r="J66" s="130"/>
    </row>
    <row r="67" spans="2:10" s="9" customFormat="1" ht="50.25" customHeight="1" x14ac:dyDescent="0.55000000000000004">
      <c r="B67" s="163" t="s">
        <v>296</v>
      </c>
      <c r="C67" s="65" t="s">
        <v>14</v>
      </c>
      <c r="D67" s="20" t="s">
        <v>250</v>
      </c>
      <c r="E67" s="20" t="s">
        <v>6</v>
      </c>
      <c r="F67" s="80">
        <v>57</v>
      </c>
      <c r="G67" s="51"/>
      <c r="H67" s="54"/>
      <c r="I67" s="76"/>
      <c r="J67" s="130"/>
    </row>
    <row r="68" spans="2:10" s="8" customFormat="1" ht="63.75" customHeight="1" x14ac:dyDescent="0.25">
      <c r="B68" s="162" t="s">
        <v>297</v>
      </c>
      <c r="C68" s="90" t="s">
        <v>157</v>
      </c>
      <c r="D68" s="188"/>
      <c r="E68" s="87"/>
      <c r="F68" s="88"/>
      <c r="G68" s="93"/>
      <c r="H68" s="93"/>
      <c r="I68" s="93"/>
      <c r="J68" s="129"/>
    </row>
    <row r="69" spans="2:10" s="7" customFormat="1" ht="27" customHeight="1" x14ac:dyDescent="0.55000000000000004">
      <c r="B69" s="165" t="s">
        <v>298</v>
      </c>
      <c r="C69" s="63" t="s">
        <v>182</v>
      </c>
      <c r="D69" s="18" t="s">
        <v>250</v>
      </c>
      <c r="E69" s="18" t="s">
        <v>7</v>
      </c>
      <c r="F69" s="79">
        <v>13.5</v>
      </c>
      <c r="G69" s="54"/>
      <c r="H69" s="54"/>
      <c r="I69" s="94"/>
      <c r="J69" s="130"/>
    </row>
    <row r="70" spans="2:10" s="7" customFormat="1" ht="27" customHeight="1" x14ac:dyDescent="0.55000000000000004">
      <c r="B70" s="165" t="s">
        <v>299</v>
      </c>
      <c r="C70" s="65" t="s">
        <v>88</v>
      </c>
      <c r="D70" s="20" t="s">
        <v>250</v>
      </c>
      <c r="E70" s="18" t="s">
        <v>5</v>
      </c>
      <c r="F70" s="79">
        <v>300</v>
      </c>
      <c r="G70" s="54"/>
      <c r="H70" s="73"/>
      <c r="I70" s="94"/>
      <c r="J70" s="130"/>
    </row>
    <row r="71" spans="2:10" s="7" customFormat="1" ht="27" customHeight="1" x14ac:dyDescent="0.55000000000000004">
      <c r="B71" s="165" t="s">
        <v>300</v>
      </c>
      <c r="C71" s="65" t="s">
        <v>174</v>
      </c>
      <c r="D71" s="20" t="s">
        <v>250</v>
      </c>
      <c r="E71" s="18" t="s">
        <v>5</v>
      </c>
      <c r="F71" s="79">
        <v>24</v>
      </c>
      <c r="G71" s="52"/>
      <c r="H71" s="54"/>
      <c r="I71" s="94"/>
      <c r="J71" s="130"/>
    </row>
    <row r="72" spans="2:10" s="7" customFormat="1" ht="27" customHeight="1" x14ac:dyDescent="0.55000000000000004">
      <c r="B72" s="165" t="s">
        <v>301</v>
      </c>
      <c r="C72" s="65" t="s">
        <v>175</v>
      </c>
      <c r="D72" s="20" t="s">
        <v>250</v>
      </c>
      <c r="E72" s="20" t="s">
        <v>5</v>
      </c>
      <c r="F72" s="80">
        <v>300</v>
      </c>
      <c r="G72" s="52"/>
      <c r="H72" s="54"/>
      <c r="I72" s="76"/>
      <c r="J72" s="130"/>
    </row>
    <row r="73" spans="2:10" s="7" customFormat="1" ht="27" customHeight="1" x14ac:dyDescent="0.55000000000000004">
      <c r="B73" s="165" t="s">
        <v>302</v>
      </c>
      <c r="C73" s="65" t="s">
        <v>87</v>
      </c>
      <c r="D73" s="20" t="s">
        <v>250</v>
      </c>
      <c r="E73" s="18" t="s">
        <v>7</v>
      </c>
      <c r="F73" s="79">
        <v>120</v>
      </c>
      <c r="G73" s="54"/>
      <c r="H73" s="73"/>
      <c r="I73" s="94"/>
      <c r="J73" s="130"/>
    </row>
    <row r="74" spans="2:10" s="8" customFormat="1" ht="27" customHeight="1" x14ac:dyDescent="0.25">
      <c r="B74" s="162" t="s">
        <v>303</v>
      </c>
      <c r="C74" s="90" t="s">
        <v>149</v>
      </c>
      <c r="D74" s="188"/>
      <c r="E74" s="87"/>
      <c r="F74" s="88"/>
      <c r="G74" s="93"/>
      <c r="H74" s="93"/>
      <c r="I74" s="93"/>
      <c r="J74" s="129"/>
    </row>
    <row r="75" spans="2:10" s="9" customFormat="1" ht="49.5" customHeight="1" x14ac:dyDescent="0.55000000000000004">
      <c r="B75" s="165" t="s">
        <v>304</v>
      </c>
      <c r="C75" s="65" t="s">
        <v>183</v>
      </c>
      <c r="D75" s="20" t="s">
        <v>250</v>
      </c>
      <c r="E75" s="20" t="s">
        <v>7</v>
      </c>
      <c r="F75" s="80">
        <v>9</v>
      </c>
      <c r="G75" s="54"/>
      <c r="H75" s="54"/>
      <c r="I75" s="214"/>
      <c r="J75" s="215"/>
    </row>
    <row r="76" spans="2:10" s="9" customFormat="1" ht="27" customHeight="1" x14ac:dyDescent="0.55000000000000004">
      <c r="B76" s="165" t="s">
        <v>305</v>
      </c>
      <c r="C76" s="65" t="s">
        <v>174</v>
      </c>
      <c r="D76" s="20" t="s">
        <v>250</v>
      </c>
      <c r="E76" s="20" t="s">
        <v>5</v>
      </c>
      <c r="F76" s="80">
        <v>250</v>
      </c>
      <c r="G76" s="52"/>
      <c r="H76" s="54"/>
      <c r="I76" s="214"/>
      <c r="J76" s="215"/>
    </row>
    <row r="77" spans="2:10" s="9" customFormat="1" ht="27" customHeight="1" x14ac:dyDescent="0.55000000000000004">
      <c r="B77" s="165" t="s">
        <v>306</v>
      </c>
      <c r="C77" s="65" t="s">
        <v>87</v>
      </c>
      <c r="D77" s="20" t="s">
        <v>250</v>
      </c>
      <c r="E77" s="20" t="s">
        <v>7</v>
      </c>
      <c r="F77" s="80">
        <v>82.2</v>
      </c>
      <c r="G77" s="52"/>
      <c r="H77" s="54"/>
      <c r="I77" s="76"/>
      <c r="J77" s="216"/>
    </row>
    <row r="78" spans="2:10" s="9" customFormat="1" ht="27" customHeight="1" x14ac:dyDescent="0.55000000000000004">
      <c r="B78" s="165" t="s">
        <v>307</v>
      </c>
      <c r="C78" s="65" t="s">
        <v>181</v>
      </c>
      <c r="D78" s="20" t="s">
        <v>250</v>
      </c>
      <c r="E78" s="20" t="s">
        <v>5</v>
      </c>
      <c r="F78" s="80">
        <v>250</v>
      </c>
      <c r="G78" s="52"/>
      <c r="H78" s="54"/>
      <c r="I78" s="76"/>
      <c r="J78" s="216"/>
    </row>
    <row r="79" spans="2:10" s="9" customFormat="1" ht="27" customHeight="1" x14ac:dyDescent="0.55000000000000004">
      <c r="B79" s="165" t="s">
        <v>308</v>
      </c>
      <c r="C79" s="65" t="s">
        <v>150</v>
      </c>
      <c r="D79" s="20" t="s">
        <v>250</v>
      </c>
      <c r="E79" s="20" t="s">
        <v>5</v>
      </c>
      <c r="F79" s="80">
        <v>465</v>
      </c>
      <c r="G79" s="158"/>
      <c r="H79" s="54"/>
      <c r="I79" s="76"/>
      <c r="J79" s="216"/>
    </row>
    <row r="80" spans="2:10" s="9" customFormat="1" ht="27" customHeight="1" x14ac:dyDescent="0.55000000000000004">
      <c r="B80" s="165" t="s">
        <v>309</v>
      </c>
      <c r="C80" s="65" t="s">
        <v>151</v>
      </c>
      <c r="D80" s="20" t="s">
        <v>250</v>
      </c>
      <c r="E80" s="20" t="s">
        <v>4</v>
      </c>
      <c r="F80" s="80">
        <v>1</v>
      </c>
      <c r="G80" s="52"/>
      <c r="H80" s="54"/>
      <c r="I80" s="76"/>
      <c r="J80" s="216"/>
    </row>
    <row r="81" spans="2:10" s="7" customFormat="1" ht="27" customHeight="1" x14ac:dyDescent="0.25">
      <c r="B81" s="164" t="s">
        <v>310</v>
      </c>
      <c r="C81" s="83" t="s">
        <v>15</v>
      </c>
      <c r="D81" s="184"/>
      <c r="E81" s="84"/>
      <c r="F81" s="85"/>
      <c r="G81" s="91"/>
      <c r="H81" s="91"/>
      <c r="I81" s="92"/>
      <c r="J81" s="131"/>
    </row>
    <row r="82" spans="2:10" s="8" customFormat="1" ht="27" customHeight="1" x14ac:dyDescent="0.25">
      <c r="B82" s="162" t="s">
        <v>311</v>
      </c>
      <c r="C82" s="90" t="s">
        <v>152</v>
      </c>
      <c r="D82" s="188"/>
      <c r="E82" s="87"/>
      <c r="F82" s="88"/>
      <c r="G82" s="93"/>
      <c r="H82" s="93"/>
      <c r="I82" s="93"/>
      <c r="J82" s="129"/>
    </row>
    <row r="83" spans="2:10" s="7" customFormat="1" ht="29.25" customHeight="1" x14ac:dyDescent="0.55000000000000004">
      <c r="B83" s="163" t="s">
        <v>312</v>
      </c>
      <c r="C83" s="63" t="s">
        <v>113</v>
      </c>
      <c r="D83" s="18" t="s">
        <v>250</v>
      </c>
      <c r="E83" s="18" t="s">
        <v>8</v>
      </c>
      <c r="F83" s="79">
        <v>23</v>
      </c>
      <c r="G83" s="52"/>
      <c r="H83" s="54"/>
      <c r="I83" s="94"/>
      <c r="J83" s="130"/>
    </row>
    <row r="84" spans="2:10" s="7" customFormat="1" ht="42" customHeight="1" x14ac:dyDescent="0.55000000000000004">
      <c r="B84" s="163" t="s">
        <v>345</v>
      </c>
      <c r="C84" s="63" t="s">
        <v>111</v>
      </c>
      <c r="D84" s="18" t="s">
        <v>250</v>
      </c>
      <c r="E84" s="18" t="s">
        <v>6</v>
      </c>
      <c r="F84" s="79">
        <v>225</v>
      </c>
      <c r="G84" s="52"/>
      <c r="H84" s="54"/>
      <c r="I84" s="94"/>
      <c r="J84" s="130"/>
    </row>
    <row r="85" spans="2:10" s="7" customFormat="1" ht="29.25" customHeight="1" x14ac:dyDescent="0.55000000000000004">
      <c r="B85" s="163" t="s">
        <v>346</v>
      </c>
      <c r="C85" s="63" t="s">
        <v>112</v>
      </c>
      <c r="D85" s="18" t="s">
        <v>250</v>
      </c>
      <c r="E85" s="18" t="s">
        <v>6</v>
      </c>
      <c r="F85" s="79">
        <v>115</v>
      </c>
      <c r="G85" s="52"/>
      <c r="H85" s="54"/>
      <c r="I85" s="94"/>
      <c r="J85" s="130"/>
    </row>
    <row r="86" spans="2:10" s="8" customFormat="1" ht="27" customHeight="1" x14ac:dyDescent="0.25">
      <c r="B86" s="162" t="s">
        <v>347</v>
      </c>
      <c r="C86" s="90" t="s">
        <v>153</v>
      </c>
      <c r="D86" s="188"/>
      <c r="E86" s="87"/>
      <c r="F86" s="88"/>
      <c r="G86" s="93"/>
      <c r="H86" s="93"/>
      <c r="I86" s="93"/>
      <c r="J86" s="129"/>
    </row>
    <row r="87" spans="2:10" s="9" customFormat="1" ht="62.25" customHeight="1" x14ac:dyDescent="0.55000000000000004">
      <c r="B87" s="165" t="s">
        <v>348</v>
      </c>
      <c r="C87" s="65" t="s">
        <v>16</v>
      </c>
      <c r="D87" s="20" t="s">
        <v>250</v>
      </c>
      <c r="E87" s="20" t="s">
        <v>6</v>
      </c>
      <c r="F87" s="80">
        <v>126</v>
      </c>
      <c r="G87" s="52"/>
      <c r="H87" s="54"/>
      <c r="I87" s="76" t="s">
        <v>569</v>
      </c>
      <c r="J87" s="216"/>
    </row>
    <row r="88" spans="2:10" s="9" customFormat="1" ht="27" customHeight="1" x14ac:dyDescent="0.55000000000000004">
      <c r="B88" s="165" t="s">
        <v>349</v>
      </c>
      <c r="C88" s="65" t="s">
        <v>17</v>
      </c>
      <c r="D88" s="20" t="s">
        <v>250</v>
      </c>
      <c r="E88" s="20" t="s">
        <v>8</v>
      </c>
      <c r="F88" s="80">
        <v>2</v>
      </c>
      <c r="G88" s="52"/>
      <c r="H88" s="54"/>
      <c r="I88" s="76"/>
      <c r="J88" s="216"/>
    </row>
    <row r="89" spans="2:10" s="9" customFormat="1" ht="60.75" customHeight="1" x14ac:dyDescent="0.55000000000000004">
      <c r="B89" s="226" t="s">
        <v>350</v>
      </c>
      <c r="C89" s="232" t="s">
        <v>672</v>
      </c>
      <c r="D89" s="20" t="s">
        <v>250</v>
      </c>
      <c r="E89" s="20" t="s">
        <v>4</v>
      </c>
      <c r="F89" s="80">
        <v>1</v>
      </c>
      <c r="G89" s="227"/>
      <c r="H89" s="228"/>
      <c r="I89" s="76"/>
      <c r="J89" s="216"/>
    </row>
    <row r="90" spans="2:10" s="231" customFormat="1" ht="60.75" customHeight="1" x14ac:dyDescent="0.55000000000000004">
      <c r="B90" s="226" t="s">
        <v>660</v>
      </c>
      <c r="C90" s="233" t="s">
        <v>671</v>
      </c>
      <c r="D90" s="20" t="s">
        <v>250</v>
      </c>
      <c r="E90" s="20" t="s">
        <v>8</v>
      </c>
      <c r="F90" s="80">
        <v>1</v>
      </c>
      <c r="G90" s="227"/>
      <c r="H90" s="228"/>
      <c r="I90" s="229"/>
      <c r="J90" s="230"/>
    </row>
    <row r="91" spans="2:10" s="8" customFormat="1" ht="27" customHeight="1" x14ac:dyDescent="0.25">
      <c r="B91" s="162" t="s">
        <v>351</v>
      </c>
      <c r="C91" s="90" t="s">
        <v>154</v>
      </c>
      <c r="D91" s="188"/>
      <c r="E91" s="87"/>
      <c r="F91" s="88"/>
      <c r="G91" s="93"/>
      <c r="H91" s="93"/>
      <c r="I91" s="93"/>
      <c r="J91" s="129"/>
    </row>
    <row r="92" spans="2:10" s="9" customFormat="1" ht="51.75" customHeight="1" x14ac:dyDescent="0.55000000000000004">
      <c r="B92" s="165" t="s">
        <v>352</v>
      </c>
      <c r="C92" s="65" t="s">
        <v>220</v>
      </c>
      <c r="D92" s="20" t="s">
        <v>250</v>
      </c>
      <c r="E92" s="20" t="s">
        <v>4</v>
      </c>
      <c r="F92" s="80">
        <v>1</v>
      </c>
      <c r="G92" s="52"/>
      <c r="H92" s="54"/>
      <c r="I92" s="76"/>
      <c r="J92" s="216"/>
    </row>
    <row r="93" spans="2:10" s="9" customFormat="1" ht="51.75" customHeight="1" x14ac:dyDescent="0.55000000000000004">
      <c r="B93" s="165" t="s">
        <v>353</v>
      </c>
      <c r="C93" s="65" t="s">
        <v>110</v>
      </c>
      <c r="D93" s="20" t="s">
        <v>250</v>
      </c>
      <c r="E93" s="20" t="s">
        <v>6</v>
      </c>
      <c r="F93" s="80">
        <v>15</v>
      </c>
      <c r="G93" s="52"/>
      <c r="H93" s="54"/>
      <c r="I93" s="76" t="s">
        <v>570</v>
      </c>
      <c r="J93" s="216"/>
    </row>
    <row r="94" spans="2:10" s="9" customFormat="1" ht="51.75" customHeight="1" x14ac:dyDescent="0.55000000000000004">
      <c r="B94" s="165" t="s">
        <v>354</v>
      </c>
      <c r="C94" s="65" t="s">
        <v>221</v>
      </c>
      <c r="D94" s="20" t="s">
        <v>250</v>
      </c>
      <c r="E94" s="20" t="s">
        <v>8</v>
      </c>
      <c r="F94" s="80">
        <v>1</v>
      </c>
      <c r="G94" s="52"/>
      <c r="H94" s="54"/>
      <c r="I94" s="76"/>
      <c r="J94" s="216"/>
    </row>
    <row r="95" spans="2:10" s="9" customFormat="1" ht="51.75" customHeight="1" x14ac:dyDescent="0.55000000000000004">
      <c r="B95" s="165" t="s">
        <v>355</v>
      </c>
      <c r="C95" s="65" t="s">
        <v>222</v>
      </c>
      <c r="D95" s="20" t="s">
        <v>250</v>
      </c>
      <c r="E95" s="20" t="s">
        <v>8</v>
      </c>
      <c r="F95" s="80">
        <v>1</v>
      </c>
      <c r="G95" s="52"/>
      <c r="H95" s="54"/>
      <c r="I95" s="76"/>
      <c r="J95" s="216"/>
    </row>
    <row r="96" spans="2:10" s="9" customFormat="1" ht="51.75" customHeight="1" x14ac:dyDescent="0.55000000000000004">
      <c r="B96" s="165" t="s">
        <v>356</v>
      </c>
      <c r="C96" s="65" t="s">
        <v>223</v>
      </c>
      <c r="D96" s="20" t="s">
        <v>250</v>
      </c>
      <c r="E96" s="20" t="s">
        <v>8</v>
      </c>
      <c r="F96" s="80">
        <v>1</v>
      </c>
      <c r="G96" s="52"/>
      <c r="H96" s="54"/>
      <c r="I96" s="76"/>
      <c r="J96" s="216"/>
    </row>
    <row r="97" spans="2:10" s="9" customFormat="1" ht="51.75" customHeight="1" x14ac:dyDescent="0.55000000000000004">
      <c r="B97" s="165" t="s">
        <v>357</v>
      </c>
      <c r="C97" s="65" t="s">
        <v>81</v>
      </c>
      <c r="D97" s="20" t="s">
        <v>250</v>
      </c>
      <c r="E97" s="20" t="s">
        <v>8</v>
      </c>
      <c r="F97" s="80">
        <v>6</v>
      </c>
      <c r="G97" s="54"/>
      <c r="H97" s="54"/>
      <c r="I97" s="76"/>
      <c r="J97" s="216"/>
    </row>
    <row r="98" spans="2:10" s="9" customFormat="1" ht="51.75" customHeight="1" x14ac:dyDescent="0.55000000000000004">
      <c r="B98" s="165" t="s">
        <v>358</v>
      </c>
      <c r="C98" s="217" t="s">
        <v>202</v>
      </c>
      <c r="D98" s="20" t="s">
        <v>250</v>
      </c>
      <c r="E98" s="20" t="s">
        <v>8</v>
      </c>
      <c r="F98" s="80">
        <v>1</v>
      </c>
      <c r="G98" s="54"/>
      <c r="H98" s="54"/>
      <c r="I98" s="76"/>
      <c r="J98" s="216"/>
    </row>
    <row r="99" spans="2:10" s="9" customFormat="1" ht="51.75" customHeight="1" x14ac:dyDescent="0.55000000000000004">
      <c r="B99" s="165" t="s">
        <v>359</v>
      </c>
      <c r="C99" s="65" t="s">
        <v>224</v>
      </c>
      <c r="D99" s="20" t="s">
        <v>250</v>
      </c>
      <c r="E99" s="20" t="s">
        <v>8</v>
      </c>
      <c r="F99" s="80">
        <v>3</v>
      </c>
      <c r="G99" s="54"/>
      <c r="H99" s="54"/>
      <c r="I99" s="76"/>
      <c r="J99" s="216"/>
    </row>
    <row r="100" spans="2:10" s="9" customFormat="1" ht="51.75" customHeight="1" x14ac:dyDescent="0.55000000000000004">
      <c r="B100" s="165" t="s">
        <v>360</v>
      </c>
      <c r="C100" s="65" t="s">
        <v>155</v>
      </c>
      <c r="D100" s="20" t="s">
        <v>250</v>
      </c>
      <c r="E100" s="20" t="s">
        <v>6</v>
      </c>
      <c r="F100" s="80">
        <v>160</v>
      </c>
      <c r="G100" s="52"/>
      <c r="H100" s="54"/>
      <c r="I100" s="76"/>
      <c r="J100" s="216"/>
    </row>
    <row r="101" spans="2:10" s="9" customFormat="1" ht="51.75" customHeight="1" x14ac:dyDescent="0.55000000000000004">
      <c r="B101" s="165" t="s">
        <v>361</v>
      </c>
      <c r="C101" s="65" t="s">
        <v>156</v>
      </c>
      <c r="D101" s="20" t="s">
        <v>250</v>
      </c>
      <c r="E101" s="20" t="s">
        <v>6</v>
      </c>
      <c r="F101" s="80">
        <v>150</v>
      </c>
      <c r="G101" s="52"/>
      <c r="H101" s="54"/>
      <c r="I101" s="76"/>
      <c r="J101" s="216"/>
    </row>
    <row r="102" spans="2:10" s="7" customFormat="1" ht="75.75" customHeight="1" x14ac:dyDescent="0.55000000000000004">
      <c r="B102" s="165" t="s">
        <v>362</v>
      </c>
      <c r="C102" s="65" t="s">
        <v>225</v>
      </c>
      <c r="D102" s="20" t="s">
        <v>250</v>
      </c>
      <c r="E102" s="20" t="s">
        <v>8</v>
      </c>
      <c r="F102" s="80">
        <v>4</v>
      </c>
      <c r="G102" s="52"/>
      <c r="H102" s="54"/>
      <c r="I102" s="76"/>
      <c r="J102" s="130"/>
    </row>
    <row r="103" spans="2:10" s="7" customFormat="1" ht="27" customHeight="1" x14ac:dyDescent="0.25">
      <c r="B103" s="164" t="s">
        <v>313</v>
      </c>
      <c r="C103" s="83" t="s">
        <v>168</v>
      </c>
      <c r="D103" s="184"/>
      <c r="E103" s="84"/>
      <c r="F103" s="85"/>
      <c r="G103" s="91"/>
      <c r="H103" s="91"/>
      <c r="I103" s="92"/>
      <c r="J103" s="131"/>
    </row>
    <row r="104" spans="2:10" s="70" customFormat="1" ht="27" customHeight="1" x14ac:dyDescent="0.25">
      <c r="B104" s="167" t="s">
        <v>314</v>
      </c>
      <c r="C104" s="115" t="s">
        <v>576</v>
      </c>
      <c r="D104" s="189"/>
      <c r="E104" s="116"/>
      <c r="F104" s="117"/>
      <c r="G104" s="118"/>
      <c r="H104" s="118"/>
      <c r="I104" s="93"/>
      <c r="J104" s="132"/>
    </row>
    <row r="105" spans="2:10" s="70" customFormat="1" ht="27" customHeight="1" x14ac:dyDescent="0.25">
      <c r="B105" s="167" t="s">
        <v>315</v>
      </c>
      <c r="C105" s="115" t="s">
        <v>97</v>
      </c>
      <c r="D105" s="189"/>
      <c r="E105" s="116"/>
      <c r="F105" s="117"/>
      <c r="G105" s="118"/>
      <c r="H105" s="118"/>
      <c r="I105" s="93"/>
      <c r="J105" s="133"/>
    </row>
    <row r="106" spans="2:10" s="7" customFormat="1" ht="24.95" customHeight="1" x14ac:dyDescent="0.55000000000000004">
      <c r="B106" s="165" t="s">
        <v>316</v>
      </c>
      <c r="C106" s="61" t="s">
        <v>118</v>
      </c>
      <c r="D106" s="19" t="s">
        <v>250</v>
      </c>
      <c r="E106" s="19" t="s">
        <v>7</v>
      </c>
      <c r="F106" s="80">
        <v>1.5</v>
      </c>
      <c r="G106" s="52"/>
      <c r="H106" s="54"/>
      <c r="I106" s="76"/>
      <c r="J106" s="130"/>
    </row>
    <row r="107" spans="2:10" s="7" customFormat="1" ht="24.95" customHeight="1" x14ac:dyDescent="0.55000000000000004">
      <c r="B107" s="165" t="s">
        <v>317</v>
      </c>
      <c r="C107" s="61" t="s">
        <v>119</v>
      </c>
      <c r="D107" s="19" t="s">
        <v>250</v>
      </c>
      <c r="E107" s="19" t="s">
        <v>121</v>
      </c>
      <c r="F107" s="80">
        <v>1</v>
      </c>
      <c r="G107" s="52"/>
      <c r="H107" s="77"/>
      <c r="I107" s="76"/>
      <c r="J107" s="130"/>
    </row>
    <row r="108" spans="2:10" s="7" customFormat="1" ht="24.95" customHeight="1" x14ac:dyDescent="0.55000000000000004">
      <c r="B108" s="165" t="s">
        <v>318</v>
      </c>
      <c r="C108" s="61" t="s">
        <v>120</v>
      </c>
      <c r="D108" s="19" t="s">
        <v>250</v>
      </c>
      <c r="E108" s="19" t="s">
        <v>121</v>
      </c>
      <c r="F108" s="80">
        <v>1</v>
      </c>
      <c r="G108" s="54"/>
      <c r="H108" s="54"/>
      <c r="I108" s="76"/>
      <c r="J108" s="130"/>
    </row>
    <row r="109" spans="2:10" s="7" customFormat="1" ht="27" customHeight="1" x14ac:dyDescent="0.25">
      <c r="B109" s="168" t="s">
        <v>319</v>
      </c>
      <c r="C109" s="108" t="s">
        <v>100</v>
      </c>
      <c r="D109" s="190"/>
      <c r="E109" s="119"/>
      <c r="F109" s="88"/>
      <c r="G109" s="93"/>
      <c r="H109" s="93"/>
      <c r="I109" s="93"/>
      <c r="J109" s="133"/>
    </row>
    <row r="110" spans="2:10" s="7" customFormat="1" ht="27" customHeight="1" x14ac:dyDescent="0.55000000000000004">
      <c r="B110" s="165" t="s">
        <v>322</v>
      </c>
      <c r="C110" s="65" t="s">
        <v>206</v>
      </c>
      <c r="D110" s="20" t="s">
        <v>250</v>
      </c>
      <c r="E110" s="20" t="s">
        <v>5</v>
      </c>
      <c r="F110" s="80">
        <v>105</v>
      </c>
      <c r="G110" s="141"/>
      <c r="H110" s="54"/>
      <c r="I110" s="76"/>
      <c r="J110" s="130"/>
    </row>
    <row r="111" spans="2:10" s="7" customFormat="1" ht="27" customHeight="1" x14ac:dyDescent="0.55000000000000004">
      <c r="B111" s="165" t="s">
        <v>323</v>
      </c>
      <c r="C111" s="65" t="s">
        <v>122</v>
      </c>
      <c r="D111" s="20" t="s">
        <v>250</v>
      </c>
      <c r="E111" s="20" t="s">
        <v>5</v>
      </c>
      <c r="F111" s="80">
        <v>45</v>
      </c>
      <c r="G111" s="141"/>
      <c r="H111" s="54"/>
      <c r="I111" s="76"/>
      <c r="J111" s="130"/>
    </row>
    <row r="112" spans="2:10" s="7" customFormat="1" ht="47.25" customHeight="1" x14ac:dyDescent="0.55000000000000004">
      <c r="B112" s="165" t="s">
        <v>324</v>
      </c>
      <c r="C112" s="65" t="s">
        <v>161</v>
      </c>
      <c r="D112" s="20" t="s">
        <v>250</v>
      </c>
      <c r="E112" s="20" t="s">
        <v>5</v>
      </c>
      <c r="F112" s="80">
        <v>220</v>
      </c>
      <c r="G112" s="52"/>
      <c r="H112" s="54"/>
      <c r="I112" s="76"/>
      <c r="J112" s="130"/>
    </row>
    <row r="113" spans="2:16381" s="7" customFormat="1" ht="47.25" customHeight="1" x14ac:dyDescent="0.55000000000000004">
      <c r="B113" s="165" t="s">
        <v>325</v>
      </c>
      <c r="C113" s="65" t="s">
        <v>207</v>
      </c>
      <c r="D113" s="20" t="s">
        <v>250</v>
      </c>
      <c r="E113" s="139" t="s">
        <v>4</v>
      </c>
      <c r="F113" s="80">
        <v>1</v>
      </c>
      <c r="G113" s="52"/>
      <c r="H113" s="54"/>
      <c r="I113" s="76"/>
      <c r="J113" s="130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  <c r="EH113" s="253"/>
      <c r="EI113" s="253"/>
      <c r="EJ113" s="253"/>
      <c r="EK113" s="253"/>
      <c r="EL113" s="253"/>
      <c r="EM113" s="253"/>
      <c r="EN113" s="253"/>
      <c r="EO113" s="253"/>
      <c r="EP113" s="253"/>
      <c r="EQ113" s="253"/>
      <c r="ER113" s="253"/>
    </row>
    <row r="114" spans="2:16381" s="7" customFormat="1" ht="27" customHeight="1" x14ac:dyDescent="0.55000000000000004">
      <c r="B114" s="168" t="s">
        <v>320</v>
      </c>
      <c r="C114" s="108" t="s">
        <v>128</v>
      </c>
      <c r="D114" s="190"/>
      <c r="E114" s="120"/>
      <c r="F114" s="110"/>
      <c r="G114" s="98"/>
      <c r="H114" s="121"/>
      <c r="I114" s="93"/>
      <c r="J114" s="132"/>
      <c r="P114" s="254"/>
      <c r="Q114" s="255"/>
      <c r="R114" s="256"/>
      <c r="S114" s="257"/>
      <c r="T114" s="258"/>
      <c r="U114" s="259"/>
      <c r="V114" s="260"/>
      <c r="W114" s="261"/>
      <c r="X114" s="254"/>
      <c r="Y114" s="255"/>
      <c r="Z114" s="256"/>
      <c r="AA114" s="257"/>
      <c r="AB114" s="258"/>
      <c r="AC114" s="259"/>
      <c r="AD114" s="260"/>
      <c r="AE114" s="261"/>
      <c r="AF114" s="254"/>
      <c r="AG114" s="255"/>
      <c r="AH114" s="256"/>
      <c r="AI114" s="257"/>
      <c r="AJ114" s="258"/>
      <c r="AK114" s="259"/>
      <c r="AL114" s="260"/>
      <c r="AM114" s="261"/>
      <c r="AN114" s="254"/>
      <c r="AO114" s="255"/>
      <c r="AP114" s="256"/>
      <c r="AQ114" s="257"/>
      <c r="AR114" s="258"/>
      <c r="AS114" s="259"/>
      <c r="AT114" s="260"/>
      <c r="AU114" s="261"/>
      <c r="AV114" s="254"/>
      <c r="AW114" s="255"/>
      <c r="AX114" s="256"/>
      <c r="AY114" s="257"/>
      <c r="AZ114" s="258"/>
      <c r="BA114" s="259"/>
      <c r="BB114" s="260"/>
      <c r="BC114" s="261"/>
      <c r="BD114" s="254"/>
      <c r="BE114" s="255"/>
      <c r="BF114" s="256"/>
      <c r="BG114" s="257"/>
      <c r="BH114" s="258"/>
      <c r="BI114" s="259"/>
      <c r="BJ114" s="260"/>
      <c r="BK114" s="261"/>
      <c r="BL114" s="254"/>
      <c r="BM114" s="255"/>
      <c r="BN114" s="256"/>
      <c r="BO114" s="257"/>
      <c r="BP114" s="258"/>
      <c r="BQ114" s="259"/>
      <c r="BR114" s="260"/>
      <c r="BS114" s="261"/>
      <c r="BT114" s="254"/>
      <c r="BU114" s="255"/>
      <c r="BV114" s="256"/>
      <c r="BW114" s="257"/>
      <c r="BX114" s="258"/>
      <c r="BY114" s="259"/>
      <c r="BZ114" s="260"/>
      <c r="CA114" s="261"/>
      <c r="CB114" s="254"/>
      <c r="CC114" s="255"/>
      <c r="CD114" s="256"/>
      <c r="CE114" s="257"/>
      <c r="CF114" s="258"/>
      <c r="CG114" s="259"/>
      <c r="CH114" s="260"/>
      <c r="CI114" s="261"/>
      <c r="CJ114" s="254"/>
      <c r="CK114" s="255"/>
      <c r="CL114" s="256"/>
      <c r="CM114" s="257"/>
      <c r="CN114" s="258"/>
      <c r="CO114" s="259"/>
      <c r="CP114" s="260"/>
      <c r="CQ114" s="261"/>
      <c r="CR114" s="254"/>
      <c r="CS114" s="255"/>
      <c r="CT114" s="256"/>
      <c r="CU114" s="257"/>
      <c r="CV114" s="258"/>
      <c r="CW114" s="259"/>
      <c r="CX114" s="260"/>
      <c r="CY114" s="261"/>
      <c r="CZ114" s="254"/>
      <c r="DA114" s="255"/>
      <c r="DB114" s="256"/>
      <c r="DC114" s="257"/>
      <c r="DD114" s="258"/>
      <c r="DE114" s="259"/>
      <c r="DF114" s="260"/>
      <c r="DG114" s="261"/>
      <c r="DH114" s="254"/>
      <c r="DI114" s="255"/>
      <c r="DJ114" s="256"/>
      <c r="DK114" s="257"/>
      <c r="DL114" s="258"/>
      <c r="DM114" s="259"/>
      <c r="DN114" s="260"/>
      <c r="DO114" s="261"/>
      <c r="DP114" s="254"/>
      <c r="DQ114" s="255"/>
      <c r="DR114" s="256"/>
      <c r="DS114" s="257"/>
      <c r="DT114" s="258"/>
      <c r="DU114" s="259"/>
      <c r="DV114" s="260"/>
      <c r="DW114" s="261"/>
      <c r="DX114" s="254"/>
      <c r="DY114" s="255"/>
      <c r="DZ114" s="256"/>
      <c r="EA114" s="257"/>
      <c r="EB114" s="258"/>
      <c r="EC114" s="259"/>
      <c r="ED114" s="260"/>
      <c r="EE114" s="261"/>
      <c r="EF114" s="254"/>
      <c r="EG114" s="255"/>
      <c r="EH114" s="256"/>
      <c r="EI114" s="257"/>
      <c r="EJ114" s="258"/>
      <c r="EK114" s="259"/>
      <c r="EL114" s="260"/>
      <c r="EM114" s="261"/>
      <c r="EN114" s="254"/>
      <c r="EO114" s="255"/>
      <c r="EP114" s="256"/>
      <c r="EQ114" s="257"/>
      <c r="ER114" s="258"/>
      <c r="ES114" s="252"/>
      <c r="ET114" s="89"/>
      <c r="EU114" s="66"/>
      <c r="EV114" s="18"/>
      <c r="EW114" s="80"/>
      <c r="EX114" s="52"/>
      <c r="EY114" s="73"/>
      <c r="EZ114" s="94"/>
      <c r="FA114" s="95"/>
      <c r="FB114" s="89"/>
      <c r="FC114" s="66"/>
      <c r="FD114" s="18"/>
      <c r="FE114" s="80"/>
      <c r="FF114" s="52"/>
      <c r="FG114" s="73"/>
      <c r="FH114" s="94"/>
      <c r="FI114" s="95"/>
      <c r="FJ114" s="89"/>
      <c r="FK114" s="66"/>
      <c r="FL114" s="18"/>
      <c r="FM114" s="80"/>
      <c r="FN114" s="52"/>
      <c r="FO114" s="73"/>
      <c r="FP114" s="94"/>
      <c r="FQ114" s="95"/>
      <c r="FR114" s="89"/>
      <c r="FS114" s="66"/>
      <c r="FT114" s="18"/>
      <c r="FU114" s="80"/>
      <c r="FV114" s="52"/>
      <c r="FW114" s="73"/>
      <c r="FX114" s="94"/>
      <c r="FY114" s="95"/>
      <c r="FZ114" s="89"/>
      <c r="GA114" s="66"/>
      <c r="GB114" s="18"/>
      <c r="GC114" s="80"/>
      <c r="GD114" s="52"/>
      <c r="GE114" s="73"/>
      <c r="GF114" s="94"/>
      <c r="GG114" s="95"/>
      <c r="GH114" s="89"/>
      <c r="GI114" s="66"/>
      <c r="GJ114" s="18"/>
      <c r="GK114" s="80"/>
      <c r="GL114" s="52"/>
      <c r="GM114" s="73"/>
      <c r="GN114" s="94"/>
      <c r="GO114" s="95"/>
      <c r="GP114" s="89"/>
      <c r="GQ114" s="66"/>
      <c r="GR114" s="18"/>
      <c r="GS114" s="80"/>
      <c r="GT114" s="52"/>
      <c r="GU114" s="73"/>
      <c r="GV114" s="94"/>
      <c r="GW114" s="95"/>
      <c r="GX114" s="89"/>
      <c r="GY114" s="66"/>
      <c r="GZ114" s="18"/>
      <c r="HA114" s="80"/>
      <c r="HB114" s="52"/>
      <c r="HC114" s="73"/>
      <c r="HD114" s="94"/>
      <c r="HE114" s="95"/>
      <c r="HF114" s="89"/>
      <c r="HG114" s="66"/>
      <c r="HH114" s="18"/>
      <c r="HI114" s="80"/>
      <c r="HJ114" s="52"/>
      <c r="HK114" s="73"/>
      <c r="HL114" s="94"/>
      <c r="HM114" s="95"/>
      <c r="HN114" s="89"/>
      <c r="HO114" s="66"/>
      <c r="HP114" s="18"/>
      <c r="HQ114" s="80"/>
      <c r="HR114" s="52"/>
      <c r="HS114" s="73"/>
      <c r="HT114" s="94"/>
      <c r="HU114" s="95"/>
      <c r="HV114" s="89"/>
      <c r="HW114" s="66"/>
      <c r="HX114" s="18"/>
      <c r="HY114" s="80"/>
      <c r="HZ114" s="52"/>
      <c r="IA114" s="73"/>
      <c r="IB114" s="94"/>
      <c r="IC114" s="95"/>
      <c r="ID114" s="89"/>
      <c r="IE114" s="66"/>
      <c r="IF114" s="18"/>
      <c r="IG114" s="80"/>
      <c r="IH114" s="52"/>
      <c r="II114" s="73"/>
      <c r="IJ114" s="94"/>
      <c r="IK114" s="95"/>
      <c r="IL114" s="89"/>
      <c r="IM114" s="66"/>
      <c r="IN114" s="18"/>
      <c r="IO114" s="80"/>
      <c r="IP114" s="52"/>
      <c r="IQ114" s="73"/>
      <c r="IR114" s="94"/>
      <c r="IS114" s="95"/>
      <c r="IT114" s="89"/>
      <c r="IU114" s="66"/>
      <c r="IV114" s="18"/>
      <c r="IW114" s="80"/>
      <c r="IX114" s="52"/>
      <c r="IY114" s="73"/>
      <c r="IZ114" s="94"/>
      <c r="JA114" s="95"/>
      <c r="JB114" s="89"/>
      <c r="JC114" s="66"/>
      <c r="JD114" s="18"/>
      <c r="JE114" s="80"/>
      <c r="JF114" s="52"/>
      <c r="JG114" s="73"/>
      <c r="JH114" s="94"/>
      <c r="JI114" s="95"/>
      <c r="JJ114" s="89"/>
      <c r="JK114" s="66"/>
      <c r="JL114" s="18"/>
      <c r="JM114" s="80"/>
      <c r="JN114" s="52"/>
      <c r="JO114" s="73"/>
      <c r="JP114" s="94"/>
      <c r="JQ114" s="95"/>
      <c r="JR114" s="89"/>
      <c r="JS114" s="66"/>
      <c r="JT114" s="18"/>
      <c r="JU114" s="80"/>
      <c r="JV114" s="52"/>
      <c r="JW114" s="73"/>
      <c r="JX114" s="94"/>
      <c r="JY114" s="95"/>
      <c r="JZ114" s="89"/>
      <c r="KA114" s="66"/>
      <c r="KB114" s="18"/>
      <c r="KC114" s="80"/>
      <c r="KD114" s="52"/>
      <c r="KE114" s="73"/>
      <c r="KF114" s="94"/>
      <c r="KG114" s="95"/>
      <c r="KH114" s="89"/>
      <c r="KI114" s="66"/>
      <c r="KJ114" s="18"/>
      <c r="KK114" s="80"/>
      <c r="KL114" s="52"/>
      <c r="KM114" s="73"/>
      <c r="KN114" s="94"/>
      <c r="KO114" s="95"/>
      <c r="KP114" s="89"/>
      <c r="KQ114" s="66"/>
      <c r="KR114" s="18"/>
      <c r="KS114" s="80"/>
      <c r="KT114" s="52"/>
      <c r="KU114" s="73"/>
      <c r="KV114" s="94"/>
      <c r="KW114" s="95"/>
      <c r="KX114" s="89"/>
      <c r="KY114" s="66"/>
      <c r="KZ114" s="18"/>
      <c r="LA114" s="80"/>
      <c r="LB114" s="52"/>
      <c r="LC114" s="73"/>
      <c r="LD114" s="94"/>
      <c r="LE114" s="95"/>
      <c r="LF114" s="89"/>
      <c r="LG114" s="66"/>
      <c r="LH114" s="18"/>
      <c r="LI114" s="80"/>
      <c r="LJ114" s="52"/>
      <c r="LK114" s="73"/>
      <c r="LL114" s="94"/>
      <c r="LM114" s="95"/>
      <c r="LN114" s="89"/>
      <c r="LO114" s="66"/>
      <c r="LP114" s="18"/>
      <c r="LQ114" s="80"/>
      <c r="LR114" s="52"/>
      <c r="LS114" s="73"/>
      <c r="LT114" s="94"/>
      <c r="LU114" s="95"/>
      <c r="LV114" s="89"/>
      <c r="LW114" s="66"/>
      <c r="LX114" s="18"/>
      <c r="LY114" s="80"/>
      <c r="LZ114" s="52"/>
      <c r="MA114" s="73"/>
      <c r="MB114" s="94"/>
      <c r="MC114" s="95"/>
      <c r="MD114" s="89"/>
      <c r="ME114" s="66"/>
      <c r="MF114" s="18"/>
      <c r="MG114" s="80"/>
      <c r="MH114" s="52"/>
      <c r="MI114" s="73"/>
      <c r="MJ114" s="94"/>
      <c r="MK114" s="95"/>
      <c r="ML114" s="89"/>
      <c r="MM114" s="66"/>
      <c r="MN114" s="18"/>
      <c r="MO114" s="80"/>
      <c r="MP114" s="52"/>
      <c r="MQ114" s="73"/>
      <c r="MR114" s="94"/>
      <c r="MS114" s="95"/>
      <c r="MT114" s="89"/>
      <c r="MU114" s="66"/>
      <c r="MV114" s="18"/>
      <c r="MW114" s="80"/>
      <c r="MX114" s="52"/>
      <c r="MY114" s="73"/>
      <c r="MZ114" s="94"/>
      <c r="NA114" s="95"/>
      <c r="NB114" s="89"/>
      <c r="NC114" s="66"/>
      <c r="ND114" s="18"/>
      <c r="NE114" s="80"/>
      <c r="NF114" s="52"/>
      <c r="NG114" s="73"/>
      <c r="NH114" s="94"/>
      <c r="NI114" s="95"/>
      <c r="NJ114" s="89"/>
      <c r="NK114" s="66"/>
      <c r="NL114" s="18"/>
      <c r="NM114" s="80"/>
      <c r="NN114" s="52"/>
      <c r="NO114" s="73"/>
      <c r="NP114" s="94"/>
      <c r="NQ114" s="95"/>
      <c r="NR114" s="89"/>
      <c r="NS114" s="66"/>
      <c r="NT114" s="18"/>
      <c r="NU114" s="80"/>
      <c r="NV114" s="52"/>
      <c r="NW114" s="73"/>
      <c r="NX114" s="94"/>
      <c r="NY114" s="95"/>
      <c r="NZ114" s="89"/>
      <c r="OA114" s="66"/>
      <c r="OB114" s="18"/>
      <c r="OC114" s="80"/>
      <c r="OD114" s="52"/>
      <c r="OE114" s="73"/>
      <c r="OF114" s="94"/>
      <c r="OG114" s="95"/>
      <c r="OH114" s="89"/>
      <c r="OI114" s="66"/>
      <c r="OJ114" s="18"/>
      <c r="OK114" s="80"/>
      <c r="OL114" s="52"/>
      <c r="OM114" s="73"/>
      <c r="ON114" s="94"/>
      <c r="OO114" s="95"/>
      <c r="OP114" s="89"/>
      <c r="OQ114" s="66"/>
      <c r="OR114" s="18"/>
      <c r="OS114" s="80"/>
      <c r="OT114" s="52"/>
      <c r="OU114" s="73"/>
      <c r="OV114" s="94"/>
      <c r="OW114" s="95"/>
      <c r="OX114" s="89"/>
      <c r="OY114" s="66"/>
      <c r="OZ114" s="18"/>
      <c r="PA114" s="80"/>
      <c r="PB114" s="52"/>
      <c r="PC114" s="73"/>
      <c r="PD114" s="94"/>
      <c r="PE114" s="95"/>
      <c r="PF114" s="89"/>
      <c r="PG114" s="66"/>
      <c r="PH114" s="18"/>
      <c r="PI114" s="80"/>
      <c r="PJ114" s="52"/>
      <c r="PK114" s="73"/>
      <c r="PL114" s="94"/>
      <c r="PM114" s="95"/>
      <c r="PN114" s="89"/>
      <c r="PO114" s="66"/>
      <c r="PP114" s="18"/>
      <c r="PQ114" s="80"/>
      <c r="PR114" s="52"/>
      <c r="PS114" s="73"/>
      <c r="PT114" s="94"/>
      <c r="PU114" s="95"/>
      <c r="PV114" s="89"/>
      <c r="PW114" s="66"/>
      <c r="PX114" s="18"/>
      <c r="PY114" s="80"/>
      <c r="PZ114" s="52"/>
      <c r="QA114" s="73"/>
      <c r="QB114" s="94"/>
      <c r="QC114" s="95"/>
      <c r="QD114" s="89"/>
      <c r="QE114" s="66"/>
      <c r="QF114" s="18"/>
      <c r="QG114" s="80"/>
      <c r="QH114" s="52"/>
      <c r="QI114" s="73"/>
      <c r="QJ114" s="94"/>
      <c r="QK114" s="95"/>
      <c r="QL114" s="89"/>
      <c r="QM114" s="66"/>
      <c r="QN114" s="18"/>
      <c r="QO114" s="80"/>
      <c r="QP114" s="52"/>
      <c r="QQ114" s="73"/>
      <c r="QR114" s="94"/>
      <c r="QS114" s="95"/>
      <c r="QT114" s="89"/>
      <c r="QU114" s="66"/>
      <c r="QV114" s="18"/>
      <c r="QW114" s="80"/>
      <c r="QX114" s="52"/>
      <c r="QY114" s="73"/>
      <c r="QZ114" s="94"/>
      <c r="RA114" s="95"/>
      <c r="RB114" s="89"/>
      <c r="RC114" s="66"/>
      <c r="RD114" s="18"/>
      <c r="RE114" s="80"/>
      <c r="RF114" s="52"/>
      <c r="RG114" s="73"/>
      <c r="RH114" s="94"/>
      <c r="RI114" s="95"/>
      <c r="RJ114" s="89"/>
      <c r="RK114" s="66"/>
      <c r="RL114" s="18"/>
      <c r="RM114" s="80"/>
      <c r="RN114" s="52"/>
      <c r="RO114" s="73"/>
      <c r="RP114" s="94"/>
      <c r="RQ114" s="95"/>
      <c r="RR114" s="89"/>
      <c r="RS114" s="66"/>
      <c r="RT114" s="18"/>
      <c r="RU114" s="80"/>
      <c r="RV114" s="52"/>
      <c r="RW114" s="73"/>
      <c r="RX114" s="94"/>
      <c r="RY114" s="95"/>
      <c r="RZ114" s="89"/>
      <c r="SA114" s="66"/>
      <c r="SB114" s="18"/>
      <c r="SC114" s="80"/>
      <c r="SD114" s="52"/>
      <c r="SE114" s="73"/>
      <c r="SF114" s="94"/>
      <c r="SG114" s="95"/>
      <c r="SH114" s="89"/>
      <c r="SI114" s="66"/>
      <c r="SJ114" s="18"/>
      <c r="SK114" s="80"/>
      <c r="SL114" s="52"/>
      <c r="SM114" s="73"/>
      <c r="SN114" s="94"/>
      <c r="SO114" s="95"/>
      <c r="SP114" s="89"/>
      <c r="SQ114" s="66"/>
      <c r="SR114" s="18"/>
      <c r="SS114" s="80"/>
      <c r="ST114" s="52"/>
      <c r="SU114" s="73"/>
      <c r="SV114" s="94"/>
      <c r="SW114" s="95"/>
      <c r="SX114" s="89"/>
      <c r="SY114" s="66"/>
      <c r="SZ114" s="18"/>
      <c r="TA114" s="80"/>
      <c r="TB114" s="52"/>
      <c r="TC114" s="73"/>
      <c r="TD114" s="94"/>
      <c r="TE114" s="95"/>
      <c r="TF114" s="89"/>
      <c r="TG114" s="66"/>
      <c r="TH114" s="18"/>
      <c r="TI114" s="80"/>
      <c r="TJ114" s="52"/>
      <c r="TK114" s="73"/>
      <c r="TL114" s="94"/>
      <c r="TM114" s="95"/>
      <c r="TN114" s="89"/>
      <c r="TO114" s="66"/>
      <c r="TP114" s="18"/>
      <c r="TQ114" s="80"/>
      <c r="TR114" s="52"/>
      <c r="TS114" s="73"/>
      <c r="TT114" s="94"/>
      <c r="TU114" s="95"/>
      <c r="TV114" s="89"/>
      <c r="TW114" s="66"/>
      <c r="TX114" s="18"/>
      <c r="TY114" s="80"/>
      <c r="TZ114" s="52"/>
      <c r="UA114" s="73"/>
      <c r="UB114" s="94"/>
      <c r="UC114" s="95"/>
      <c r="UD114" s="89"/>
      <c r="UE114" s="66"/>
      <c r="UF114" s="18"/>
      <c r="UG114" s="80"/>
      <c r="UH114" s="52"/>
      <c r="UI114" s="73"/>
      <c r="UJ114" s="94"/>
      <c r="UK114" s="95"/>
      <c r="UL114" s="89"/>
      <c r="UM114" s="66"/>
      <c r="UN114" s="18"/>
      <c r="UO114" s="80"/>
      <c r="UP114" s="52"/>
      <c r="UQ114" s="73"/>
      <c r="UR114" s="94"/>
      <c r="US114" s="95"/>
      <c r="UT114" s="89"/>
      <c r="UU114" s="66"/>
      <c r="UV114" s="18"/>
      <c r="UW114" s="80"/>
      <c r="UX114" s="52"/>
      <c r="UY114" s="73"/>
      <c r="UZ114" s="94"/>
      <c r="VA114" s="95"/>
      <c r="VB114" s="89"/>
      <c r="VC114" s="66"/>
      <c r="VD114" s="18"/>
      <c r="VE114" s="80"/>
      <c r="VF114" s="52"/>
      <c r="VG114" s="73"/>
      <c r="VH114" s="94"/>
      <c r="VI114" s="95"/>
      <c r="VJ114" s="89"/>
      <c r="VK114" s="66"/>
      <c r="VL114" s="18"/>
      <c r="VM114" s="80"/>
      <c r="VN114" s="52"/>
      <c r="VO114" s="73"/>
      <c r="VP114" s="94"/>
      <c r="VQ114" s="95"/>
      <c r="VR114" s="89"/>
      <c r="VS114" s="66"/>
      <c r="VT114" s="18"/>
      <c r="VU114" s="80"/>
      <c r="VV114" s="52"/>
      <c r="VW114" s="73"/>
      <c r="VX114" s="94"/>
      <c r="VY114" s="95"/>
      <c r="VZ114" s="89"/>
      <c r="WA114" s="66"/>
      <c r="WB114" s="18"/>
      <c r="WC114" s="80"/>
      <c r="WD114" s="52"/>
      <c r="WE114" s="73"/>
      <c r="WF114" s="94"/>
      <c r="WG114" s="95"/>
      <c r="WH114" s="89"/>
      <c r="WI114" s="66"/>
      <c r="WJ114" s="18"/>
      <c r="WK114" s="80"/>
      <c r="WL114" s="52"/>
      <c r="WM114" s="73"/>
      <c r="WN114" s="94"/>
      <c r="WO114" s="95"/>
      <c r="WP114" s="89"/>
      <c r="WQ114" s="66"/>
      <c r="WR114" s="18"/>
      <c r="WS114" s="80"/>
      <c r="WT114" s="52"/>
      <c r="WU114" s="73"/>
      <c r="WV114" s="94"/>
      <c r="WW114" s="95"/>
      <c r="WX114" s="89"/>
      <c r="WY114" s="66"/>
      <c r="WZ114" s="18"/>
      <c r="XA114" s="80"/>
      <c r="XB114" s="52"/>
      <c r="XC114" s="73"/>
      <c r="XD114" s="94"/>
      <c r="XE114" s="95"/>
      <c r="XF114" s="89"/>
      <c r="XG114" s="66"/>
      <c r="XH114" s="18"/>
      <c r="XI114" s="80"/>
      <c r="XJ114" s="52"/>
      <c r="XK114" s="73"/>
      <c r="XL114" s="94"/>
      <c r="XM114" s="95"/>
      <c r="XN114" s="89"/>
      <c r="XO114" s="66"/>
      <c r="XP114" s="18"/>
      <c r="XQ114" s="80"/>
      <c r="XR114" s="52"/>
      <c r="XS114" s="73"/>
      <c r="XT114" s="94"/>
      <c r="XU114" s="95"/>
      <c r="XV114" s="89"/>
      <c r="XW114" s="66"/>
      <c r="XX114" s="18"/>
      <c r="XY114" s="80"/>
      <c r="XZ114" s="52"/>
      <c r="YA114" s="73"/>
      <c r="YB114" s="94"/>
      <c r="YC114" s="95"/>
      <c r="YD114" s="89"/>
      <c r="YE114" s="66"/>
      <c r="YF114" s="18"/>
      <c r="YG114" s="80"/>
      <c r="YH114" s="52"/>
      <c r="YI114" s="73"/>
      <c r="YJ114" s="94"/>
      <c r="YK114" s="95"/>
      <c r="YL114" s="89"/>
      <c r="YM114" s="66"/>
      <c r="YN114" s="18"/>
      <c r="YO114" s="80"/>
      <c r="YP114" s="52"/>
      <c r="YQ114" s="73"/>
      <c r="YR114" s="94"/>
      <c r="YS114" s="95"/>
      <c r="YT114" s="89"/>
      <c r="YU114" s="66"/>
      <c r="YV114" s="18"/>
      <c r="YW114" s="80"/>
      <c r="YX114" s="52"/>
      <c r="YY114" s="73"/>
      <c r="YZ114" s="94"/>
      <c r="ZA114" s="95"/>
      <c r="ZB114" s="89"/>
      <c r="ZC114" s="66"/>
      <c r="ZD114" s="18"/>
      <c r="ZE114" s="80"/>
      <c r="ZF114" s="52"/>
      <c r="ZG114" s="73"/>
      <c r="ZH114" s="94"/>
      <c r="ZI114" s="95"/>
      <c r="ZJ114" s="89"/>
      <c r="ZK114" s="66"/>
      <c r="ZL114" s="18"/>
      <c r="ZM114" s="80"/>
      <c r="ZN114" s="52"/>
      <c r="ZO114" s="73"/>
      <c r="ZP114" s="94"/>
      <c r="ZQ114" s="95"/>
      <c r="ZR114" s="89"/>
      <c r="ZS114" s="66"/>
      <c r="ZT114" s="18"/>
      <c r="ZU114" s="80"/>
      <c r="ZV114" s="52"/>
      <c r="ZW114" s="73"/>
      <c r="ZX114" s="94"/>
      <c r="ZY114" s="95"/>
      <c r="ZZ114" s="89"/>
      <c r="AAA114" s="66"/>
      <c r="AAB114" s="18"/>
      <c r="AAC114" s="80"/>
      <c r="AAD114" s="52"/>
      <c r="AAE114" s="73"/>
      <c r="AAF114" s="94"/>
      <c r="AAG114" s="95"/>
      <c r="AAH114" s="89"/>
      <c r="AAI114" s="66"/>
      <c r="AAJ114" s="18"/>
      <c r="AAK114" s="80"/>
      <c r="AAL114" s="52"/>
      <c r="AAM114" s="73"/>
      <c r="AAN114" s="94"/>
      <c r="AAO114" s="95"/>
      <c r="AAP114" s="89"/>
      <c r="AAQ114" s="66"/>
      <c r="AAR114" s="18"/>
      <c r="AAS114" s="80"/>
      <c r="AAT114" s="52"/>
      <c r="AAU114" s="73"/>
      <c r="AAV114" s="94"/>
      <c r="AAW114" s="95"/>
      <c r="AAX114" s="89"/>
      <c r="AAY114" s="66"/>
      <c r="AAZ114" s="18"/>
      <c r="ABA114" s="80"/>
      <c r="ABB114" s="52"/>
      <c r="ABC114" s="73"/>
      <c r="ABD114" s="94"/>
      <c r="ABE114" s="95"/>
      <c r="ABF114" s="89"/>
      <c r="ABG114" s="66"/>
      <c r="ABH114" s="18"/>
      <c r="ABI114" s="80"/>
      <c r="ABJ114" s="52"/>
      <c r="ABK114" s="73"/>
      <c r="ABL114" s="94"/>
      <c r="ABM114" s="95"/>
      <c r="ABN114" s="89"/>
      <c r="ABO114" s="66"/>
      <c r="ABP114" s="18"/>
      <c r="ABQ114" s="80"/>
      <c r="ABR114" s="52"/>
      <c r="ABS114" s="73"/>
      <c r="ABT114" s="94"/>
      <c r="ABU114" s="95"/>
      <c r="ABV114" s="89"/>
      <c r="ABW114" s="66"/>
      <c r="ABX114" s="18"/>
      <c r="ABY114" s="80"/>
      <c r="ABZ114" s="52"/>
      <c r="ACA114" s="73"/>
      <c r="ACB114" s="94"/>
      <c r="ACC114" s="95"/>
      <c r="ACD114" s="89"/>
      <c r="ACE114" s="66"/>
      <c r="ACF114" s="18"/>
      <c r="ACG114" s="80"/>
      <c r="ACH114" s="52"/>
      <c r="ACI114" s="73"/>
      <c r="ACJ114" s="94"/>
      <c r="ACK114" s="95"/>
      <c r="ACL114" s="89"/>
      <c r="ACM114" s="66"/>
      <c r="ACN114" s="18"/>
      <c r="ACO114" s="80"/>
      <c r="ACP114" s="52"/>
      <c r="ACQ114" s="73"/>
      <c r="ACR114" s="94"/>
      <c r="ACS114" s="95"/>
      <c r="ACT114" s="89"/>
      <c r="ACU114" s="66"/>
      <c r="ACV114" s="18"/>
      <c r="ACW114" s="80"/>
      <c r="ACX114" s="52"/>
      <c r="ACY114" s="73"/>
      <c r="ACZ114" s="94"/>
      <c r="ADA114" s="95"/>
      <c r="ADB114" s="89"/>
      <c r="ADC114" s="66"/>
      <c r="ADD114" s="18"/>
      <c r="ADE114" s="80"/>
      <c r="ADF114" s="52"/>
      <c r="ADG114" s="73"/>
      <c r="ADH114" s="94"/>
      <c r="ADI114" s="95"/>
      <c r="ADJ114" s="89"/>
      <c r="ADK114" s="66"/>
      <c r="ADL114" s="18"/>
      <c r="ADM114" s="80"/>
      <c r="ADN114" s="52"/>
      <c r="ADO114" s="73"/>
      <c r="ADP114" s="94"/>
      <c r="ADQ114" s="95"/>
      <c r="ADR114" s="89"/>
      <c r="ADS114" s="66"/>
      <c r="ADT114" s="18"/>
      <c r="ADU114" s="80"/>
      <c r="ADV114" s="52"/>
      <c r="ADW114" s="73"/>
      <c r="ADX114" s="94"/>
      <c r="ADY114" s="95"/>
      <c r="ADZ114" s="89"/>
      <c r="AEA114" s="66"/>
      <c r="AEB114" s="18"/>
      <c r="AEC114" s="80"/>
      <c r="AED114" s="52"/>
      <c r="AEE114" s="73"/>
      <c r="AEF114" s="94"/>
      <c r="AEG114" s="95"/>
      <c r="AEH114" s="89"/>
      <c r="AEI114" s="66"/>
      <c r="AEJ114" s="18"/>
      <c r="AEK114" s="80"/>
      <c r="AEL114" s="52"/>
      <c r="AEM114" s="73"/>
      <c r="AEN114" s="94"/>
      <c r="AEO114" s="95"/>
      <c r="AEP114" s="89"/>
      <c r="AEQ114" s="66"/>
      <c r="AER114" s="18"/>
      <c r="AES114" s="80"/>
      <c r="AET114" s="52"/>
      <c r="AEU114" s="73"/>
      <c r="AEV114" s="94"/>
      <c r="AEW114" s="95"/>
      <c r="AEX114" s="89"/>
      <c r="AEY114" s="66"/>
      <c r="AEZ114" s="18"/>
      <c r="AFA114" s="80"/>
      <c r="AFB114" s="52"/>
      <c r="AFC114" s="73"/>
      <c r="AFD114" s="94"/>
      <c r="AFE114" s="95"/>
      <c r="AFF114" s="89"/>
      <c r="AFG114" s="66"/>
      <c r="AFH114" s="18"/>
      <c r="AFI114" s="80"/>
      <c r="AFJ114" s="52"/>
      <c r="AFK114" s="73"/>
      <c r="AFL114" s="94"/>
      <c r="AFM114" s="95"/>
      <c r="AFN114" s="89"/>
      <c r="AFO114" s="66"/>
      <c r="AFP114" s="18"/>
      <c r="AFQ114" s="80"/>
      <c r="AFR114" s="52"/>
      <c r="AFS114" s="73"/>
      <c r="AFT114" s="94"/>
      <c r="AFU114" s="95"/>
      <c r="AFV114" s="89"/>
      <c r="AFW114" s="66"/>
      <c r="AFX114" s="18"/>
      <c r="AFY114" s="80"/>
      <c r="AFZ114" s="52"/>
      <c r="AGA114" s="73"/>
      <c r="AGB114" s="94"/>
      <c r="AGC114" s="95"/>
      <c r="AGD114" s="89"/>
      <c r="AGE114" s="66"/>
      <c r="AGF114" s="18"/>
      <c r="AGG114" s="80"/>
      <c r="AGH114" s="52"/>
      <c r="AGI114" s="73"/>
      <c r="AGJ114" s="94"/>
      <c r="AGK114" s="95"/>
      <c r="AGL114" s="89"/>
      <c r="AGM114" s="66"/>
      <c r="AGN114" s="18"/>
      <c r="AGO114" s="80"/>
      <c r="AGP114" s="52"/>
      <c r="AGQ114" s="73"/>
      <c r="AGR114" s="94"/>
      <c r="AGS114" s="95"/>
      <c r="AGT114" s="89"/>
      <c r="AGU114" s="66"/>
      <c r="AGV114" s="18"/>
      <c r="AGW114" s="80"/>
      <c r="AGX114" s="52"/>
      <c r="AGY114" s="73"/>
      <c r="AGZ114" s="94"/>
      <c r="AHA114" s="95"/>
      <c r="AHB114" s="89"/>
      <c r="AHC114" s="66"/>
      <c r="AHD114" s="18"/>
      <c r="AHE114" s="80"/>
      <c r="AHF114" s="52"/>
      <c r="AHG114" s="73"/>
      <c r="AHH114" s="94"/>
      <c r="AHI114" s="95"/>
      <c r="AHJ114" s="89"/>
      <c r="AHK114" s="66"/>
      <c r="AHL114" s="18"/>
      <c r="AHM114" s="80"/>
      <c r="AHN114" s="52"/>
      <c r="AHO114" s="73"/>
      <c r="AHP114" s="94"/>
      <c r="AHQ114" s="95"/>
      <c r="AHR114" s="89"/>
      <c r="AHS114" s="66"/>
      <c r="AHT114" s="18"/>
      <c r="AHU114" s="80"/>
      <c r="AHV114" s="52"/>
      <c r="AHW114" s="73"/>
      <c r="AHX114" s="94"/>
      <c r="AHY114" s="95"/>
      <c r="AHZ114" s="89"/>
      <c r="AIA114" s="66"/>
      <c r="AIB114" s="18"/>
      <c r="AIC114" s="80"/>
      <c r="AID114" s="52"/>
      <c r="AIE114" s="73"/>
      <c r="AIF114" s="94"/>
      <c r="AIG114" s="95"/>
      <c r="AIH114" s="89"/>
      <c r="AII114" s="66"/>
      <c r="AIJ114" s="18"/>
      <c r="AIK114" s="80"/>
      <c r="AIL114" s="52"/>
      <c r="AIM114" s="73"/>
      <c r="AIN114" s="94"/>
      <c r="AIO114" s="95"/>
      <c r="AIP114" s="89"/>
      <c r="AIQ114" s="66"/>
      <c r="AIR114" s="18"/>
      <c r="AIS114" s="80"/>
      <c r="AIT114" s="52"/>
      <c r="AIU114" s="73"/>
      <c r="AIV114" s="94"/>
      <c r="AIW114" s="95"/>
      <c r="AIX114" s="89"/>
      <c r="AIY114" s="66"/>
      <c r="AIZ114" s="18"/>
      <c r="AJA114" s="80"/>
      <c r="AJB114" s="52"/>
      <c r="AJC114" s="73"/>
      <c r="AJD114" s="94"/>
      <c r="AJE114" s="95"/>
      <c r="AJF114" s="89"/>
      <c r="AJG114" s="66"/>
      <c r="AJH114" s="18"/>
      <c r="AJI114" s="80"/>
      <c r="AJJ114" s="52"/>
      <c r="AJK114" s="73"/>
      <c r="AJL114" s="94"/>
      <c r="AJM114" s="95"/>
      <c r="AJN114" s="89"/>
      <c r="AJO114" s="66"/>
      <c r="AJP114" s="18"/>
      <c r="AJQ114" s="80"/>
      <c r="AJR114" s="52"/>
      <c r="AJS114" s="73"/>
      <c r="AJT114" s="94"/>
      <c r="AJU114" s="95"/>
      <c r="AJV114" s="89"/>
      <c r="AJW114" s="66"/>
      <c r="AJX114" s="18"/>
      <c r="AJY114" s="80"/>
      <c r="AJZ114" s="52"/>
      <c r="AKA114" s="73"/>
      <c r="AKB114" s="94"/>
      <c r="AKC114" s="95"/>
      <c r="AKD114" s="89"/>
      <c r="AKE114" s="66"/>
      <c r="AKF114" s="18"/>
      <c r="AKG114" s="80"/>
      <c r="AKH114" s="52"/>
      <c r="AKI114" s="73"/>
      <c r="AKJ114" s="94"/>
      <c r="AKK114" s="95"/>
      <c r="AKL114" s="89"/>
      <c r="AKM114" s="66"/>
      <c r="AKN114" s="18"/>
      <c r="AKO114" s="80"/>
      <c r="AKP114" s="52"/>
      <c r="AKQ114" s="73"/>
      <c r="AKR114" s="94"/>
      <c r="AKS114" s="95"/>
      <c r="AKT114" s="89"/>
      <c r="AKU114" s="66"/>
      <c r="AKV114" s="18"/>
      <c r="AKW114" s="80"/>
      <c r="AKX114" s="52"/>
      <c r="AKY114" s="73"/>
      <c r="AKZ114" s="94"/>
      <c r="ALA114" s="95"/>
      <c r="ALB114" s="89"/>
      <c r="ALC114" s="66"/>
      <c r="ALD114" s="18"/>
      <c r="ALE114" s="80"/>
      <c r="ALF114" s="52"/>
      <c r="ALG114" s="73"/>
      <c r="ALH114" s="94"/>
      <c r="ALI114" s="95"/>
      <c r="ALJ114" s="89"/>
      <c r="ALK114" s="66"/>
      <c r="ALL114" s="18"/>
      <c r="ALM114" s="80"/>
      <c r="ALN114" s="52"/>
      <c r="ALO114" s="73"/>
      <c r="ALP114" s="94"/>
      <c r="ALQ114" s="95"/>
      <c r="ALR114" s="89"/>
      <c r="ALS114" s="66"/>
      <c r="ALT114" s="18"/>
      <c r="ALU114" s="80"/>
      <c r="ALV114" s="52"/>
      <c r="ALW114" s="73"/>
      <c r="ALX114" s="94"/>
      <c r="ALY114" s="95"/>
      <c r="ALZ114" s="89"/>
      <c r="AMA114" s="66"/>
      <c r="AMB114" s="18"/>
      <c r="AMC114" s="80"/>
      <c r="AMD114" s="52"/>
      <c r="AME114" s="73"/>
      <c r="AMF114" s="94"/>
      <c r="AMG114" s="95"/>
      <c r="AMH114" s="89"/>
      <c r="AMI114" s="66"/>
      <c r="AMJ114" s="18"/>
      <c r="AMK114" s="80"/>
      <c r="AML114" s="52"/>
      <c r="AMM114" s="73"/>
      <c r="AMN114" s="94"/>
      <c r="AMO114" s="95"/>
      <c r="AMP114" s="89"/>
      <c r="AMQ114" s="66"/>
      <c r="AMR114" s="18"/>
      <c r="AMS114" s="80"/>
      <c r="AMT114" s="52"/>
      <c r="AMU114" s="73"/>
      <c r="AMV114" s="94"/>
      <c r="AMW114" s="95"/>
      <c r="AMX114" s="89"/>
      <c r="AMY114" s="66"/>
      <c r="AMZ114" s="18"/>
      <c r="ANA114" s="80"/>
      <c r="ANB114" s="52"/>
      <c r="ANC114" s="73"/>
      <c r="AND114" s="94"/>
      <c r="ANE114" s="95"/>
      <c r="ANF114" s="89"/>
      <c r="ANG114" s="66"/>
      <c r="ANH114" s="18"/>
      <c r="ANI114" s="80"/>
      <c r="ANJ114" s="52"/>
      <c r="ANK114" s="73"/>
      <c r="ANL114" s="94"/>
      <c r="ANM114" s="95"/>
      <c r="ANN114" s="89"/>
      <c r="ANO114" s="66"/>
      <c r="ANP114" s="18"/>
      <c r="ANQ114" s="80"/>
      <c r="ANR114" s="52"/>
      <c r="ANS114" s="73"/>
      <c r="ANT114" s="94"/>
      <c r="ANU114" s="95"/>
      <c r="ANV114" s="89"/>
      <c r="ANW114" s="66"/>
      <c r="ANX114" s="18"/>
      <c r="ANY114" s="80"/>
      <c r="ANZ114" s="52"/>
      <c r="AOA114" s="73"/>
      <c r="AOB114" s="94"/>
      <c r="AOC114" s="95"/>
      <c r="AOD114" s="89"/>
      <c r="AOE114" s="66"/>
      <c r="AOF114" s="18"/>
      <c r="AOG114" s="80"/>
      <c r="AOH114" s="52"/>
      <c r="AOI114" s="73"/>
      <c r="AOJ114" s="94"/>
      <c r="AOK114" s="95"/>
      <c r="AOL114" s="89"/>
      <c r="AOM114" s="66"/>
      <c r="AON114" s="18"/>
      <c r="AOO114" s="80"/>
      <c r="AOP114" s="52"/>
      <c r="AOQ114" s="73"/>
      <c r="AOR114" s="94"/>
      <c r="AOS114" s="95"/>
      <c r="AOT114" s="89"/>
      <c r="AOU114" s="66"/>
      <c r="AOV114" s="18"/>
      <c r="AOW114" s="80"/>
      <c r="AOX114" s="52"/>
      <c r="AOY114" s="73"/>
      <c r="AOZ114" s="94"/>
      <c r="APA114" s="95"/>
      <c r="APB114" s="89"/>
      <c r="APC114" s="66"/>
      <c r="APD114" s="18"/>
      <c r="APE114" s="80"/>
      <c r="APF114" s="52"/>
      <c r="APG114" s="73"/>
      <c r="APH114" s="94"/>
      <c r="API114" s="95"/>
      <c r="APJ114" s="89"/>
      <c r="APK114" s="66"/>
      <c r="APL114" s="18"/>
      <c r="APM114" s="80"/>
      <c r="APN114" s="52"/>
      <c r="APO114" s="73"/>
      <c r="APP114" s="94"/>
      <c r="APQ114" s="95"/>
      <c r="APR114" s="89"/>
      <c r="APS114" s="66"/>
      <c r="APT114" s="18"/>
      <c r="APU114" s="80"/>
      <c r="APV114" s="52"/>
      <c r="APW114" s="73"/>
      <c r="APX114" s="94"/>
      <c r="APY114" s="95"/>
      <c r="APZ114" s="89"/>
      <c r="AQA114" s="66"/>
      <c r="AQB114" s="18"/>
      <c r="AQC114" s="80"/>
      <c r="AQD114" s="52"/>
      <c r="AQE114" s="73"/>
      <c r="AQF114" s="94"/>
      <c r="AQG114" s="95"/>
      <c r="AQH114" s="89"/>
      <c r="AQI114" s="66"/>
      <c r="AQJ114" s="18"/>
      <c r="AQK114" s="80"/>
      <c r="AQL114" s="52"/>
      <c r="AQM114" s="73"/>
      <c r="AQN114" s="94"/>
      <c r="AQO114" s="95"/>
      <c r="AQP114" s="89"/>
      <c r="AQQ114" s="66"/>
      <c r="AQR114" s="18"/>
      <c r="AQS114" s="80"/>
      <c r="AQT114" s="52"/>
      <c r="AQU114" s="73"/>
      <c r="AQV114" s="94"/>
      <c r="AQW114" s="95"/>
      <c r="AQX114" s="89"/>
      <c r="AQY114" s="66"/>
      <c r="AQZ114" s="18"/>
      <c r="ARA114" s="80"/>
      <c r="ARB114" s="52"/>
      <c r="ARC114" s="73"/>
      <c r="ARD114" s="94"/>
      <c r="ARE114" s="95"/>
      <c r="ARF114" s="89"/>
      <c r="ARG114" s="66"/>
      <c r="ARH114" s="18"/>
      <c r="ARI114" s="80"/>
      <c r="ARJ114" s="52"/>
      <c r="ARK114" s="73"/>
      <c r="ARL114" s="94"/>
      <c r="ARM114" s="95"/>
      <c r="ARN114" s="89"/>
      <c r="ARO114" s="66"/>
      <c r="ARP114" s="18"/>
      <c r="ARQ114" s="80"/>
      <c r="ARR114" s="52"/>
      <c r="ARS114" s="73"/>
      <c r="ART114" s="94"/>
      <c r="ARU114" s="95"/>
      <c r="ARV114" s="89"/>
      <c r="ARW114" s="66"/>
      <c r="ARX114" s="18"/>
      <c r="ARY114" s="80"/>
      <c r="ARZ114" s="52"/>
      <c r="ASA114" s="73"/>
      <c r="ASB114" s="94"/>
      <c r="ASC114" s="95"/>
      <c r="ASD114" s="89"/>
      <c r="ASE114" s="66"/>
      <c r="ASF114" s="18"/>
      <c r="ASG114" s="80"/>
      <c r="ASH114" s="52"/>
      <c r="ASI114" s="73"/>
      <c r="ASJ114" s="94"/>
      <c r="ASK114" s="95"/>
      <c r="ASL114" s="89"/>
      <c r="ASM114" s="66"/>
      <c r="ASN114" s="18"/>
      <c r="ASO114" s="80"/>
      <c r="ASP114" s="52"/>
      <c r="ASQ114" s="73"/>
      <c r="ASR114" s="94"/>
      <c r="ASS114" s="95"/>
      <c r="AST114" s="89"/>
      <c r="ASU114" s="66"/>
      <c r="ASV114" s="18"/>
      <c r="ASW114" s="80"/>
      <c r="ASX114" s="52"/>
      <c r="ASY114" s="73"/>
      <c r="ASZ114" s="94"/>
      <c r="ATA114" s="95"/>
      <c r="ATB114" s="89"/>
      <c r="ATC114" s="66"/>
      <c r="ATD114" s="18"/>
      <c r="ATE114" s="80"/>
      <c r="ATF114" s="52"/>
      <c r="ATG114" s="73"/>
      <c r="ATH114" s="94"/>
      <c r="ATI114" s="95"/>
      <c r="ATJ114" s="89"/>
      <c r="ATK114" s="66"/>
      <c r="ATL114" s="18"/>
      <c r="ATM114" s="80"/>
      <c r="ATN114" s="52"/>
      <c r="ATO114" s="73"/>
      <c r="ATP114" s="94"/>
      <c r="ATQ114" s="95"/>
      <c r="ATR114" s="89"/>
      <c r="ATS114" s="66"/>
      <c r="ATT114" s="18"/>
      <c r="ATU114" s="80"/>
      <c r="ATV114" s="52"/>
      <c r="ATW114" s="73"/>
      <c r="ATX114" s="94"/>
      <c r="ATY114" s="95"/>
      <c r="ATZ114" s="89"/>
      <c r="AUA114" s="66"/>
      <c r="AUB114" s="18"/>
      <c r="AUC114" s="80"/>
      <c r="AUD114" s="52"/>
      <c r="AUE114" s="73"/>
      <c r="AUF114" s="94"/>
      <c r="AUG114" s="95"/>
      <c r="AUH114" s="89"/>
      <c r="AUI114" s="66"/>
      <c r="AUJ114" s="18"/>
      <c r="AUK114" s="80"/>
      <c r="AUL114" s="52"/>
      <c r="AUM114" s="73"/>
      <c r="AUN114" s="94"/>
      <c r="AUO114" s="95"/>
      <c r="AUP114" s="89"/>
      <c r="AUQ114" s="66"/>
      <c r="AUR114" s="18"/>
      <c r="AUS114" s="80"/>
      <c r="AUT114" s="52"/>
      <c r="AUU114" s="73"/>
      <c r="AUV114" s="94"/>
      <c r="AUW114" s="95"/>
      <c r="AUX114" s="89"/>
      <c r="AUY114" s="66"/>
      <c r="AUZ114" s="18"/>
      <c r="AVA114" s="80"/>
      <c r="AVB114" s="52"/>
      <c r="AVC114" s="73"/>
      <c r="AVD114" s="94"/>
      <c r="AVE114" s="95"/>
      <c r="AVF114" s="89"/>
      <c r="AVG114" s="66"/>
      <c r="AVH114" s="18"/>
      <c r="AVI114" s="80"/>
      <c r="AVJ114" s="52"/>
      <c r="AVK114" s="73"/>
      <c r="AVL114" s="94"/>
      <c r="AVM114" s="95"/>
      <c r="AVN114" s="89"/>
      <c r="AVO114" s="66"/>
      <c r="AVP114" s="18"/>
      <c r="AVQ114" s="80"/>
      <c r="AVR114" s="52"/>
      <c r="AVS114" s="73"/>
      <c r="AVT114" s="94"/>
      <c r="AVU114" s="95"/>
      <c r="AVV114" s="89"/>
      <c r="AVW114" s="66"/>
      <c r="AVX114" s="18"/>
      <c r="AVY114" s="80"/>
      <c r="AVZ114" s="52"/>
      <c r="AWA114" s="73"/>
      <c r="AWB114" s="94"/>
      <c r="AWC114" s="95"/>
      <c r="AWD114" s="89"/>
      <c r="AWE114" s="66"/>
      <c r="AWF114" s="18"/>
      <c r="AWG114" s="80"/>
      <c r="AWH114" s="52"/>
      <c r="AWI114" s="73"/>
      <c r="AWJ114" s="94"/>
      <c r="AWK114" s="95"/>
      <c r="AWL114" s="89"/>
      <c r="AWM114" s="66"/>
      <c r="AWN114" s="18"/>
      <c r="AWO114" s="80"/>
      <c r="AWP114" s="52"/>
      <c r="AWQ114" s="73"/>
      <c r="AWR114" s="94"/>
      <c r="AWS114" s="95"/>
      <c r="AWT114" s="89"/>
      <c r="AWU114" s="66"/>
      <c r="AWV114" s="18"/>
      <c r="AWW114" s="80"/>
      <c r="AWX114" s="52"/>
      <c r="AWY114" s="73"/>
      <c r="AWZ114" s="94"/>
      <c r="AXA114" s="95"/>
      <c r="AXB114" s="89"/>
      <c r="AXC114" s="66"/>
      <c r="AXD114" s="18"/>
      <c r="AXE114" s="80"/>
      <c r="AXF114" s="52"/>
      <c r="AXG114" s="73"/>
      <c r="AXH114" s="94"/>
      <c r="AXI114" s="95"/>
      <c r="AXJ114" s="89"/>
      <c r="AXK114" s="66"/>
      <c r="AXL114" s="18"/>
      <c r="AXM114" s="80"/>
      <c r="AXN114" s="52"/>
      <c r="AXO114" s="73"/>
      <c r="AXP114" s="94"/>
      <c r="AXQ114" s="95"/>
      <c r="AXR114" s="89"/>
      <c r="AXS114" s="66"/>
      <c r="AXT114" s="18"/>
      <c r="AXU114" s="80"/>
      <c r="AXV114" s="52"/>
      <c r="AXW114" s="73"/>
      <c r="AXX114" s="94"/>
      <c r="AXY114" s="95"/>
      <c r="AXZ114" s="89"/>
      <c r="AYA114" s="66"/>
      <c r="AYB114" s="18"/>
      <c r="AYC114" s="80"/>
      <c r="AYD114" s="52"/>
      <c r="AYE114" s="73"/>
      <c r="AYF114" s="94"/>
      <c r="AYG114" s="95"/>
      <c r="AYH114" s="89"/>
      <c r="AYI114" s="66"/>
      <c r="AYJ114" s="18"/>
      <c r="AYK114" s="80"/>
      <c r="AYL114" s="52"/>
      <c r="AYM114" s="73"/>
      <c r="AYN114" s="94"/>
      <c r="AYO114" s="95"/>
      <c r="AYP114" s="89"/>
      <c r="AYQ114" s="66"/>
      <c r="AYR114" s="18"/>
      <c r="AYS114" s="80"/>
      <c r="AYT114" s="52"/>
      <c r="AYU114" s="73"/>
      <c r="AYV114" s="94"/>
      <c r="AYW114" s="95"/>
      <c r="AYX114" s="89"/>
      <c r="AYY114" s="66"/>
      <c r="AYZ114" s="18"/>
      <c r="AZA114" s="80"/>
      <c r="AZB114" s="52"/>
      <c r="AZC114" s="73"/>
      <c r="AZD114" s="94"/>
      <c r="AZE114" s="95"/>
      <c r="AZF114" s="89"/>
      <c r="AZG114" s="66"/>
      <c r="AZH114" s="18"/>
      <c r="AZI114" s="80"/>
      <c r="AZJ114" s="52"/>
      <c r="AZK114" s="73"/>
      <c r="AZL114" s="94"/>
      <c r="AZM114" s="95"/>
      <c r="AZN114" s="89"/>
      <c r="AZO114" s="66"/>
      <c r="AZP114" s="18"/>
      <c r="AZQ114" s="80"/>
      <c r="AZR114" s="52"/>
      <c r="AZS114" s="73"/>
      <c r="AZT114" s="94"/>
      <c r="AZU114" s="95"/>
      <c r="AZV114" s="89"/>
      <c r="AZW114" s="66"/>
      <c r="AZX114" s="18"/>
      <c r="AZY114" s="80"/>
      <c r="AZZ114" s="52"/>
      <c r="BAA114" s="73"/>
      <c r="BAB114" s="94"/>
      <c r="BAC114" s="95"/>
      <c r="BAD114" s="89"/>
      <c r="BAE114" s="66"/>
      <c r="BAF114" s="18"/>
      <c r="BAG114" s="80"/>
      <c r="BAH114" s="52"/>
      <c r="BAI114" s="73"/>
      <c r="BAJ114" s="94"/>
      <c r="BAK114" s="95"/>
      <c r="BAL114" s="89"/>
      <c r="BAM114" s="66"/>
      <c r="BAN114" s="18"/>
      <c r="BAO114" s="80"/>
      <c r="BAP114" s="52"/>
      <c r="BAQ114" s="73"/>
      <c r="BAR114" s="94"/>
      <c r="BAS114" s="95"/>
      <c r="BAT114" s="89"/>
      <c r="BAU114" s="66"/>
      <c r="BAV114" s="18"/>
      <c r="BAW114" s="80"/>
      <c r="BAX114" s="52"/>
      <c r="BAY114" s="73"/>
      <c r="BAZ114" s="94"/>
      <c r="BBA114" s="95"/>
      <c r="BBB114" s="89"/>
      <c r="BBC114" s="66"/>
      <c r="BBD114" s="18"/>
      <c r="BBE114" s="80"/>
      <c r="BBF114" s="52"/>
      <c r="BBG114" s="73"/>
      <c r="BBH114" s="94"/>
      <c r="BBI114" s="95"/>
      <c r="BBJ114" s="89"/>
      <c r="BBK114" s="66"/>
      <c r="BBL114" s="18"/>
      <c r="BBM114" s="80"/>
      <c r="BBN114" s="52"/>
      <c r="BBO114" s="73"/>
      <c r="BBP114" s="94"/>
      <c r="BBQ114" s="95"/>
      <c r="BBR114" s="89"/>
      <c r="BBS114" s="66"/>
      <c r="BBT114" s="18"/>
      <c r="BBU114" s="80"/>
      <c r="BBV114" s="52"/>
      <c r="BBW114" s="73"/>
      <c r="BBX114" s="94"/>
      <c r="BBY114" s="95"/>
      <c r="BBZ114" s="89"/>
      <c r="BCA114" s="66"/>
      <c r="BCB114" s="18"/>
      <c r="BCC114" s="80"/>
      <c r="BCD114" s="52"/>
      <c r="BCE114" s="73"/>
      <c r="BCF114" s="94"/>
      <c r="BCG114" s="95"/>
      <c r="BCH114" s="89"/>
      <c r="BCI114" s="66"/>
      <c r="BCJ114" s="18"/>
      <c r="BCK114" s="80"/>
      <c r="BCL114" s="52"/>
      <c r="BCM114" s="73"/>
      <c r="BCN114" s="94"/>
      <c r="BCO114" s="95"/>
      <c r="BCP114" s="89"/>
      <c r="BCQ114" s="66"/>
      <c r="BCR114" s="18"/>
      <c r="BCS114" s="80"/>
      <c r="BCT114" s="52"/>
      <c r="BCU114" s="73"/>
      <c r="BCV114" s="94"/>
      <c r="BCW114" s="95"/>
      <c r="BCX114" s="89"/>
      <c r="BCY114" s="66"/>
      <c r="BCZ114" s="18"/>
      <c r="BDA114" s="80"/>
      <c r="BDB114" s="52"/>
      <c r="BDC114" s="73"/>
      <c r="BDD114" s="94"/>
      <c r="BDE114" s="95"/>
      <c r="BDF114" s="89"/>
      <c r="BDG114" s="66"/>
      <c r="BDH114" s="18"/>
      <c r="BDI114" s="80"/>
      <c r="BDJ114" s="52"/>
      <c r="BDK114" s="73"/>
      <c r="BDL114" s="94"/>
      <c r="BDM114" s="95"/>
      <c r="BDN114" s="89"/>
      <c r="BDO114" s="66"/>
      <c r="BDP114" s="18"/>
      <c r="BDQ114" s="80"/>
      <c r="BDR114" s="52"/>
      <c r="BDS114" s="73"/>
      <c r="BDT114" s="94"/>
      <c r="BDU114" s="95"/>
      <c r="BDV114" s="89"/>
      <c r="BDW114" s="66"/>
      <c r="BDX114" s="18"/>
      <c r="BDY114" s="80"/>
      <c r="BDZ114" s="52"/>
      <c r="BEA114" s="73"/>
      <c r="BEB114" s="94"/>
      <c r="BEC114" s="95"/>
      <c r="BED114" s="89"/>
      <c r="BEE114" s="66"/>
      <c r="BEF114" s="18"/>
      <c r="BEG114" s="80"/>
      <c r="BEH114" s="52"/>
      <c r="BEI114" s="73"/>
      <c r="BEJ114" s="94"/>
      <c r="BEK114" s="95"/>
      <c r="BEL114" s="89"/>
      <c r="BEM114" s="66"/>
      <c r="BEN114" s="18"/>
      <c r="BEO114" s="80"/>
      <c r="BEP114" s="52"/>
      <c r="BEQ114" s="73"/>
      <c r="BER114" s="94"/>
      <c r="BES114" s="95"/>
      <c r="BET114" s="89"/>
      <c r="BEU114" s="66"/>
      <c r="BEV114" s="18"/>
      <c r="BEW114" s="80"/>
      <c r="BEX114" s="52"/>
      <c r="BEY114" s="73"/>
      <c r="BEZ114" s="94"/>
      <c r="BFA114" s="95"/>
      <c r="BFB114" s="89"/>
      <c r="BFC114" s="66"/>
      <c r="BFD114" s="18"/>
      <c r="BFE114" s="80"/>
      <c r="BFF114" s="52"/>
      <c r="BFG114" s="73"/>
      <c r="BFH114" s="94"/>
      <c r="BFI114" s="95"/>
      <c r="BFJ114" s="89"/>
      <c r="BFK114" s="66"/>
      <c r="BFL114" s="18"/>
      <c r="BFM114" s="80"/>
      <c r="BFN114" s="52"/>
      <c r="BFO114" s="73"/>
      <c r="BFP114" s="94"/>
      <c r="BFQ114" s="95"/>
      <c r="BFR114" s="89"/>
      <c r="BFS114" s="66"/>
      <c r="BFT114" s="18"/>
      <c r="BFU114" s="80"/>
      <c r="BFV114" s="52"/>
      <c r="BFW114" s="73"/>
      <c r="BFX114" s="94"/>
      <c r="BFY114" s="95"/>
      <c r="BFZ114" s="89"/>
      <c r="BGA114" s="66"/>
      <c r="BGB114" s="18"/>
      <c r="BGC114" s="80"/>
      <c r="BGD114" s="52"/>
      <c r="BGE114" s="73"/>
      <c r="BGF114" s="94"/>
      <c r="BGG114" s="95"/>
      <c r="BGH114" s="89"/>
      <c r="BGI114" s="66"/>
      <c r="BGJ114" s="18"/>
      <c r="BGK114" s="80"/>
      <c r="BGL114" s="52"/>
      <c r="BGM114" s="73"/>
      <c r="BGN114" s="94"/>
      <c r="BGO114" s="95"/>
      <c r="BGP114" s="89"/>
      <c r="BGQ114" s="66"/>
      <c r="BGR114" s="18"/>
      <c r="BGS114" s="80"/>
      <c r="BGT114" s="52"/>
      <c r="BGU114" s="73"/>
      <c r="BGV114" s="94"/>
      <c r="BGW114" s="95"/>
      <c r="BGX114" s="89"/>
      <c r="BGY114" s="66"/>
      <c r="BGZ114" s="18"/>
      <c r="BHA114" s="80"/>
      <c r="BHB114" s="52"/>
      <c r="BHC114" s="73"/>
      <c r="BHD114" s="94"/>
      <c r="BHE114" s="95"/>
      <c r="BHF114" s="89"/>
      <c r="BHG114" s="66"/>
      <c r="BHH114" s="18"/>
      <c r="BHI114" s="80"/>
      <c r="BHJ114" s="52"/>
      <c r="BHK114" s="73"/>
      <c r="BHL114" s="94"/>
      <c r="BHM114" s="95"/>
      <c r="BHN114" s="89"/>
      <c r="BHO114" s="66"/>
      <c r="BHP114" s="18"/>
      <c r="BHQ114" s="80"/>
      <c r="BHR114" s="52"/>
      <c r="BHS114" s="73"/>
      <c r="BHT114" s="94"/>
      <c r="BHU114" s="95"/>
      <c r="BHV114" s="89"/>
      <c r="BHW114" s="66"/>
      <c r="BHX114" s="18"/>
      <c r="BHY114" s="80"/>
      <c r="BHZ114" s="52"/>
      <c r="BIA114" s="73"/>
      <c r="BIB114" s="94"/>
      <c r="BIC114" s="95"/>
      <c r="BID114" s="89"/>
      <c r="BIE114" s="66"/>
      <c r="BIF114" s="18"/>
      <c r="BIG114" s="80"/>
      <c r="BIH114" s="52"/>
      <c r="BII114" s="73"/>
      <c r="BIJ114" s="94"/>
      <c r="BIK114" s="95"/>
      <c r="BIL114" s="89"/>
      <c r="BIM114" s="66"/>
      <c r="BIN114" s="18"/>
      <c r="BIO114" s="80"/>
      <c r="BIP114" s="52"/>
      <c r="BIQ114" s="73"/>
      <c r="BIR114" s="94"/>
      <c r="BIS114" s="95"/>
      <c r="BIT114" s="89"/>
      <c r="BIU114" s="66"/>
      <c r="BIV114" s="18"/>
      <c r="BIW114" s="80"/>
      <c r="BIX114" s="52"/>
      <c r="BIY114" s="73"/>
      <c r="BIZ114" s="94"/>
      <c r="BJA114" s="95"/>
      <c r="BJB114" s="89"/>
      <c r="BJC114" s="66"/>
      <c r="BJD114" s="18"/>
      <c r="BJE114" s="80"/>
      <c r="BJF114" s="52"/>
      <c r="BJG114" s="73"/>
      <c r="BJH114" s="94"/>
      <c r="BJI114" s="95"/>
      <c r="BJJ114" s="89"/>
      <c r="BJK114" s="66"/>
      <c r="BJL114" s="18"/>
      <c r="BJM114" s="80"/>
      <c r="BJN114" s="52"/>
      <c r="BJO114" s="73"/>
      <c r="BJP114" s="94"/>
      <c r="BJQ114" s="95"/>
      <c r="BJR114" s="89"/>
      <c r="BJS114" s="66"/>
      <c r="BJT114" s="18"/>
      <c r="BJU114" s="80"/>
      <c r="BJV114" s="52"/>
      <c r="BJW114" s="73"/>
      <c r="BJX114" s="94"/>
      <c r="BJY114" s="95"/>
      <c r="BJZ114" s="89"/>
      <c r="BKA114" s="66"/>
      <c r="BKB114" s="18"/>
      <c r="BKC114" s="80"/>
      <c r="BKD114" s="52"/>
      <c r="BKE114" s="73"/>
      <c r="BKF114" s="94"/>
      <c r="BKG114" s="95"/>
      <c r="BKH114" s="89"/>
      <c r="BKI114" s="66"/>
      <c r="BKJ114" s="18"/>
      <c r="BKK114" s="80"/>
      <c r="BKL114" s="52"/>
      <c r="BKM114" s="73"/>
      <c r="BKN114" s="94"/>
      <c r="BKO114" s="95"/>
      <c r="BKP114" s="89"/>
      <c r="BKQ114" s="66"/>
      <c r="BKR114" s="18"/>
      <c r="BKS114" s="80"/>
      <c r="BKT114" s="52"/>
      <c r="BKU114" s="73"/>
      <c r="BKV114" s="94"/>
      <c r="BKW114" s="95"/>
      <c r="BKX114" s="89"/>
      <c r="BKY114" s="66"/>
      <c r="BKZ114" s="18"/>
      <c r="BLA114" s="80"/>
      <c r="BLB114" s="52"/>
      <c r="BLC114" s="73"/>
      <c r="BLD114" s="94"/>
      <c r="BLE114" s="95"/>
      <c r="BLF114" s="89"/>
      <c r="BLG114" s="66"/>
      <c r="BLH114" s="18"/>
      <c r="BLI114" s="80"/>
      <c r="BLJ114" s="52"/>
      <c r="BLK114" s="73"/>
      <c r="BLL114" s="94"/>
      <c r="BLM114" s="95"/>
      <c r="BLN114" s="89"/>
      <c r="BLO114" s="66"/>
      <c r="BLP114" s="18"/>
      <c r="BLQ114" s="80"/>
      <c r="BLR114" s="52"/>
      <c r="BLS114" s="73"/>
      <c r="BLT114" s="94"/>
      <c r="BLU114" s="95"/>
      <c r="BLV114" s="89"/>
      <c r="BLW114" s="66"/>
      <c r="BLX114" s="18"/>
      <c r="BLY114" s="80"/>
      <c r="BLZ114" s="52"/>
      <c r="BMA114" s="73"/>
      <c r="BMB114" s="94"/>
      <c r="BMC114" s="95"/>
      <c r="BMD114" s="89"/>
      <c r="BME114" s="66"/>
      <c r="BMF114" s="18"/>
      <c r="BMG114" s="80"/>
      <c r="BMH114" s="52"/>
      <c r="BMI114" s="73"/>
      <c r="BMJ114" s="94"/>
      <c r="BMK114" s="95"/>
      <c r="BML114" s="89"/>
      <c r="BMM114" s="66"/>
      <c r="BMN114" s="18"/>
      <c r="BMO114" s="80"/>
      <c r="BMP114" s="52"/>
      <c r="BMQ114" s="73"/>
      <c r="BMR114" s="94"/>
      <c r="BMS114" s="95"/>
      <c r="BMT114" s="89"/>
      <c r="BMU114" s="66"/>
      <c r="BMV114" s="18"/>
      <c r="BMW114" s="80"/>
      <c r="BMX114" s="52"/>
      <c r="BMY114" s="73"/>
      <c r="BMZ114" s="94"/>
      <c r="BNA114" s="95"/>
      <c r="BNB114" s="89"/>
      <c r="BNC114" s="66"/>
      <c r="BND114" s="18"/>
      <c r="BNE114" s="80"/>
      <c r="BNF114" s="52"/>
      <c r="BNG114" s="73"/>
      <c r="BNH114" s="94"/>
      <c r="BNI114" s="95"/>
      <c r="BNJ114" s="89"/>
      <c r="BNK114" s="66"/>
      <c r="BNL114" s="18"/>
      <c r="BNM114" s="80"/>
      <c r="BNN114" s="52"/>
      <c r="BNO114" s="73"/>
      <c r="BNP114" s="94"/>
      <c r="BNQ114" s="95"/>
      <c r="BNR114" s="89"/>
      <c r="BNS114" s="66"/>
      <c r="BNT114" s="18"/>
      <c r="BNU114" s="80"/>
      <c r="BNV114" s="52"/>
      <c r="BNW114" s="73"/>
      <c r="BNX114" s="94"/>
      <c r="BNY114" s="95"/>
      <c r="BNZ114" s="89"/>
      <c r="BOA114" s="66"/>
      <c r="BOB114" s="18"/>
      <c r="BOC114" s="80"/>
      <c r="BOD114" s="52"/>
      <c r="BOE114" s="73"/>
      <c r="BOF114" s="94"/>
      <c r="BOG114" s="95"/>
      <c r="BOH114" s="89"/>
      <c r="BOI114" s="66"/>
      <c r="BOJ114" s="18"/>
      <c r="BOK114" s="80"/>
      <c r="BOL114" s="52"/>
      <c r="BOM114" s="73"/>
      <c r="BON114" s="94"/>
      <c r="BOO114" s="95"/>
      <c r="BOP114" s="89"/>
      <c r="BOQ114" s="66"/>
      <c r="BOR114" s="18"/>
      <c r="BOS114" s="80"/>
      <c r="BOT114" s="52"/>
      <c r="BOU114" s="73"/>
      <c r="BOV114" s="94"/>
      <c r="BOW114" s="95"/>
      <c r="BOX114" s="89"/>
      <c r="BOY114" s="66"/>
      <c r="BOZ114" s="18"/>
      <c r="BPA114" s="80"/>
      <c r="BPB114" s="52"/>
      <c r="BPC114" s="73"/>
      <c r="BPD114" s="94"/>
      <c r="BPE114" s="95"/>
      <c r="BPF114" s="89"/>
      <c r="BPG114" s="66"/>
      <c r="BPH114" s="18"/>
      <c r="BPI114" s="80"/>
      <c r="BPJ114" s="52"/>
      <c r="BPK114" s="73"/>
      <c r="BPL114" s="94"/>
      <c r="BPM114" s="95"/>
      <c r="BPN114" s="89"/>
      <c r="BPO114" s="66"/>
      <c r="BPP114" s="18"/>
      <c r="BPQ114" s="80"/>
      <c r="BPR114" s="52"/>
      <c r="BPS114" s="73"/>
      <c r="BPT114" s="94"/>
      <c r="BPU114" s="95"/>
      <c r="BPV114" s="89"/>
      <c r="BPW114" s="66"/>
      <c r="BPX114" s="18"/>
      <c r="BPY114" s="80"/>
      <c r="BPZ114" s="52"/>
      <c r="BQA114" s="73"/>
      <c r="BQB114" s="94"/>
      <c r="BQC114" s="95"/>
      <c r="BQD114" s="89"/>
      <c r="BQE114" s="66"/>
      <c r="BQF114" s="18"/>
      <c r="BQG114" s="80"/>
      <c r="BQH114" s="52"/>
      <c r="BQI114" s="73"/>
      <c r="BQJ114" s="94"/>
      <c r="BQK114" s="95"/>
      <c r="BQL114" s="89"/>
      <c r="BQM114" s="66"/>
      <c r="BQN114" s="18"/>
      <c r="BQO114" s="80"/>
      <c r="BQP114" s="52"/>
      <c r="BQQ114" s="73"/>
      <c r="BQR114" s="94"/>
      <c r="BQS114" s="95"/>
      <c r="BQT114" s="89"/>
      <c r="BQU114" s="66"/>
      <c r="BQV114" s="18"/>
      <c r="BQW114" s="80"/>
      <c r="BQX114" s="52"/>
      <c r="BQY114" s="73"/>
      <c r="BQZ114" s="94"/>
      <c r="BRA114" s="95"/>
      <c r="BRB114" s="89"/>
      <c r="BRC114" s="66"/>
      <c r="BRD114" s="18"/>
      <c r="BRE114" s="80"/>
      <c r="BRF114" s="52"/>
      <c r="BRG114" s="73"/>
      <c r="BRH114" s="94"/>
      <c r="BRI114" s="95"/>
      <c r="BRJ114" s="89"/>
      <c r="BRK114" s="66"/>
      <c r="BRL114" s="18"/>
      <c r="BRM114" s="80"/>
      <c r="BRN114" s="52"/>
      <c r="BRO114" s="73"/>
      <c r="BRP114" s="94"/>
      <c r="BRQ114" s="95"/>
      <c r="BRR114" s="89"/>
      <c r="BRS114" s="66"/>
      <c r="BRT114" s="18"/>
      <c r="BRU114" s="80"/>
      <c r="BRV114" s="52"/>
      <c r="BRW114" s="73"/>
      <c r="BRX114" s="94"/>
      <c r="BRY114" s="95"/>
      <c r="BRZ114" s="89"/>
      <c r="BSA114" s="66"/>
      <c r="BSB114" s="18"/>
      <c r="BSC114" s="80"/>
      <c r="BSD114" s="52"/>
      <c r="BSE114" s="73"/>
      <c r="BSF114" s="94"/>
      <c r="BSG114" s="95"/>
      <c r="BSH114" s="89"/>
      <c r="BSI114" s="66"/>
      <c r="BSJ114" s="18"/>
      <c r="BSK114" s="80"/>
      <c r="BSL114" s="52"/>
      <c r="BSM114" s="73"/>
      <c r="BSN114" s="94"/>
      <c r="BSO114" s="95"/>
      <c r="BSP114" s="89"/>
      <c r="BSQ114" s="66"/>
      <c r="BSR114" s="18"/>
      <c r="BSS114" s="80"/>
      <c r="BST114" s="52"/>
      <c r="BSU114" s="73"/>
      <c r="BSV114" s="94"/>
      <c r="BSW114" s="95"/>
      <c r="BSX114" s="89"/>
      <c r="BSY114" s="66"/>
      <c r="BSZ114" s="18"/>
      <c r="BTA114" s="80"/>
      <c r="BTB114" s="52"/>
      <c r="BTC114" s="73"/>
      <c r="BTD114" s="94"/>
      <c r="BTE114" s="95"/>
      <c r="BTF114" s="89"/>
      <c r="BTG114" s="66"/>
      <c r="BTH114" s="18"/>
      <c r="BTI114" s="80"/>
      <c r="BTJ114" s="52"/>
      <c r="BTK114" s="73"/>
      <c r="BTL114" s="94"/>
      <c r="BTM114" s="95"/>
      <c r="BTN114" s="89"/>
      <c r="BTO114" s="66"/>
      <c r="BTP114" s="18"/>
      <c r="BTQ114" s="80"/>
      <c r="BTR114" s="52"/>
      <c r="BTS114" s="73"/>
      <c r="BTT114" s="94"/>
      <c r="BTU114" s="95"/>
      <c r="BTV114" s="89"/>
      <c r="BTW114" s="66"/>
      <c r="BTX114" s="18"/>
      <c r="BTY114" s="80"/>
      <c r="BTZ114" s="52"/>
      <c r="BUA114" s="73"/>
      <c r="BUB114" s="94"/>
      <c r="BUC114" s="95"/>
      <c r="BUD114" s="89"/>
      <c r="BUE114" s="66"/>
      <c r="BUF114" s="18"/>
      <c r="BUG114" s="80"/>
      <c r="BUH114" s="52"/>
      <c r="BUI114" s="73"/>
      <c r="BUJ114" s="94"/>
      <c r="BUK114" s="95"/>
      <c r="BUL114" s="89"/>
      <c r="BUM114" s="66"/>
      <c r="BUN114" s="18"/>
      <c r="BUO114" s="80"/>
      <c r="BUP114" s="52"/>
      <c r="BUQ114" s="73"/>
      <c r="BUR114" s="94"/>
      <c r="BUS114" s="95"/>
      <c r="BUT114" s="89"/>
      <c r="BUU114" s="66"/>
      <c r="BUV114" s="18"/>
      <c r="BUW114" s="80"/>
      <c r="BUX114" s="52"/>
      <c r="BUY114" s="73"/>
      <c r="BUZ114" s="94"/>
      <c r="BVA114" s="95"/>
      <c r="BVB114" s="89"/>
      <c r="BVC114" s="66"/>
      <c r="BVD114" s="18"/>
      <c r="BVE114" s="80"/>
      <c r="BVF114" s="52"/>
      <c r="BVG114" s="73"/>
      <c r="BVH114" s="94"/>
      <c r="BVI114" s="95"/>
      <c r="BVJ114" s="89"/>
      <c r="BVK114" s="66"/>
      <c r="BVL114" s="18"/>
      <c r="BVM114" s="80"/>
      <c r="BVN114" s="52"/>
      <c r="BVO114" s="73"/>
      <c r="BVP114" s="94"/>
      <c r="BVQ114" s="95"/>
      <c r="BVR114" s="89"/>
      <c r="BVS114" s="66"/>
      <c r="BVT114" s="18"/>
      <c r="BVU114" s="80"/>
      <c r="BVV114" s="52"/>
      <c r="BVW114" s="73"/>
      <c r="BVX114" s="94"/>
      <c r="BVY114" s="95"/>
      <c r="BVZ114" s="89"/>
      <c r="BWA114" s="66"/>
      <c r="BWB114" s="18"/>
      <c r="BWC114" s="80"/>
      <c r="BWD114" s="52"/>
      <c r="BWE114" s="73"/>
      <c r="BWF114" s="94"/>
      <c r="BWG114" s="95"/>
      <c r="BWH114" s="89"/>
      <c r="BWI114" s="66"/>
      <c r="BWJ114" s="18"/>
      <c r="BWK114" s="80"/>
      <c r="BWL114" s="52"/>
      <c r="BWM114" s="73"/>
      <c r="BWN114" s="94"/>
      <c r="BWO114" s="95"/>
      <c r="BWP114" s="89"/>
      <c r="BWQ114" s="66"/>
      <c r="BWR114" s="18"/>
      <c r="BWS114" s="80"/>
      <c r="BWT114" s="52"/>
      <c r="BWU114" s="73"/>
      <c r="BWV114" s="94"/>
      <c r="BWW114" s="95"/>
      <c r="BWX114" s="89"/>
      <c r="BWY114" s="66"/>
      <c r="BWZ114" s="18"/>
      <c r="BXA114" s="80"/>
      <c r="BXB114" s="52"/>
      <c r="BXC114" s="73"/>
      <c r="BXD114" s="94"/>
      <c r="BXE114" s="95"/>
      <c r="BXF114" s="89"/>
      <c r="BXG114" s="66"/>
      <c r="BXH114" s="18"/>
      <c r="BXI114" s="80"/>
      <c r="BXJ114" s="52"/>
      <c r="BXK114" s="73"/>
      <c r="BXL114" s="94"/>
      <c r="BXM114" s="95"/>
      <c r="BXN114" s="89"/>
      <c r="BXO114" s="66"/>
      <c r="BXP114" s="18"/>
      <c r="BXQ114" s="80"/>
      <c r="BXR114" s="52"/>
      <c r="BXS114" s="73"/>
      <c r="BXT114" s="94"/>
      <c r="BXU114" s="95"/>
      <c r="BXV114" s="89"/>
      <c r="BXW114" s="66"/>
      <c r="BXX114" s="18"/>
      <c r="BXY114" s="80"/>
      <c r="BXZ114" s="52"/>
      <c r="BYA114" s="73"/>
      <c r="BYB114" s="94"/>
      <c r="BYC114" s="95"/>
      <c r="BYD114" s="89"/>
      <c r="BYE114" s="66"/>
      <c r="BYF114" s="18"/>
      <c r="BYG114" s="80"/>
      <c r="BYH114" s="52"/>
      <c r="BYI114" s="73"/>
      <c r="BYJ114" s="94"/>
      <c r="BYK114" s="95"/>
      <c r="BYL114" s="89"/>
      <c r="BYM114" s="66"/>
      <c r="BYN114" s="18"/>
      <c r="BYO114" s="80"/>
      <c r="BYP114" s="52"/>
      <c r="BYQ114" s="73"/>
      <c r="BYR114" s="94"/>
      <c r="BYS114" s="95"/>
      <c r="BYT114" s="89"/>
      <c r="BYU114" s="66"/>
      <c r="BYV114" s="18"/>
      <c r="BYW114" s="80"/>
      <c r="BYX114" s="52"/>
      <c r="BYY114" s="73"/>
      <c r="BYZ114" s="94"/>
      <c r="BZA114" s="95"/>
      <c r="BZB114" s="89"/>
      <c r="BZC114" s="66"/>
      <c r="BZD114" s="18"/>
      <c r="BZE114" s="80"/>
      <c r="BZF114" s="52"/>
      <c r="BZG114" s="73"/>
      <c r="BZH114" s="94"/>
      <c r="BZI114" s="95"/>
      <c r="BZJ114" s="89"/>
      <c r="BZK114" s="66"/>
      <c r="BZL114" s="18"/>
      <c r="BZM114" s="80"/>
      <c r="BZN114" s="52"/>
      <c r="BZO114" s="73"/>
      <c r="BZP114" s="94"/>
      <c r="BZQ114" s="95"/>
      <c r="BZR114" s="89"/>
      <c r="BZS114" s="66"/>
      <c r="BZT114" s="18"/>
      <c r="BZU114" s="80"/>
      <c r="BZV114" s="52"/>
      <c r="BZW114" s="73"/>
      <c r="BZX114" s="94"/>
      <c r="BZY114" s="95"/>
      <c r="BZZ114" s="89"/>
      <c r="CAA114" s="66"/>
      <c r="CAB114" s="18"/>
      <c r="CAC114" s="80"/>
      <c r="CAD114" s="52"/>
      <c r="CAE114" s="73"/>
      <c r="CAF114" s="94"/>
      <c r="CAG114" s="95"/>
      <c r="CAH114" s="89"/>
      <c r="CAI114" s="66"/>
      <c r="CAJ114" s="18"/>
      <c r="CAK114" s="80"/>
      <c r="CAL114" s="52"/>
      <c r="CAM114" s="73"/>
      <c r="CAN114" s="94"/>
      <c r="CAO114" s="95"/>
      <c r="CAP114" s="89"/>
      <c r="CAQ114" s="66"/>
      <c r="CAR114" s="18"/>
      <c r="CAS114" s="80"/>
      <c r="CAT114" s="52"/>
      <c r="CAU114" s="73"/>
      <c r="CAV114" s="94"/>
      <c r="CAW114" s="95"/>
      <c r="CAX114" s="89"/>
      <c r="CAY114" s="66"/>
      <c r="CAZ114" s="18"/>
      <c r="CBA114" s="80"/>
      <c r="CBB114" s="52"/>
      <c r="CBC114" s="73"/>
      <c r="CBD114" s="94"/>
      <c r="CBE114" s="95"/>
      <c r="CBF114" s="89"/>
      <c r="CBG114" s="66"/>
      <c r="CBH114" s="18"/>
      <c r="CBI114" s="80"/>
      <c r="CBJ114" s="52"/>
      <c r="CBK114" s="73"/>
      <c r="CBL114" s="94"/>
      <c r="CBM114" s="95"/>
      <c r="CBN114" s="89"/>
      <c r="CBO114" s="66"/>
      <c r="CBP114" s="18"/>
      <c r="CBQ114" s="80"/>
      <c r="CBR114" s="52"/>
      <c r="CBS114" s="73"/>
      <c r="CBT114" s="94"/>
      <c r="CBU114" s="95"/>
      <c r="CBV114" s="89"/>
      <c r="CBW114" s="66"/>
      <c r="CBX114" s="18"/>
      <c r="CBY114" s="80"/>
      <c r="CBZ114" s="52"/>
      <c r="CCA114" s="73"/>
      <c r="CCB114" s="94"/>
      <c r="CCC114" s="95"/>
      <c r="CCD114" s="89"/>
      <c r="CCE114" s="66"/>
      <c r="CCF114" s="18"/>
      <c r="CCG114" s="80"/>
      <c r="CCH114" s="52"/>
      <c r="CCI114" s="73"/>
      <c r="CCJ114" s="94"/>
      <c r="CCK114" s="95"/>
      <c r="CCL114" s="89"/>
      <c r="CCM114" s="66"/>
      <c r="CCN114" s="18"/>
      <c r="CCO114" s="80"/>
      <c r="CCP114" s="52"/>
      <c r="CCQ114" s="73"/>
      <c r="CCR114" s="94"/>
      <c r="CCS114" s="95"/>
      <c r="CCT114" s="89"/>
      <c r="CCU114" s="66"/>
      <c r="CCV114" s="18"/>
      <c r="CCW114" s="80"/>
      <c r="CCX114" s="52"/>
      <c r="CCY114" s="73"/>
      <c r="CCZ114" s="94"/>
      <c r="CDA114" s="95"/>
      <c r="CDB114" s="89"/>
      <c r="CDC114" s="66"/>
      <c r="CDD114" s="18"/>
      <c r="CDE114" s="80"/>
      <c r="CDF114" s="52"/>
      <c r="CDG114" s="73"/>
      <c r="CDH114" s="94"/>
      <c r="CDI114" s="95"/>
      <c r="CDJ114" s="89"/>
      <c r="CDK114" s="66"/>
      <c r="CDL114" s="18"/>
      <c r="CDM114" s="80"/>
      <c r="CDN114" s="52"/>
      <c r="CDO114" s="73"/>
      <c r="CDP114" s="94"/>
      <c r="CDQ114" s="95"/>
      <c r="CDR114" s="89"/>
      <c r="CDS114" s="66"/>
      <c r="CDT114" s="18"/>
      <c r="CDU114" s="80"/>
      <c r="CDV114" s="52"/>
      <c r="CDW114" s="73"/>
      <c r="CDX114" s="94"/>
      <c r="CDY114" s="95"/>
      <c r="CDZ114" s="89"/>
      <c r="CEA114" s="66"/>
      <c r="CEB114" s="18"/>
      <c r="CEC114" s="80"/>
      <c r="CED114" s="52"/>
      <c r="CEE114" s="73"/>
      <c r="CEF114" s="94"/>
      <c r="CEG114" s="95"/>
      <c r="CEH114" s="89"/>
      <c r="CEI114" s="66"/>
      <c r="CEJ114" s="18"/>
      <c r="CEK114" s="80"/>
      <c r="CEL114" s="52"/>
      <c r="CEM114" s="73"/>
      <c r="CEN114" s="94"/>
      <c r="CEO114" s="95"/>
      <c r="CEP114" s="89"/>
      <c r="CEQ114" s="66"/>
      <c r="CER114" s="18"/>
      <c r="CES114" s="80"/>
      <c r="CET114" s="52"/>
      <c r="CEU114" s="73"/>
      <c r="CEV114" s="94"/>
      <c r="CEW114" s="95"/>
      <c r="CEX114" s="89"/>
      <c r="CEY114" s="66"/>
      <c r="CEZ114" s="18"/>
      <c r="CFA114" s="80"/>
      <c r="CFB114" s="52"/>
      <c r="CFC114" s="73"/>
      <c r="CFD114" s="94"/>
      <c r="CFE114" s="95"/>
      <c r="CFF114" s="89"/>
      <c r="CFG114" s="66"/>
      <c r="CFH114" s="18"/>
      <c r="CFI114" s="80"/>
      <c r="CFJ114" s="52"/>
      <c r="CFK114" s="73"/>
      <c r="CFL114" s="94"/>
      <c r="CFM114" s="95"/>
      <c r="CFN114" s="89"/>
      <c r="CFO114" s="66"/>
      <c r="CFP114" s="18"/>
      <c r="CFQ114" s="80"/>
      <c r="CFR114" s="52"/>
      <c r="CFS114" s="73"/>
      <c r="CFT114" s="94"/>
      <c r="CFU114" s="95"/>
      <c r="CFV114" s="89"/>
      <c r="CFW114" s="66"/>
      <c r="CFX114" s="18"/>
      <c r="CFY114" s="80"/>
      <c r="CFZ114" s="52"/>
      <c r="CGA114" s="73"/>
      <c r="CGB114" s="94"/>
      <c r="CGC114" s="95"/>
      <c r="CGD114" s="89"/>
      <c r="CGE114" s="66"/>
      <c r="CGF114" s="18"/>
      <c r="CGG114" s="80"/>
      <c r="CGH114" s="52"/>
      <c r="CGI114" s="73"/>
      <c r="CGJ114" s="94"/>
      <c r="CGK114" s="95"/>
      <c r="CGL114" s="89"/>
      <c r="CGM114" s="66"/>
      <c r="CGN114" s="18"/>
      <c r="CGO114" s="80"/>
      <c r="CGP114" s="52"/>
      <c r="CGQ114" s="73"/>
      <c r="CGR114" s="94"/>
      <c r="CGS114" s="95"/>
      <c r="CGT114" s="89"/>
      <c r="CGU114" s="66"/>
      <c r="CGV114" s="18"/>
      <c r="CGW114" s="80"/>
      <c r="CGX114" s="52"/>
      <c r="CGY114" s="73"/>
      <c r="CGZ114" s="94"/>
      <c r="CHA114" s="95"/>
      <c r="CHB114" s="89"/>
      <c r="CHC114" s="66"/>
      <c r="CHD114" s="18"/>
      <c r="CHE114" s="80"/>
      <c r="CHF114" s="52"/>
      <c r="CHG114" s="73"/>
      <c r="CHH114" s="94"/>
      <c r="CHI114" s="95"/>
      <c r="CHJ114" s="89"/>
      <c r="CHK114" s="66"/>
      <c r="CHL114" s="18"/>
      <c r="CHM114" s="80"/>
      <c r="CHN114" s="52"/>
      <c r="CHO114" s="73"/>
      <c r="CHP114" s="94"/>
      <c r="CHQ114" s="95"/>
      <c r="CHR114" s="89"/>
      <c r="CHS114" s="66"/>
      <c r="CHT114" s="18"/>
      <c r="CHU114" s="80"/>
      <c r="CHV114" s="52"/>
      <c r="CHW114" s="73"/>
      <c r="CHX114" s="94"/>
      <c r="CHY114" s="95"/>
      <c r="CHZ114" s="89"/>
      <c r="CIA114" s="66"/>
      <c r="CIB114" s="18"/>
      <c r="CIC114" s="80"/>
      <c r="CID114" s="52"/>
      <c r="CIE114" s="73"/>
      <c r="CIF114" s="94"/>
      <c r="CIG114" s="95"/>
      <c r="CIH114" s="89"/>
      <c r="CII114" s="66"/>
      <c r="CIJ114" s="18"/>
      <c r="CIK114" s="80"/>
      <c r="CIL114" s="52"/>
      <c r="CIM114" s="73"/>
      <c r="CIN114" s="94"/>
      <c r="CIO114" s="95"/>
      <c r="CIP114" s="89"/>
      <c r="CIQ114" s="66"/>
      <c r="CIR114" s="18"/>
      <c r="CIS114" s="80"/>
      <c r="CIT114" s="52"/>
      <c r="CIU114" s="73"/>
      <c r="CIV114" s="94"/>
      <c r="CIW114" s="95"/>
      <c r="CIX114" s="89"/>
      <c r="CIY114" s="66"/>
      <c r="CIZ114" s="18"/>
      <c r="CJA114" s="80"/>
      <c r="CJB114" s="52"/>
      <c r="CJC114" s="73"/>
      <c r="CJD114" s="94"/>
      <c r="CJE114" s="95"/>
      <c r="CJF114" s="89"/>
      <c r="CJG114" s="66"/>
      <c r="CJH114" s="18"/>
      <c r="CJI114" s="80"/>
      <c r="CJJ114" s="52"/>
      <c r="CJK114" s="73"/>
      <c r="CJL114" s="94"/>
      <c r="CJM114" s="95"/>
      <c r="CJN114" s="89"/>
      <c r="CJO114" s="66"/>
      <c r="CJP114" s="18"/>
      <c r="CJQ114" s="80"/>
      <c r="CJR114" s="52"/>
      <c r="CJS114" s="73"/>
      <c r="CJT114" s="94"/>
      <c r="CJU114" s="95"/>
      <c r="CJV114" s="89"/>
      <c r="CJW114" s="66"/>
      <c r="CJX114" s="18"/>
      <c r="CJY114" s="80"/>
      <c r="CJZ114" s="52"/>
      <c r="CKA114" s="73"/>
      <c r="CKB114" s="94"/>
      <c r="CKC114" s="95"/>
      <c r="CKD114" s="89"/>
      <c r="CKE114" s="66"/>
      <c r="CKF114" s="18"/>
      <c r="CKG114" s="80"/>
      <c r="CKH114" s="52"/>
      <c r="CKI114" s="73"/>
      <c r="CKJ114" s="94"/>
      <c r="CKK114" s="95"/>
      <c r="CKL114" s="89"/>
      <c r="CKM114" s="66"/>
      <c r="CKN114" s="18"/>
      <c r="CKO114" s="80"/>
      <c r="CKP114" s="52"/>
      <c r="CKQ114" s="73"/>
      <c r="CKR114" s="94"/>
      <c r="CKS114" s="95"/>
      <c r="CKT114" s="89"/>
      <c r="CKU114" s="66"/>
      <c r="CKV114" s="18"/>
      <c r="CKW114" s="80"/>
      <c r="CKX114" s="52"/>
      <c r="CKY114" s="73"/>
      <c r="CKZ114" s="94"/>
      <c r="CLA114" s="95"/>
      <c r="CLB114" s="89"/>
      <c r="CLC114" s="66"/>
      <c r="CLD114" s="18"/>
      <c r="CLE114" s="80"/>
      <c r="CLF114" s="52"/>
      <c r="CLG114" s="73"/>
      <c r="CLH114" s="94"/>
      <c r="CLI114" s="95"/>
      <c r="CLJ114" s="89"/>
      <c r="CLK114" s="66"/>
      <c r="CLL114" s="18"/>
      <c r="CLM114" s="80"/>
      <c r="CLN114" s="52"/>
      <c r="CLO114" s="73"/>
      <c r="CLP114" s="94"/>
      <c r="CLQ114" s="95"/>
      <c r="CLR114" s="89"/>
      <c r="CLS114" s="66"/>
      <c r="CLT114" s="18"/>
      <c r="CLU114" s="80"/>
      <c r="CLV114" s="52"/>
      <c r="CLW114" s="73"/>
      <c r="CLX114" s="94"/>
      <c r="CLY114" s="95"/>
      <c r="CLZ114" s="89"/>
      <c r="CMA114" s="66"/>
      <c r="CMB114" s="18"/>
      <c r="CMC114" s="80"/>
      <c r="CMD114" s="52"/>
      <c r="CME114" s="73"/>
      <c r="CMF114" s="94"/>
      <c r="CMG114" s="95"/>
      <c r="CMH114" s="89"/>
      <c r="CMI114" s="66"/>
      <c r="CMJ114" s="18"/>
      <c r="CMK114" s="80"/>
      <c r="CML114" s="52"/>
      <c r="CMM114" s="73"/>
      <c r="CMN114" s="94"/>
      <c r="CMO114" s="95"/>
      <c r="CMP114" s="89"/>
      <c r="CMQ114" s="66"/>
      <c r="CMR114" s="18"/>
      <c r="CMS114" s="80"/>
      <c r="CMT114" s="52"/>
      <c r="CMU114" s="73"/>
      <c r="CMV114" s="94"/>
      <c r="CMW114" s="95"/>
      <c r="CMX114" s="89"/>
      <c r="CMY114" s="66"/>
      <c r="CMZ114" s="18"/>
      <c r="CNA114" s="80"/>
      <c r="CNB114" s="52"/>
      <c r="CNC114" s="73"/>
      <c r="CND114" s="94"/>
      <c r="CNE114" s="95"/>
      <c r="CNF114" s="89"/>
      <c r="CNG114" s="66"/>
      <c r="CNH114" s="18"/>
      <c r="CNI114" s="80"/>
      <c r="CNJ114" s="52"/>
      <c r="CNK114" s="73"/>
      <c r="CNL114" s="94"/>
      <c r="CNM114" s="95"/>
      <c r="CNN114" s="89"/>
      <c r="CNO114" s="66"/>
      <c r="CNP114" s="18"/>
      <c r="CNQ114" s="80"/>
      <c r="CNR114" s="52"/>
      <c r="CNS114" s="73"/>
      <c r="CNT114" s="94"/>
      <c r="CNU114" s="95"/>
      <c r="CNV114" s="89"/>
      <c r="CNW114" s="66"/>
      <c r="CNX114" s="18"/>
      <c r="CNY114" s="80"/>
      <c r="CNZ114" s="52"/>
      <c r="COA114" s="73"/>
      <c r="COB114" s="94"/>
      <c r="COC114" s="95"/>
      <c r="COD114" s="89"/>
      <c r="COE114" s="66"/>
      <c r="COF114" s="18"/>
      <c r="COG114" s="80"/>
      <c r="COH114" s="52"/>
      <c r="COI114" s="73"/>
      <c r="COJ114" s="94"/>
      <c r="COK114" s="95"/>
      <c r="COL114" s="89"/>
      <c r="COM114" s="66"/>
      <c r="CON114" s="18"/>
      <c r="COO114" s="80"/>
      <c r="COP114" s="52"/>
      <c r="COQ114" s="73"/>
      <c r="COR114" s="94"/>
      <c r="COS114" s="95"/>
      <c r="COT114" s="89"/>
      <c r="COU114" s="66"/>
      <c r="COV114" s="18"/>
      <c r="COW114" s="80"/>
      <c r="COX114" s="52"/>
      <c r="COY114" s="73"/>
      <c r="COZ114" s="94"/>
      <c r="CPA114" s="95"/>
      <c r="CPB114" s="89"/>
      <c r="CPC114" s="66"/>
      <c r="CPD114" s="18"/>
      <c r="CPE114" s="80"/>
      <c r="CPF114" s="52"/>
      <c r="CPG114" s="73"/>
      <c r="CPH114" s="94"/>
      <c r="CPI114" s="95"/>
      <c r="CPJ114" s="89"/>
      <c r="CPK114" s="66"/>
      <c r="CPL114" s="18"/>
      <c r="CPM114" s="80"/>
      <c r="CPN114" s="52"/>
      <c r="CPO114" s="73"/>
      <c r="CPP114" s="94"/>
      <c r="CPQ114" s="95"/>
      <c r="CPR114" s="89"/>
      <c r="CPS114" s="66"/>
      <c r="CPT114" s="18"/>
      <c r="CPU114" s="80"/>
      <c r="CPV114" s="52"/>
      <c r="CPW114" s="73"/>
      <c r="CPX114" s="94"/>
      <c r="CPY114" s="95"/>
      <c r="CPZ114" s="89"/>
      <c r="CQA114" s="66"/>
      <c r="CQB114" s="18"/>
      <c r="CQC114" s="80"/>
      <c r="CQD114" s="52"/>
      <c r="CQE114" s="73"/>
      <c r="CQF114" s="94"/>
      <c r="CQG114" s="95"/>
      <c r="CQH114" s="89"/>
      <c r="CQI114" s="66"/>
      <c r="CQJ114" s="18"/>
      <c r="CQK114" s="80"/>
      <c r="CQL114" s="52"/>
      <c r="CQM114" s="73"/>
      <c r="CQN114" s="94"/>
      <c r="CQO114" s="95"/>
      <c r="CQP114" s="89"/>
      <c r="CQQ114" s="66"/>
      <c r="CQR114" s="18"/>
      <c r="CQS114" s="80"/>
      <c r="CQT114" s="52"/>
      <c r="CQU114" s="73"/>
      <c r="CQV114" s="94"/>
      <c r="CQW114" s="95"/>
      <c r="CQX114" s="89"/>
      <c r="CQY114" s="66"/>
      <c r="CQZ114" s="18"/>
      <c r="CRA114" s="80"/>
      <c r="CRB114" s="52"/>
      <c r="CRC114" s="73"/>
      <c r="CRD114" s="94"/>
      <c r="CRE114" s="95"/>
      <c r="CRF114" s="89"/>
      <c r="CRG114" s="66"/>
      <c r="CRH114" s="18"/>
      <c r="CRI114" s="80"/>
      <c r="CRJ114" s="52"/>
      <c r="CRK114" s="73"/>
      <c r="CRL114" s="94"/>
      <c r="CRM114" s="95"/>
      <c r="CRN114" s="89"/>
      <c r="CRO114" s="66"/>
      <c r="CRP114" s="18"/>
      <c r="CRQ114" s="80"/>
      <c r="CRR114" s="52"/>
      <c r="CRS114" s="73"/>
      <c r="CRT114" s="94"/>
      <c r="CRU114" s="95"/>
      <c r="CRV114" s="89"/>
      <c r="CRW114" s="66"/>
      <c r="CRX114" s="18"/>
      <c r="CRY114" s="80"/>
      <c r="CRZ114" s="52"/>
      <c r="CSA114" s="73"/>
      <c r="CSB114" s="94"/>
      <c r="CSC114" s="95"/>
      <c r="CSD114" s="89"/>
      <c r="CSE114" s="66"/>
      <c r="CSF114" s="18"/>
      <c r="CSG114" s="80"/>
      <c r="CSH114" s="52"/>
      <c r="CSI114" s="73"/>
      <c r="CSJ114" s="94"/>
      <c r="CSK114" s="95"/>
      <c r="CSL114" s="89"/>
      <c r="CSM114" s="66"/>
      <c r="CSN114" s="18"/>
      <c r="CSO114" s="80"/>
      <c r="CSP114" s="52"/>
      <c r="CSQ114" s="73"/>
      <c r="CSR114" s="94"/>
      <c r="CSS114" s="95"/>
      <c r="CST114" s="89"/>
      <c r="CSU114" s="66"/>
      <c r="CSV114" s="18"/>
      <c r="CSW114" s="80"/>
      <c r="CSX114" s="52"/>
      <c r="CSY114" s="73"/>
      <c r="CSZ114" s="94"/>
      <c r="CTA114" s="95"/>
      <c r="CTB114" s="89"/>
      <c r="CTC114" s="66"/>
      <c r="CTD114" s="18"/>
      <c r="CTE114" s="80"/>
      <c r="CTF114" s="52"/>
      <c r="CTG114" s="73"/>
      <c r="CTH114" s="94"/>
      <c r="CTI114" s="95"/>
      <c r="CTJ114" s="89"/>
      <c r="CTK114" s="66"/>
      <c r="CTL114" s="18"/>
      <c r="CTM114" s="80"/>
      <c r="CTN114" s="52"/>
      <c r="CTO114" s="73"/>
      <c r="CTP114" s="94"/>
      <c r="CTQ114" s="95"/>
      <c r="CTR114" s="89"/>
      <c r="CTS114" s="66"/>
      <c r="CTT114" s="18"/>
      <c r="CTU114" s="80"/>
      <c r="CTV114" s="52"/>
      <c r="CTW114" s="73"/>
      <c r="CTX114" s="94"/>
      <c r="CTY114" s="95"/>
      <c r="CTZ114" s="89"/>
      <c r="CUA114" s="66"/>
      <c r="CUB114" s="18"/>
      <c r="CUC114" s="80"/>
      <c r="CUD114" s="52"/>
      <c r="CUE114" s="73"/>
      <c r="CUF114" s="94"/>
      <c r="CUG114" s="95"/>
      <c r="CUH114" s="89"/>
      <c r="CUI114" s="66"/>
      <c r="CUJ114" s="18"/>
      <c r="CUK114" s="80"/>
      <c r="CUL114" s="52"/>
      <c r="CUM114" s="73"/>
      <c r="CUN114" s="94"/>
      <c r="CUO114" s="95"/>
      <c r="CUP114" s="89"/>
      <c r="CUQ114" s="66"/>
      <c r="CUR114" s="18"/>
      <c r="CUS114" s="80"/>
      <c r="CUT114" s="52"/>
      <c r="CUU114" s="73"/>
      <c r="CUV114" s="94"/>
      <c r="CUW114" s="95"/>
      <c r="CUX114" s="89"/>
      <c r="CUY114" s="66"/>
      <c r="CUZ114" s="18"/>
      <c r="CVA114" s="80"/>
      <c r="CVB114" s="52"/>
      <c r="CVC114" s="73"/>
      <c r="CVD114" s="94"/>
      <c r="CVE114" s="95"/>
      <c r="CVF114" s="89"/>
      <c r="CVG114" s="66"/>
      <c r="CVH114" s="18"/>
      <c r="CVI114" s="80"/>
      <c r="CVJ114" s="52"/>
      <c r="CVK114" s="73"/>
      <c r="CVL114" s="94"/>
      <c r="CVM114" s="95"/>
      <c r="CVN114" s="89"/>
      <c r="CVO114" s="66"/>
      <c r="CVP114" s="18"/>
      <c r="CVQ114" s="80"/>
      <c r="CVR114" s="52"/>
      <c r="CVS114" s="73"/>
      <c r="CVT114" s="94"/>
      <c r="CVU114" s="95"/>
      <c r="CVV114" s="89"/>
      <c r="CVW114" s="66"/>
      <c r="CVX114" s="18"/>
      <c r="CVY114" s="80"/>
      <c r="CVZ114" s="52"/>
      <c r="CWA114" s="73"/>
      <c r="CWB114" s="94"/>
      <c r="CWC114" s="95"/>
      <c r="CWD114" s="89"/>
      <c r="CWE114" s="66"/>
      <c r="CWF114" s="18"/>
      <c r="CWG114" s="80"/>
      <c r="CWH114" s="52"/>
      <c r="CWI114" s="73"/>
      <c r="CWJ114" s="94"/>
      <c r="CWK114" s="95"/>
      <c r="CWL114" s="89"/>
      <c r="CWM114" s="66"/>
      <c r="CWN114" s="18"/>
      <c r="CWO114" s="80"/>
      <c r="CWP114" s="52"/>
      <c r="CWQ114" s="73"/>
      <c r="CWR114" s="94"/>
      <c r="CWS114" s="95"/>
      <c r="CWT114" s="89"/>
      <c r="CWU114" s="66"/>
      <c r="CWV114" s="18"/>
      <c r="CWW114" s="80"/>
      <c r="CWX114" s="52"/>
      <c r="CWY114" s="73"/>
      <c r="CWZ114" s="94"/>
      <c r="CXA114" s="95"/>
      <c r="CXB114" s="89"/>
      <c r="CXC114" s="66"/>
      <c r="CXD114" s="18"/>
      <c r="CXE114" s="80"/>
      <c r="CXF114" s="52"/>
      <c r="CXG114" s="73"/>
      <c r="CXH114" s="94"/>
      <c r="CXI114" s="95"/>
      <c r="CXJ114" s="89"/>
      <c r="CXK114" s="66"/>
      <c r="CXL114" s="18"/>
      <c r="CXM114" s="80"/>
      <c r="CXN114" s="52"/>
      <c r="CXO114" s="73"/>
      <c r="CXP114" s="94"/>
      <c r="CXQ114" s="95"/>
      <c r="CXR114" s="89"/>
      <c r="CXS114" s="66"/>
      <c r="CXT114" s="18"/>
      <c r="CXU114" s="80"/>
      <c r="CXV114" s="52"/>
      <c r="CXW114" s="73"/>
      <c r="CXX114" s="94"/>
      <c r="CXY114" s="95"/>
      <c r="CXZ114" s="89"/>
      <c r="CYA114" s="66"/>
      <c r="CYB114" s="18"/>
      <c r="CYC114" s="80"/>
      <c r="CYD114" s="52"/>
      <c r="CYE114" s="73"/>
      <c r="CYF114" s="94"/>
      <c r="CYG114" s="95"/>
      <c r="CYH114" s="89"/>
      <c r="CYI114" s="66"/>
      <c r="CYJ114" s="18"/>
      <c r="CYK114" s="80"/>
      <c r="CYL114" s="52"/>
      <c r="CYM114" s="73"/>
      <c r="CYN114" s="94"/>
      <c r="CYO114" s="95"/>
      <c r="CYP114" s="89"/>
      <c r="CYQ114" s="66"/>
      <c r="CYR114" s="18"/>
      <c r="CYS114" s="80"/>
      <c r="CYT114" s="52"/>
      <c r="CYU114" s="73"/>
      <c r="CYV114" s="94"/>
      <c r="CYW114" s="95"/>
      <c r="CYX114" s="89"/>
      <c r="CYY114" s="66"/>
      <c r="CYZ114" s="18"/>
      <c r="CZA114" s="80"/>
      <c r="CZB114" s="52"/>
      <c r="CZC114" s="73"/>
      <c r="CZD114" s="94"/>
      <c r="CZE114" s="95"/>
      <c r="CZF114" s="89"/>
      <c r="CZG114" s="66"/>
      <c r="CZH114" s="18"/>
      <c r="CZI114" s="80"/>
      <c r="CZJ114" s="52"/>
      <c r="CZK114" s="73"/>
      <c r="CZL114" s="94"/>
      <c r="CZM114" s="95"/>
      <c r="CZN114" s="89"/>
      <c r="CZO114" s="66"/>
      <c r="CZP114" s="18"/>
      <c r="CZQ114" s="80"/>
      <c r="CZR114" s="52"/>
      <c r="CZS114" s="73"/>
      <c r="CZT114" s="94"/>
      <c r="CZU114" s="95"/>
      <c r="CZV114" s="89"/>
      <c r="CZW114" s="66"/>
      <c r="CZX114" s="18"/>
      <c r="CZY114" s="80"/>
      <c r="CZZ114" s="52"/>
      <c r="DAA114" s="73"/>
      <c r="DAB114" s="94"/>
      <c r="DAC114" s="95"/>
      <c r="DAD114" s="89"/>
      <c r="DAE114" s="66"/>
      <c r="DAF114" s="18"/>
      <c r="DAG114" s="80"/>
      <c r="DAH114" s="52"/>
      <c r="DAI114" s="73"/>
      <c r="DAJ114" s="94"/>
      <c r="DAK114" s="95"/>
      <c r="DAL114" s="89"/>
      <c r="DAM114" s="66"/>
      <c r="DAN114" s="18"/>
      <c r="DAO114" s="80"/>
      <c r="DAP114" s="52"/>
      <c r="DAQ114" s="73"/>
      <c r="DAR114" s="94"/>
      <c r="DAS114" s="95"/>
      <c r="DAT114" s="89"/>
      <c r="DAU114" s="66"/>
      <c r="DAV114" s="18"/>
      <c r="DAW114" s="80"/>
      <c r="DAX114" s="52"/>
      <c r="DAY114" s="73"/>
      <c r="DAZ114" s="94"/>
      <c r="DBA114" s="95"/>
      <c r="DBB114" s="89"/>
      <c r="DBC114" s="66"/>
      <c r="DBD114" s="18"/>
      <c r="DBE114" s="80"/>
      <c r="DBF114" s="52"/>
      <c r="DBG114" s="73"/>
      <c r="DBH114" s="94"/>
      <c r="DBI114" s="95"/>
      <c r="DBJ114" s="89"/>
      <c r="DBK114" s="66"/>
      <c r="DBL114" s="18"/>
      <c r="DBM114" s="80"/>
      <c r="DBN114" s="52"/>
      <c r="DBO114" s="73"/>
      <c r="DBP114" s="94"/>
      <c r="DBQ114" s="95"/>
      <c r="DBR114" s="89"/>
      <c r="DBS114" s="66"/>
      <c r="DBT114" s="18"/>
      <c r="DBU114" s="80"/>
      <c r="DBV114" s="52"/>
      <c r="DBW114" s="73"/>
      <c r="DBX114" s="94"/>
      <c r="DBY114" s="95"/>
      <c r="DBZ114" s="89"/>
      <c r="DCA114" s="66"/>
      <c r="DCB114" s="18"/>
      <c r="DCC114" s="80"/>
      <c r="DCD114" s="52"/>
      <c r="DCE114" s="73"/>
      <c r="DCF114" s="94"/>
      <c r="DCG114" s="95"/>
      <c r="DCH114" s="89"/>
      <c r="DCI114" s="66"/>
      <c r="DCJ114" s="18"/>
      <c r="DCK114" s="80"/>
      <c r="DCL114" s="52"/>
      <c r="DCM114" s="73"/>
      <c r="DCN114" s="94"/>
      <c r="DCO114" s="95"/>
      <c r="DCP114" s="89"/>
      <c r="DCQ114" s="66"/>
      <c r="DCR114" s="18"/>
      <c r="DCS114" s="80"/>
      <c r="DCT114" s="52"/>
      <c r="DCU114" s="73"/>
      <c r="DCV114" s="94"/>
      <c r="DCW114" s="95"/>
      <c r="DCX114" s="89"/>
      <c r="DCY114" s="66"/>
      <c r="DCZ114" s="18"/>
      <c r="DDA114" s="80"/>
      <c r="DDB114" s="52"/>
      <c r="DDC114" s="73"/>
      <c r="DDD114" s="94"/>
      <c r="DDE114" s="95"/>
      <c r="DDF114" s="89"/>
      <c r="DDG114" s="66"/>
      <c r="DDH114" s="18"/>
      <c r="DDI114" s="80"/>
      <c r="DDJ114" s="52"/>
      <c r="DDK114" s="73"/>
      <c r="DDL114" s="94"/>
      <c r="DDM114" s="95"/>
      <c r="DDN114" s="89"/>
      <c r="DDO114" s="66"/>
      <c r="DDP114" s="18"/>
      <c r="DDQ114" s="80"/>
      <c r="DDR114" s="52"/>
      <c r="DDS114" s="73"/>
      <c r="DDT114" s="94"/>
      <c r="DDU114" s="95"/>
      <c r="DDV114" s="89"/>
      <c r="DDW114" s="66"/>
      <c r="DDX114" s="18"/>
      <c r="DDY114" s="80"/>
      <c r="DDZ114" s="52"/>
      <c r="DEA114" s="73"/>
      <c r="DEB114" s="94"/>
      <c r="DEC114" s="95"/>
      <c r="DED114" s="89"/>
      <c r="DEE114" s="66"/>
      <c r="DEF114" s="18"/>
      <c r="DEG114" s="80"/>
      <c r="DEH114" s="52"/>
      <c r="DEI114" s="73"/>
      <c r="DEJ114" s="94"/>
      <c r="DEK114" s="95"/>
      <c r="DEL114" s="89"/>
      <c r="DEM114" s="66"/>
      <c r="DEN114" s="18"/>
      <c r="DEO114" s="80"/>
      <c r="DEP114" s="52"/>
      <c r="DEQ114" s="73"/>
      <c r="DER114" s="94"/>
      <c r="DES114" s="95"/>
      <c r="DET114" s="89"/>
      <c r="DEU114" s="66"/>
      <c r="DEV114" s="18"/>
      <c r="DEW114" s="80"/>
      <c r="DEX114" s="52"/>
      <c r="DEY114" s="73"/>
      <c r="DEZ114" s="94"/>
      <c r="DFA114" s="95"/>
      <c r="DFB114" s="89"/>
      <c r="DFC114" s="66"/>
      <c r="DFD114" s="18"/>
      <c r="DFE114" s="80"/>
      <c r="DFF114" s="52"/>
      <c r="DFG114" s="73"/>
      <c r="DFH114" s="94"/>
      <c r="DFI114" s="95"/>
      <c r="DFJ114" s="89"/>
      <c r="DFK114" s="66"/>
      <c r="DFL114" s="18"/>
      <c r="DFM114" s="80"/>
      <c r="DFN114" s="52"/>
      <c r="DFO114" s="73"/>
      <c r="DFP114" s="94"/>
      <c r="DFQ114" s="95"/>
      <c r="DFR114" s="89"/>
      <c r="DFS114" s="66"/>
      <c r="DFT114" s="18"/>
      <c r="DFU114" s="80"/>
      <c r="DFV114" s="52"/>
      <c r="DFW114" s="73"/>
      <c r="DFX114" s="94"/>
      <c r="DFY114" s="95"/>
      <c r="DFZ114" s="89"/>
      <c r="DGA114" s="66"/>
      <c r="DGB114" s="18"/>
      <c r="DGC114" s="80"/>
      <c r="DGD114" s="52"/>
      <c r="DGE114" s="73"/>
      <c r="DGF114" s="94"/>
      <c r="DGG114" s="95"/>
      <c r="DGH114" s="89"/>
      <c r="DGI114" s="66"/>
      <c r="DGJ114" s="18"/>
      <c r="DGK114" s="80"/>
      <c r="DGL114" s="52"/>
      <c r="DGM114" s="73"/>
      <c r="DGN114" s="94"/>
      <c r="DGO114" s="95"/>
      <c r="DGP114" s="89"/>
      <c r="DGQ114" s="66"/>
      <c r="DGR114" s="18"/>
      <c r="DGS114" s="80"/>
      <c r="DGT114" s="52"/>
      <c r="DGU114" s="73"/>
      <c r="DGV114" s="94"/>
      <c r="DGW114" s="95"/>
      <c r="DGX114" s="89"/>
      <c r="DGY114" s="66"/>
      <c r="DGZ114" s="18"/>
      <c r="DHA114" s="80"/>
      <c r="DHB114" s="52"/>
      <c r="DHC114" s="73"/>
      <c r="DHD114" s="94"/>
      <c r="DHE114" s="95"/>
      <c r="DHF114" s="89"/>
      <c r="DHG114" s="66"/>
      <c r="DHH114" s="18"/>
      <c r="DHI114" s="80"/>
      <c r="DHJ114" s="52"/>
      <c r="DHK114" s="73"/>
      <c r="DHL114" s="94"/>
      <c r="DHM114" s="95"/>
      <c r="DHN114" s="89"/>
      <c r="DHO114" s="66"/>
      <c r="DHP114" s="18"/>
      <c r="DHQ114" s="80"/>
      <c r="DHR114" s="52"/>
      <c r="DHS114" s="73"/>
      <c r="DHT114" s="94"/>
      <c r="DHU114" s="95"/>
      <c r="DHV114" s="89"/>
      <c r="DHW114" s="66"/>
      <c r="DHX114" s="18"/>
      <c r="DHY114" s="80"/>
      <c r="DHZ114" s="52"/>
      <c r="DIA114" s="73"/>
      <c r="DIB114" s="94"/>
      <c r="DIC114" s="95"/>
      <c r="DID114" s="89"/>
      <c r="DIE114" s="66"/>
      <c r="DIF114" s="18"/>
      <c r="DIG114" s="80"/>
      <c r="DIH114" s="52"/>
      <c r="DII114" s="73"/>
      <c r="DIJ114" s="94"/>
      <c r="DIK114" s="95"/>
      <c r="DIL114" s="89"/>
      <c r="DIM114" s="66"/>
      <c r="DIN114" s="18"/>
      <c r="DIO114" s="80"/>
      <c r="DIP114" s="52"/>
      <c r="DIQ114" s="73"/>
      <c r="DIR114" s="94"/>
      <c r="DIS114" s="95"/>
      <c r="DIT114" s="89"/>
      <c r="DIU114" s="66"/>
      <c r="DIV114" s="18"/>
      <c r="DIW114" s="80"/>
      <c r="DIX114" s="52"/>
      <c r="DIY114" s="73"/>
      <c r="DIZ114" s="94"/>
      <c r="DJA114" s="95"/>
      <c r="DJB114" s="89"/>
      <c r="DJC114" s="66"/>
      <c r="DJD114" s="18"/>
      <c r="DJE114" s="80"/>
      <c r="DJF114" s="52"/>
      <c r="DJG114" s="73"/>
      <c r="DJH114" s="94"/>
      <c r="DJI114" s="95"/>
      <c r="DJJ114" s="89"/>
      <c r="DJK114" s="66"/>
      <c r="DJL114" s="18"/>
      <c r="DJM114" s="80"/>
      <c r="DJN114" s="52"/>
      <c r="DJO114" s="73"/>
      <c r="DJP114" s="94"/>
      <c r="DJQ114" s="95"/>
      <c r="DJR114" s="89"/>
      <c r="DJS114" s="66"/>
      <c r="DJT114" s="18"/>
      <c r="DJU114" s="80"/>
      <c r="DJV114" s="52"/>
      <c r="DJW114" s="73"/>
      <c r="DJX114" s="94"/>
      <c r="DJY114" s="95"/>
      <c r="DJZ114" s="89"/>
      <c r="DKA114" s="66"/>
      <c r="DKB114" s="18"/>
      <c r="DKC114" s="80"/>
      <c r="DKD114" s="52"/>
      <c r="DKE114" s="73"/>
      <c r="DKF114" s="94"/>
      <c r="DKG114" s="95"/>
      <c r="DKH114" s="89"/>
      <c r="DKI114" s="66"/>
      <c r="DKJ114" s="18"/>
      <c r="DKK114" s="80"/>
      <c r="DKL114" s="52"/>
      <c r="DKM114" s="73"/>
      <c r="DKN114" s="94"/>
      <c r="DKO114" s="95"/>
      <c r="DKP114" s="89"/>
      <c r="DKQ114" s="66"/>
      <c r="DKR114" s="18"/>
      <c r="DKS114" s="80"/>
      <c r="DKT114" s="52"/>
      <c r="DKU114" s="73"/>
      <c r="DKV114" s="94"/>
      <c r="DKW114" s="95"/>
      <c r="DKX114" s="89"/>
      <c r="DKY114" s="66"/>
      <c r="DKZ114" s="18"/>
      <c r="DLA114" s="80"/>
      <c r="DLB114" s="52"/>
      <c r="DLC114" s="73"/>
      <c r="DLD114" s="94"/>
      <c r="DLE114" s="95"/>
      <c r="DLF114" s="89"/>
      <c r="DLG114" s="66"/>
      <c r="DLH114" s="18"/>
      <c r="DLI114" s="80"/>
      <c r="DLJ114" s="52"/>
      <c r="DLK114" s="73"/>
      <c r="DLL114" s="94"/>
      <c r="DLM114" s="95"/>
      <c r="DLN114" s="89"/>
      <c r="DLO114" s="66"/>
      <c r="DLP114" s="18"/>
      <c r="DLQ114" s="80"/>
      <c r="DLR114" s="52"/>
      <c r="DLS114" s="73"/>
      <c r="DLT114" s="94"/>
      <c r="DLU114" s="95"/>
      <c r="DLV114" s="89"/>
      <c r="DLW114" s="66"/>
      <c r="DLX114" s="18"/>
      <c r="DLY114" s="80"/>
      <c r="DLZ114" s="52"/>
      <c r="DMA114" s="73"/>
      <c r="DMB114" s="94"/>
      <c r="DMC114" s="95"/>
      <c r="DMD114" s="89"/>
      <c r="DME114" s="66"/>
      <c r="DMF114" s="18"/>
      <c r="DMG114" s="80"/>
      <c r="DMH114" s="52"/>
      <c r="DMI114" s="73"/>
      <c r="DMJ114" s="94"/>
      <c r="DMK114" s="95"/>
      <c r="DML114" s="89"/>
      <c r="DMM114" s="66"/>
      <c r="DMN114" s="18"/>
      <c r="DMO114" s="80"/>
      <c r="DMP114" s="52"/>
      <c r="DMQ114" s="73"/>
      <c r="DMR114" s="94"/>
      <c r="DMS114" s="95"/>
      <c r="DMT114" s="89"/>
      <c r="DMU114" s="66"/>
      <c r="DMV114" s="18"/>
      <c r="DMW114" s="80"/>
      <c r="DMX114" s="52"/>
      <c r="DMY114" s="73"/>
      <c r="DMZ114" s="94"/>
      <c r="DNA114" s="95"/>
      <c r="DNB114" s="89"/>
      <c r="DNC114" s="66"/>
      <c r="DND114" s="18"/>
      <c r="DNE114" s="80"/>
      <c r="DNF114" s="52"/>
      <c r="DNG114" s="73"/>
      <c r="DNH114" s="94"/>
      <c r="DNI114" s="95"/>
      <c r="DNJ114" s="89"/>
      <c r="DNK114" s="66"/>
      <c r="DNL114" s="18"/>
      <c r="DNM114" s="80"/>
      <c r="DNN114" s="52"/>
      <c r="DNO114" s="73"/>
      <c r="DNP114" s="94"/>
      <c r="DNQ114" s="95"/>
      <c r="DNR114" s="89"/>
      <c r="DNS114" s="66"/>
      <c r="DNT114" s="18"/>
      <c r="DNU114" s="80"/>
      <c r="DNV114" s="52"/>
      <c r="DNW114" s="73"/>
      <c r="DNX114" s="94"/>
      <c r="DNY114" s="95"/>
      <c r="DNZ114" s="89"/>
      <c r="DOA114" s="66"/>
      <c r="DOB114" s="18"/>
      <c r="DOC114" s="80"/>
      <c r="DOD114" s="52"/>
      <c r="DOE114" s="73"/>
      <c r="DOF114" s="94"/>
      <c r="DOG114" s="95"/>
      <c r="DOH114" s="89"/>
      <c r="DOI114" s="66"/>
      <c r="DOJ114" s="18"/>
      <c r="DOK114" s="80"/>
      <c r="DOL114" s="52"/>
      <c r="DOM114" s="73"/>
      <c r="DON114" s="94"/>
      <c r="DOO114" s="95"/>
      <c r="DOP114" s="89"/>
      <c r="DOQ114" s="66"/>
      <c r="DOR114" s="18"/>
      <c r="DOS114" s="80"/>
      <c r="DOT114" s="52"/>
      <c r="DOU114" s="73"/>
      <c r="DOV114" s="94"/>
      <c r="DOW114" s="95"/>
      <c r="DOX114" s="89"/>
      <c r="DOY114" s="66"/>
      <c r="DOZ114" s="18"/>
      <c r="DPA114" s="80"/>
      <c r="DPB114" s="52"/>
      <c r="DPC114" s="73"/>
      <c r="DPD114" s="94"/>
      <c r="DPE114" s="95"/>
      <c r="DPF114" s="89"/>
      <c r="DPG114" s="66"/>
      <c r="DPH114" s="18"/>
      <c r="DPI114" s="80"/>
      <c r="DPJ114" s="52"/>
      <c r="DPK114" s="73"/>
      <c r="DPL114" s="94"/>
      <c r="DPM114" s="95"/>
      <c r="DPN114" s="89"/>
      <c r="DPO114" s="66"/>
      <c r="DPP114" s="18"/>
      <c r="DPQ114" s="80"/>
      <c r="DPR114" s="52"/>
      <c r="DPS114" s="73"/>
      <c r="DPT114" s="94"/>
      <c r="DPU114" s="95"/>
      <c r="DPV114" s="89"/>
      <c r="DPW114" s="66"/>
      <c r="DPX114" s="18"/>
      <c r="DPY114" s="80"/>
      <c r="DPZ114" s="52"/>
      <c r="DQA114" s="73"/>
      <c r="DQB114" s="94"/>
      <c r="DQC114" s="95"/>
      <c r="DQD114" s="89"/>
      <c r="DQE114" s="66"/>
      <c r="DQF114" s="18"/>
      <c r="DQG114" s="80"/>
      <c r="DQH114" s="52"/>
      <c r="DQI114" s="73"/>
      <c r="DQJ114" s="94"/>
      <c r="DQK114" s="95"/>
      <c r="DQL114" s="89"/>
      <c r="DQM114" s="66"/>
      <c r="DQN114" s="18"/>
      <c r="DQO114" s="80"/>
      <c r="DQP114" s="52"/>
      <c r="DQQ114" s="73"/>
      <c r="DQR114" s="94"/>
      <c r="DQS114" s="95"/>
      <c r="DQT114" s="89"/>
      <c r="DQU114" s="66"/>
      <c r="DQV114" s="18"/>
      <c r="DQW114" s="80"/>
      <c r="DQX114" s="52"/>
      <c r="DQY114" s="73"/>
      <c r="DQZ114" s="94"/>
      <c r="DRA114" s="95"/>
      <c r="DRB114" s="89"/>
      <c r="DRC114" s="66"/>
      <c r="DRD114" s="18"/>
      <c r="DRE114" s="80"/>
      <c r="DRF114" s="52"/>
      <c r="DRG114" s="73"/>
      <c r="DRH114" s="94"/>
      <c r="DRI114" s="95"/>
      <c r="DRJ114" s="89"/>
      <c r="DRK114" s="66"/>
      <c r="DRL114" s="18"/>
      <c r="DRM114" s="80"/>
      <c r="DRN114" s="52"/>
      <c r="DRO114" s="73"/>
      <c r="DRP114" s="94"/>
      <c r="DRQ114" s="95"/>
      <c r="DRR114" s="89"/>
      <c r="DRS114" s="66"/>
      <c r="DRT114" s="18"/>
      <c r="DRU114" s="80"/>
      <c r="DRV114" s="52"/>
      <c r="DRW114" s="73"/>
      <c r="DRX114" s="94"/>
      <c r="DRY114" s="95"/>
      <c r="DRZ114" s="89"/>
      <c r="DSA114" s="66"/>
      <c r="DSB114" s="18"/>
      <c r="DSC114" s="80"/>
      <c r="DSD114" s="52"/>
      <c r="DSE114" s="73"/>
      <c r="DSF114" s="94"/>
      <c r="DSG114" s="95"/>
      <c r="DSH114" s="89"/>
      <c r="DSI114" s="66"/>
      <c r="DSJ114" s="18"/>
      <c r="DSK114" s="80"/>
      <c r="DSL114" s="52"/>
      <c r="DSM114" s="73"/>
      <c r="DSN114" s="94"/>
      <c r="DSO114" s="95"/>
      <c r="DSP114" s="89"/>
      <c r="DSQ114" s="66"/>
      <c r="DSR114" s="18"/>
      <c r="DSS114" s="80"/>
      <c r="DST114" s="52"/>
      <c r="DSU114" s="73"/>
      <c r="DSV114" s="94"/>
      <c r="DSW114" s="95"/>
      <c r="DSX114" s="89"/>
      <c r="DSY114" s="66"/>
      <c r="DSZ114" s="18"/>
      <c r="DTA114" s="80"/>
      <c r="DTB114" s="52"/>
      <c r="DTC114" s="73"/>
      <c r="DTD114" s="94"/>
      <c r="DTE114" s="95"/>
      <c r="DTF114" s="89"/>
      <c r="DTG114" s="66"/>
      <c r="DTH114" s="18"/>
      <c r="DTI114" s="80"/>
      <c r="DTJ114" s="52"/>
      <c r="DTK114" s="73"/>
      <c r="DTL114" s="94"/>
      <c r="DTM114" s="95"/>
      <c r="DTN114" s="89"/>
      <c r="DTO114" s="66"/>
      <c r="DTP114" s="18"/>
      <c r="DTQ114" s="80"/>
      <c r="DTR114" s="52"/>
      <c r="DTS114" s="73"/>
      <c r="DTT114" s="94"/>
      <c r="DTU114" s="95"/>
      <c r="DTV114" s="89"/>
      <c r="DTW114" s="66"/>
      <c r="DTX114" s="18"/>
      <c r="DTY114" s="80"/>
      <c r="DTZ114" s="52"/>
      <c r="DUA114" s="73"/>
      <c r="DUB114" s="94"/>
      <c r="DUC114" s="95"/>
      <c r="DUD114" s="89"/>
      <c r="DUE114" s="66"/>
      <c r="DUF114" s="18"/>
      <c r="DUG114" s="80"/>
      <c r="DUH114" s="52"/>
      <c r="DUI114" s="73"/>
      <c r="DUJ114" s="94"/>
      <c r="DUK114" s="95"/>
      <c r="DUL114" s="89"/>
      <c r="DUM114" s="66"/>
      <c r="DUN114" s="18"/>
      <c r="DUO114" s="80"/>
      <c r="DUP114" s="52"/>
      <c r="DUQ114" s="73"/>
      <c r="DUR114" s="94"/>
      <c r="DUS114" s="95"/>
      <c r="DUT114" s="89"/>
      <c r="DUU114" s="66"/>
      <c r="DUV114" s="18"/>
      <c r="DUW114" s="80"/>
      <c r="DUX114" s="52"/>
      <c r="DUY114" s="73"/>
      <c r="DUZ114" s="94"/>
      <c r="DVA114" s="95"/>
      <c r="DVB114" s="89"/>
      <c r="DVC114" s="66"/>
      <c r="DVD114" s="18"/>
      <c r="DVE114" s="80"/>
      <c r="DVF114" s="52"/>
      <c r="DVG114" s="73"/>
      <c r="DVH114" s="94"/>
      <c r="DVI114" s="95"/>
      <c r="DVJ114" s="89"/>
      <c r="DVK114" s="66"/>
      <c r="DVL114" s="18"/>
      <c r="DVM114" s="80"/>
      <c r="DVN114" s="52"/>
      <c r="DVO114" s="73"/>
      <c r="DVP114" s="94"/>
      <c r="DVQ114" s="95"/>
      <c r="DVR114" s="89"/>
      <c r="DVS114" s="66"/>
      <c r="DVT114" s="18"/>
      <c r="DVU114" s="80"/>
      <c r="DVV114" s="52"/>
      <c r="DVW114" s="73"/>
      <c r="DVX114" s="94"/>
      <c r="DVY114" s="95"/>
      <c r="DVZ114" s="89"/>
      <c r="DWA114" s="66"/>
      <c r="DWB114" s="18"/>
      <c r="DWC114" s="80"/>
      <c r="DWD114" s="52"/>
      <c r="DWE114" s="73"/>
      <c r="DWF114" s="94"/>
      <c r="DWG114" s="95"/>
      <c r="DWH114" s="89"/>
      <c r="DWI114" s="66"/>
      <c r="DWJ114" s="18"/>
      <c r="DWK114" s="80"/>
      <c r="DWL114" s="52"/>
      <c r="DWM114" s="73"/>
      <c r="DWN114" s="94"/>
      <c r="DWO114" s="95"/>
      <c r="DWP114" s="89"/>
      <c r="DWQ114" s="66"/>
      <c r="DWR114" s="18"/>
      <c r="DWS114" s="80"/>
      <c r="DWT114" s="52"/>
      <c r="DWU114" s="73"/>
      <c r="DWV114" s="94"/>
      <c r="DWW114" s="95"/>
      <c r="DWX114" s="89"/>
      <c r="DWY114" s="66"/>
      <c r="DWZ114" s="18"/>
      <c r="DXA114" s="80"/>
      <c r="DXB114" s="52"/>
      <c r="DXC114" s="73"/>
      <c r="DXD114" s="94"/>
      <c r="DXE114" s="95"/>
      <c r="DXF114" s="89"/>
      <c r="DXG114" s="66"/>
      <c r="DXH114" s="18"/>
      <c r="DXI114" s="80"/>
      <c r="DXJ114" s="52"/>
      <c r="DXK114" s="73"/>
      <c r="DXL114" s="94"/>
      <c r="DXM114" s="95"/>
      <c r="DXN114" s="89"/>
      <c r="DXO114" s="66"/>
      <c r="DXP114" s="18"/>
      <c r="DXQ114" s="80"/>
      <c r="DXR114" s="52"/>
      <c r="DXS114" s="73"/>
      <c r="DXT114" s="94"/>
      <c r="DXU114" s="95"/>
      <c r="DXV114" s="89"/>
      <c r="DXW114" s="66"/>
      <c r="DXX114" s="18"/>
      <c r="DXY114" s="80"/>
      <c r="DXZ114" s="52"/>
      <c r="DYA114" s="73"/>
      <c r="DYB114" s="94"/>
      <c r="DYC114" s="95"/>
      <c r="DYD114" s="89"/>
      <c r="DYE114" s="66"/>
      <c r="DYF114" s="18"/>
      <c r="DYG114" s="80"/>
      <c r="DYH114" s="52"/>
      <c r="DYI114" s="73"/>
      <c r="DYJ114" s="94"/>
      <c r="DYK114" s="95"/>
      <c r="DYL114" s="89"/>
      <c r="DYM114" s="66"/>
      <c r="DYN114" s="18"/>
      <c r="DYO114" s="80"/>
      <c r="DYP114" s="52"/>
      <c r="DYQ114" s="73"/>
      <c r="DYR114" s="94"/>
      <c r="DYS114" s="95"/>
      <c r="DYT114" s="89"/>
      <c r="DYU114" s="66"/>
      <c r="DYV114" s="18"/>
      <c r="DYW114" s="80"/>
      <c r="DYX114" s="52"/>
      <c r="DYY114" s="73"/>
      <c r="DYZ114" s="94"/>
      <c r="DZA114" s="95"/>
      <c r="DZB114" s="89"/>
      <c r="DZC114" s="66"/>
      <c r="DZD114" s="18"/>
      <c r="DZE114" s="80"/>
      <c r="DZF114" s="52"/>
      <c r="DZG114" s="73"/>
      <c r="DZH114" s="94"/>
      <c r="DZI114" s="95"/>
      <c r="DZJ114" s="89"/>
      <c r="DZK114" s="66"/>
      <c r="DZL114" s="18"/>
      <c r="DZM114" s="80"/>
      <c r="DZN114" s="52"/>
      <c r="DZO114" s="73"/>
      <c r="DZP114" s="94"/>
      <c r="DZQ114" s="95"/>
      <c r="DZR114" s="89"/>
      <c r="DZS114" s="66"/>
      <c r="DZT114" s="18"/>
      <c r="DZU114" s="80"/>
      <c r="DZV114" s="52"/>
      <c r="DZW114" s="73"/>
      <c r="DZX114" s="94"/>
      <c r="DZY114" s="95"/>
      <c r="DZZ114" s="89"/>
      <c r="EAA114" s="66"/>
      <c r="EAB114" s="18"/>
      <c r="EAC114" s="80"/>
      <c r="EAD114" s="52"/>
      <c r="EAE114" s="73"/>
      <c r="EAF114" s="94"/>
      <c r="EAG114" s="95"/>
      <c r="EAH114" s="89"/>
      <c r="EAI114" s="66"/>
      <c r="EAJ114" s="18"/>
      <c r="EAK114" s="80"/>
      <c r="EAL114" s="52"/>
      <c r="EAM114" s="73"/>
      <c r="EAN114" s="94"/>
      <c r="EAO114" s="95"/>
      <c r="EAP114" s="89"/>
      <c r="EAQ114" s="66"/>
      <c r="EAR114" s="18"/>
      <c r="EAS114" s="80"/>
      <c r="EAT114" s="52"/>
      <c r="EAU114" s="73"/>
      <c r="EAV114" s="94"/>
      <c r="EAW114" s="95"/>
      <c r="EAX114" s="89"/>
      <c r="EAY114" s="66"/>
      <c r="EAZ114" s="18"/>
      <c r="EBA114" s="80"/>
      <c r="EBB114" s="52"/>
      <c r="EBC114" s="73"/>
      <c r="EBD114" s="94"/>
      <c r="EBE114" s="95"/>
      <c r="EBF114" s="89"/>
      <c r="EBG114" s="66"/>
      <c r="EBH114" s="18"/>
      <c r="EBI114" s="80"/>
      <c r="EBJ114" s="52"/>
      <c r="EBK114" s="73"/>
      <c r="EBL114" s="94"/>
      <c r="EBM114" s="95"/>
      <c r="EBN114" s="89"/>
      <c r="EBO114" s="66"/>
      <c r="EBP114" s="18"/>
      <c r="EBQ114" s="80"/>
      <c r="EBR114" s="52"/>
      <c r="EBS114" s="73"/>
      <c r="EBT114" s="94"/>
      <c r="EBU114" s="95"/>
      <c r="EBV114" s="89"/>
      <c r="EBW114" s="66"/>
      <c r="EBX114" s="18"/>
      <c r="EBY114" s="80"/>
      <c r="EBZ114" s="52"/>
      <c r="ECA114" s="73"/>
      <c r="ECB114" s="94"/>
      <c r="ECC114" s="95"/>
      <c r="ECD114" s="89"/>
      <c r="ECE114" s="66"/>
      <c r="ECF114" s="18"/>
      <c r="ECG114" s="80"/>
      <c r="ECH114" s="52"/>
      <c r="ECI114" s="73"/>
      <c r="ECJ114" s="94"/>
      <c r="ECK114" s="95"/>
      <c r="ECL114" s="89"/>
      <c r="ECM114" s="66"/>
      <c r="ECN114" s="18"/>
      <c r="ECO114" s="80"/>
      <c r="ECP114" s="52"/>
      <c r="ECQ114" s="73"/>
      <c r="ECR114" s="94"/>
      <c r="ECS114" s="95"/>
      <c r="ECT114" s="89"/>
      <c r="ECU114" s="66"/>
      <c r="ECV114" s="18"/>
      <c r="ECW114" s="80"/>
      <c r="ECX114" s="52"/>
      <c r="ECY114" s="73"/>
      <c r="ECZ114" s="94"/>
      <c r="EDA114" s="95"/>
      <c r="EDB114" s="89"/>
      <c r="EDC114" s="66"/>
      <c r="EDD114" s="18"/>
      <c r="EDE114" s="80"/>
      <c r="EDF114" s="52"/>
      <c r="EDG114" s="73"/>
      <c r="EDH114" s="94"/>
      <c r="EDI114" s="95"/>
      <c r="EDJ114" s="89"/>
      <c r="EDK114" s="66"/>
      <c r="EDL114" s="18"/>
      <c r="EDM114" s="80"/>
      <c r="EDN114" s="52"/>
      <c r="EDO114" s="73"/>
      <c r="EDP114" s="94"/>
      <c r="EDQ114" s="95"/>
      <c r="EDR114" s="89"/>
      <c r="EDS114" s="66"/>
      <c r="EDT114" s="18"/>
      <c r="EDU114" s="80"/>
      <c r="EDV114" s="52"/>
      <c r="EDW114" s="73"/>
      <c r="EDX114" s="94"/>
      <c r="EDY114" s="95"/>
      <c r="EDZ114" s="89"/>
      <c r="EEA114" s="66"/>
      <c r="EEB114" s="18"/>
      <c r="EEC114" s="80"/>
      <c r="EED114" s="52"/>
      <c r="EEE114" s="73"/>
      <c r="EEF114" s="94"/>
      <c r="EEG114" s="95"/>
      <c r="EEH114" s="89"/>
      <c r="EEI114" s="66"/>
      <c r="EEJ114" s="18"/>
      <c r="EEK114" s="80"/>
      <c r="EEL114" s="52"/>
      <c r="EEM114" s="73"/>
      <c r="EEN114" s="94"/>
      <c r="EEO114" s="95"/>
      <c r="EEP114" s="89"/>
      <c r="EEQ114" s="66"/>
      <c r="EER114" s="18"/>
      <c r="EES114" s="80"/>
      <c r="EET114" s="52"/>
      <c r="EEU114" s="73"/>
      <c r="EEV114" s="94"/>
      <c r="EEW114" s="95"/>
      <c r="EEX114" s="89"/>
      <c r="EEY114" s="66"/>
      <c r="EEZ114" s="18"/>
      <c r="EFA114" s="80"/>
      <c r="EFB114" s="52"/>
      <c r="EFC114" s="73"/>
      <c r="EFD114" s="94"/>
      <c r="EFE114" s="95"/>
      <c r="EFF114" s="89"/>
      <c r="EFG114" s="66"/>
      <c r="EFH114" s="18"/>
      <c r="EFI114" s="80"/>
      <c r="EFJ114" s="52"/>
      <c r="EFK114" s="73"/>
      <c r="EFL114" s="94"/>
      <c r="EFM114" s="95"/>
      <c r="EFN114" s="89"/>
      <c r="EFO114" s="66"/>
      <c r="EFP114" s="18"/>
      <c r="EFQ114" s="80"/>
      <c r="EFR114" s="52"/>
      <c r="EFS114" s="73"/>
      <c r="EFT114" s="94"/>
      <c r="EFU114" s="95"/>
      <c r="EFV114" s="89"/>
      <c r="EFW114" s="66"/>
      <c r="EFX114" s="18"/>
      <c r="EFY114" s="80"/>
      <c r="EFZ114" s="52"/>
      <c r="EGA114" s="73"/>
      <c r="EGB114" s="94"/>
      <c r="EGC114" s="95"/>
      <c r="EGD114" s="89"/>
      <c r="EGE114" s="66"/>
      <c r="EGF114" s="18"/>
      <c r="EGG114" s="80"/>
      <c r="EGH114" s="52"/>
      <c r="EGI114" s="73"/>
      <c r="EGJ114" s="94"/>
      <c r="EGK114" s="95"/>
      <c r="EGL114" s="89"/>
      <c r="EGM114" s="66"/>
      <c r="EGN114" s="18"/>
      <c r="EGO114" s="80"/>
      <c r="EGP114" s="52"/>
      <c r="EGQ114" s="73"/>
      <c r="EGR114" s="94"/>
      <c r="EGS114" s="95"/>
      <c r="EGT114" s="89"/>
      <c r="EGU114" s="66"/>
      <c r="EGV114" s="18"/>
      <c r="EGW114" s="80"/>
      <c r="EGX114" s="52"/>
      <c r="EGY114" s="73"/>
      <c r="EGZ114" s="94"/>
      <c r="EHA114" s="95"/>
      <c r="EHB114" s="89"/>
      <c r="EHC114" s="66"/>
      <c r="EHD114" s="18"/>
      <c r="EHE114" s="80"/>
      <c r="EHF114" s="52"/>
      <c r="EHG114" s="73"/>
      <c r="EHH114" s="94"/>
      <c r="EHI114" s="95"/>
      <c r="EHJ114" s="89"/>
      <c r="EHK114" s="66"/>
      <c r="EHL114" s="18"/>
      <c r="EHM114" s="80"/>
      <c r="EHN114" s="52"/>
      <c r="EHO114" s="73"/>
      <c r="EHP114" s="94"/>
      <c r="EHQ114" s="95"/>
      <c r="EHR114" s="89"/>
      <c r="EHS114" s="66"/>
      <c r="EHT114" s="18"/>
      <c r="EHU114" s="80"/>
      <c r="EHV114" s="52"/>
      <c r="EHW114" s="73"/>
      <c r="EHX114" s="94"/>
      <c r="EHY114" s="95"/>
      <c r="EHZ114" s="89"/>
      <c r="EIA114" s="66"/>
      <c r="EIB114" s="18"/>
      <c r="EIC114" s="80"/>
      <c r="EID114" s="52"/>
      <c r="EIE114" s="73"/>
      <c r="EIF114" s="94"/>
      <c r="EIG114" s="95"/>
      <c r="EIH114" s="89"/>
      <c r="EII114" s="66"/>
      <c r="EIJ114" s="18"/>
      <c r="EIK114" s="80"/>
      <c r="EIL114" s="52"/>
      <c r="EIM114" s="73"/>
      <c r="EIN114" s="94"/>
      <c r="EIO114" s="95"/>
      <c r="EIP114" s="89"/>
      <c r="EIQ114" s="66"/>
      <c r="EIR114" s="18"/>
      <c r="EIS114" s="80"/>
      <c r="EIT114" s="52"/>
      <c r="EIU114" s="73"/>
      <c r="EIV114" s="94"/>
      <c r="EIW114" s="95"/>
      <c r="EIX114" s="89"/>
      <c r="EIY114" s="66"/>
      <c r="EIZ114" s="18"/>
      <c r="EJA114" s="80"/>
      <c r="EJB114" s="52"/>
      <c r="EJC114" s="73"/>
      <c r="EJD114" s="94"/>
      <c r="EJE114" s="95"/>
      <c r="EJF114" s="89"/>
      <c r="EJG114" s="66"/>
      <c r="EJH114" s="18"/>
      <c r="EJI114" s="80"/>
      <c r="EJJ114" s="52"/>
      <c r="EJK114" s="73"/>
      <c r="EJL114" s="94"/>
      <c r="EJM114" s="95"/>
      <c r="EJN114" s="89"/>
      <c r="EJO114" s="66"/>
      <c r="EJP114" s="18"/>
      <c r="EJQ114" s="80"/>
      <c r="EJR114" s="52"/>
      <c r="EJS114" s="73"/>
      <c r="EJT114" s="94"/>
      <c r="EJU114" s="95"/>
      <c r="EJV114" s="89"/>
      <c r="EJW114" s="66"/>
      <c r="EJX114" s="18"/>
      <c r="EJY114" s="80"/>
      <c r="EJZ114" s="52"/>
      <c r="EKA114" s="73"/>
      <c r="EKB114" s="94"/>
      <c r="EKC114" s="95"/>
      <c r="EKD114" s="89"/>
      <c r="EKE114" s="66"/>
      <c r="EKF114" s="18"/>
      <c r="EKG114" s="80"/>
      <c r="EKH114" s="52"/>
      <c r="EKI114" s="73"/>
      <c r="EKJ114" s="94"/>
      <c r="EKK114" s="95"/>
      <c r="EKL114" s="89"/>
      <c r="EKM114" s="66"/>
      <c r="EKN114" s="18"/>
      <c r="EKO114" s="80"/>
      <c r="EKP114" s="52"/>
      <c r="EKQ114" s="73"/>
      <c r="EKR114" s="94"/>
      <c r="EKS114" s="95"/>
      <c r="EKT114" s="89"/>
      <c r="EKU114" s="66"/>
      <c r="EKV114" s="18"/>
      <c r="EKW114" s="80"/>
      <c r="EKX114" s="52"/>
      <c r="EKY114" s="73"/>
      <c r="EKZ114" s="94"/>
      <c r="ELA114" s="95"/>
      <c r="ELB114" s="89"/>
      <c r="ELC114" s="66"/>
      <c r="ELD114" s="18"/>
      <c r="ELE114" s="80"/>
      <c r="ELF114" s="52"/>
      <c r="ELG114" s="73"/>
      <c r="ELH114" s="94"/>
      <c r="ELI114" s="95"/>
      <c r="ELJ114" s="89"/>
      <c r="ELK114" s="66"/>
      <c r="ELL114" s="18"/>
      <c r="ELM114" s="80"/>
      <c r="ELN114" s="52"/>
      <c r="ELO114" s="73"/>
      <c r="ELP114" s="94"/>
      <c r="ELQ114" s="95"/>
      <c r="ELR114" s="89"/>
      <c r="ELS114" s="66"/>
      <c r="ELT114" s="18"/>
      <c r="ELU114" s="80"/>
      <c r="ELV114" s="52"/>
      <c r="ELW114" s="73"/>
      <c r="ELX114" s="94"/>
      <c r="ELY114" s="95"/>
      <c r="ELZ114" s="89"/>
      <c r="EMA114" s="66"/>
      <c r="EMB114" s="18"/>
      <c r="EMC114" s="80"/>
      <c r="EMD114" s="52"/>
      <c r="EME114" s="73"/>
      <c r="EMF114" s="94"/>
      <c r="EMG114" s="95"/>
      <c r="EMH114" s="89"/>
      <c r="EMI114" s="66"/>
      <c r="EMJ114" s="18"/>
      <c r="EMK114" s="80"/>
      <c r="EML114" s="52"/>
      <c r="EMM114" s="73"/>
      <c r="EMN114" s="94"/>
      <c r="EMO114" s="95"/>
      <c r="EMP114" s="89"/>
      <c r="EMQ114" s="66"/>
      <c r="EMR114" s="18"/>
      <c r="EMS114" s="80"/>
      <c r="EMT114" s="52"/>
      <c r="EMU114" s="73"/>
      <c r="EMV114" s="94"/>
      <c r="EMW114" s="95"/>
      <c r="EMX114" s="89"/>
      <c r="EMY114" s="66"/>
      <c r="EMZ114" s="18"/>
      <c r="ENA114" s="80"/>
      <c r="ENB114" s="52"/>
      <c r="ENC114" s="73"/>
      <c r="END114" s="94"/>
      <c r="ENE114" s="95"/>
      <c r="ENF114" s="89"/>
      <c r="ENG114" s="66"/>
      <c r="ENH114" s="18"/>
      <c r="ENI114" s="80"/>
      <c r="ENJ114" s="52"/>
      <c r="ENK114" s="73"/>
      <c r="ENL114" s="94"/>
      <c r="ENM114" s="95"/>
      <c r="ENN114" s="89"/>
      <c r="ENO114" s="66"/>
      <c r="ENP114" s="18"/>
      <c r="ENQ114" s="80"/>
      <c r="ENR114" s="52"/>
      <c r="ENS114" s="73"/>
      <c r="ENT114" s="94"/>
      <c r="ENU114" s="95"/>
      <c r="ENV114" s="89"/>
      <c r="ENW114" s="66"/>
      <c r="ENX114" s="18"/>
      <c r="ENY114" s="80"/>
      <c r="ENZ114" s="52"/>
      <c r="EOA114" s="73"/>
      <c r="EOB114" s="94"/>
      <c r="EOC114" s="95"/>
      <c r="EOD114" s="89"/>
      <c r="EOE114" s="66"/>
      <c r="EOF114" s="18"/>
      <c r="EOG114" s="80"/>
      <c r="EOH114" s="52"/>
      <c r="EOI114" s="73"/>
      <c r="EOJ114" s="94"/>
      <c r="EOK114" s="95"/>
      <c r="EOL114" s="89"/>
      <c r="EOM114" s="66"/>
      <c r="EON114" s="18"/>
      <c r="EOO114" s="80"/>
      <c r="EOP114" s="52"/>
      <c r="EOQ114" s="73"/>
      <c r="EOR114" s="94"/>
      <c r="EOS114" s="95"/>
      <c r="EOT114" s="89"/>
      <c r="EOU114" s="66"/>
      <c r="EOV114" s="18"/>
      <c r="EOW114" s="80"/>
      <c r="EOX114" s="52"/>
      <c r="EOY114" s="73"/>
      <c r="EOZ114" s="94"/>
      <c r="EPA114" s="95"/>
      <c r="EPB114" s="89"/>
      <c r="EPC114" s="66"/>
      <c r="EPD114" s="18"/>
      <c r="EPE114" s="80"/>
      <c r="EPF114" s="52"/>
      <c r="EPG114" s="73"/>
      <c r="EPH114" s="94"/>
      <c r="EPI114" s="95"/>
      <c r="EPJ114" s="89"/>
      <c r="EPK114" s="66"/>
      <c r="EPL114" s="18"/>
      <c r="EPM114" s="80"/>
      <c r="EPN114" s="52"/>
      <c r="EPO114" s="73"/>
      <c r="EPP114" s="94"/>
      <c r="EPQ114" s="95"/>
      <c r="EPR114" s="89"/>
      <c r="EPS114" s="66"/>
      <c r="EPT114" s="18"/>
      <c r="EPU114" s="80"/>
      <c r="EPV114" s="52"/>
      <c r="EPW114" s="73"/>
      <c r="EPX114" s="94"/>
      <c r="EPY114" s="95"/>
      <c r="EPZ114" s="89"/>
      <c r="EQA114" s="66"/>
      <c r="EQB114" s="18"/>
      <c r="EQC114" s="80"/>
      <c r="EQD114" s="52"/>
      <c r="EQE114" s="73"/>
      <c r="EQF114" s="94"/>
      <c r="EQG114" s="95"/>
      <c r="EQH114" s="89"/>
      <c r="EQI114" s="66"/>
      <c r="EQJ114" s="18"/>
      <c r="EQK114" s="80"/>
      <c r="EQL114" s="52"/>
      <c r="EQM114" s="73"/>
      <c r="EQN114" s="94"/>
      <c r="EQO114" s="95"/>
      <c r="EQP114" s="89"/>
      <c r="EQQ114" s="66"/>
      <c r="EQR114" s="18"/>
      <c r="EQS114" s="80"/>
      <c r="EQT114" s="52"/>
      <c r="EQU114" s="73"/>
      <c r="EQV114" s="94"/>
      <c r="EQW114" s="95"/>
      <c r="EQX114" s="89"/>
      <c r="EQY114" s="66" t="s">
        <v>128</v>
      </c>
      <c r="EQZ114" s="18"/>
      <c r="ERA114" s="80"/>
      <c r="ERB114" s="52"/>
      <c r="ERC114" s="73">
        <f t="shared" ref="ERC114" si="0">+ERB114*ERA114</f>
        <v>0</v>
      </c>
      <c r="ERD114" s="94"/>
      <c r="ERE114" s="95"/>
      <c r="ERF114" s="89"/>
      <c r="ERG114" s="66" t="s">
        <v>128</v>
      </c>
      <c r="ERH114" s="18"/>
      <c r="ERI114" s="80"/>
      <c r="ERJ114" s="52"/>
      <c r="ERK114" s="73">
        <f t="shared" ref="ERK114" si="1">+ERJ114*ERI114</f>
        <v>0</v>
      </c>
      <c r="ERL114" s="94"/>
      <c r="ERM114" s="95"/>
      <c r="ERN114" s="89"/>
      <c r="ERO114" s="66" t="s">
        <v>128</v>
      </c>
      <c r="ERP114" s="18"/>
      <c r="ERQ114" s="80"/>
      <c r="ERR114" s="52"/>
      <c r="ERS114" s="73">
        <f t="shared" ref="ERS114" si="2">+ERR114*ERQ114</f>
        <v>0</v>
      </c>
      <c r="ERT114" s="94"/>
      <c r="ERU114" s="95"/>
      <c r="ERV114" s="89"/>
      <c r="ERW114" s="66" t="s">
        <v>128</v>
      </c>
      <c r="ERX114" s="18"/>
      <c r="ERY114" s="80"/>
      <c r="ERZ114" s="52"/>
      <c r="ESA114" s="73">
        <f t="shared" ref="ESA114" si="3">+ERZ114*ERY114</f>
        <v>0</v>
      </c>
      <c r="ESB114" s="94"/>
      <c r="ESC114" s="95"/>
      <c r="ESD114" s="89"/>
      <c r="ESE114" s="66" t="s">
        <v>128</v>
      </c>
      <c r="ESF114" s="18"/>
      <c r="ESG114" s="80"/>
      <c r="ESH114" s="52"/>
      <c r="ESI114" s="73">
        <f t="shared" ref="ESI114" si="4">+ESH114*ESG114</f>
        <v>0</v>
      </c>
      <c r="ESJ114" s="94"/>
      <c r="ESK114" s="95"/>
      <c r="ESL114" s="89"/>
      <c r="ESM114" s="66" t="s">
        <v>128</v>
      </c>
      <c r="ESN114" s="18"/>
      <c r="ESO114" s="80"/>
      <c r="ESP114" s="52"/>
      <c r="ESQ114" s="73">
        <f t="shared" ref="ESQ114" si="5">+ESP114*ESO114</f>
        <v>0</v>
      </c>
      <c r="ESR114" s="94"/>
      <c r="ESS114" s="95"/>
      <c r="EST114" s="89"/>
      <c r="ESU114" s="66" t="s">
        <v>128</v>
      </c>
      <c r="ESV114" s="18"/>
      <c r="ESW114" s="80"/>
      <c r="ESX114" s="52"/>
      <c r="ESY114" s="73">
        <f t="shared" ref="ESY114" si="6">+ESX114*ESW114</f>
        <v>0</v>
      </c>
      <c r="ESZ114" s="94"/>
      <c r="ETA114" s="95"/>
      <c r="ETB114" s="89"/>
      <c r="ETC114" s="66" t="s">
        <v>128</v>
      </c>
      <c r="ETD114" s="18"/>
      <c r="ETE114" s="80"/>
      <c r="ETF114" s="52"/>
      <c r="ETG114" s="73">
        <f t="shared" ref="ETG114" si="7">+ETF114*ETE114</f>
        <v>0</v>
      </c>
      <c r="ETH114" s="94"/>
      <c r="ETI114" s="95"/>
      <c r="ETJ114" s="89"/>
      <c r="ETK114" s="66" t="s">
        <v>128</v>
      </c>
      <c r="ETL114" s="18"/>
      <c r="ETM114" s="80"/>
      <c r="ETN114" s="52"/>
      <c r="ETO114" s="73">
        <f t="shared" ref="ETO114" si="8">+ETN114*ETM114</f>
        <v>0</v>
      </c>
      <c r="ETP114" s="94"/>
      <c r="ETQ114" s="95"/>
      <c r="ETR114" s="89"/>
      <c r="ETS114" s="66" t="s">
        <v>128</v>
      </c>
      <c r="ETT114" s="18"/>
      <c r="ETU114" s="80"/>
      <c r="ETV114" s="52"/>
      <c r="ETW114" s="73">
        <f t="shared" ref="ETW114" si="9">+ETV114*ETU114</f>
        <v>0</v>
      </c>
      <c r="ETX114" s="94"/>
      <c r="ETY114" s="95"/>
      <c r="ETZ114" s="89"/>
      <c r="EUA114" s="66" t="s">
        <v>128</v>
      </c>
      <c r="EUB114" s="18"/>
      <c r="EUC114" s="80"/>
      <c r="EUD114" s="52"/>
      <c r="EUE114" s="73">
        <f t="shared" ref="EUE114" si="10">+EUD114*EUC114</f>
        <v>0</v>
      </c>
      <c r="EUF114" s="94"/>
      <c r="EUG114" s="95"/>
      <c r="EUH114" s="89"/>
      <c r="EUI114" s="66" t="s">
        <v>128</v>
      </c>
      <c r="EUJ114" s="18"/>
      <c r="EUK114" s="80"/>
      <c r="EUL114" s="52"/>
      <c r="EUM114" s="73">
        <f t="shared" ref="EUM114" si="11">+EUL114*EUK114</f>
        <v>0</v>
      </c>
      <c r="EUN114" s="94"/>
      <c r="EUO114" s="95"/>
      <c r="EUP114" s="89"/>
      <c r="EUQ114" s="66" t="s">
        <v>128</v>
      </c>
      <c r="EUR114" s="18"/>
      <c r="EUS114" s="80"/>
      <c r="EUT114" s="52"/>
      <c r="EUU114" s="73">
        <f t="shared" ref="EUU114" si="12">+EUT114*EUS114</f>
        <v>0</v>
      </c>
      <c r="EUV114" s="94"/>
      <c r="EUW114" s="95"/>
      <c r="EUX114" s="89"/>
      <c r="EUY114" s="66" t="s">
        <v>128</v>
      </c>
      <c r="EUZ114" s="18"/>
      <c r="EVA114" s="80"/>
      <c r="EVB114" s="52"/>
      <c r="EVC114" s="73">
        <f t="shared" ref="EVC114" si="13">+EVB114*EVA114</f>
        <v>0</v>
      </c>
      <c r="EVD114" s="94"/>
      <c r="EVE114" s="95"/>
      <c r="EVF114" s="89"/>
      <c r="EVG114" s="66" t="s">
        <v>128</v>
      </c>
      <c r="EVH114" s="18"/>
      <c r="EVI114" s="80"/>
      <c r="EVJ114" s="52"/>
      <c r="EVK114" s="73">
        <f t="shared" ref="EVK114" si="14">+EVJ114*EVI114</f>
        <v>0</v>
      </c>
      <c r="EVL114" s="94"/>
      <c r="EVM114" s="95"/>
      <c r="EVN114" s="89"/>
      <c r="EVO114" s="66" t="s">
        <v>128</v>
      </c>
      <c r="EVP114" s="18"/>
      <c r="EVQ114" s="80"/>
      <c r="EVR114" s="52"/>
      <c r="EVS114" s="73">
        <f t="shared" ref="EVS114" si="15">+EVR114*EVQ114</f>
        <v>0</v>
      </c>
      <c r="EVT114" s="94"/>
      <c r="EVU114" s="95"/>
      <c r="EVV114" s="89"/>
      <c r="EVW114" s="66" t="s">
        <v>128</v>
      </c>
      <c r="EVX114" s="18"/>
      <c r="EVY114" s="80"/>
      <c r="EVZ114" s="52"/>
      <c r="EWA114" s="73">
        <f t="shared" ref="EWA114" si="16">+EVZ114*EVY114</f>
        <v>0</v>
      </c>
      <c r="EWB114" s="94"/>
      <c r="EWC114" s="95"/>
      <c r="EWD114" s="89"/>
      <c r="EWE114" s="66" t="s">
        <v>128</v>
      </c>
      <c r="EWF114" s="18"/>
      <c r="EWG114" s="80"/>
      <c r="EWH114" s="52"/>
      <c r="EWI114" s="73">
        <f t="shared" ref="EWI114" si="17">+EWH114*EWG114</f>
        <v>0</v>
      </c>
      <c r="EWJ114" s="94"/>
      <c r="EWK114" s="95"/>
      <c r="EWL114" s="89"/>
      <c r="EWM114" s="66" t="s">
        <v>128</v>
      </c>
      <c r="EWN114" s="18"/>
      <c r="EWO114" s="80"/>
      <c r="EWP114" s="52"/>
      <c r="EWQ114" s="73">
        <f t="shared" ref="EWQ114" si="18">+EWP114*EWO114</f>
        <v>0</v>
      </c>
      <c r="EWR114" s="94"/>
      <c r="EWS114" s="95"/>
      <c r="EWT114" s="89"/>
      <c r="EWU114" s="66" t="s">
        <v>128</v>
      </c>
      <c r="EWV114" s="18"/>
      <c r="EWW114" s="80"/>
      <c r="EWX114" s="52"/>
      <c r="EWY114" s="73">
        <f t="shared" ref="EWY114" si="19">+EWX114*EWW114</f>
        <v>0</v>
      </c>
      <c r="EWZ114" s="94"/>
      <c r="EXA114" s="95"/>
      <c r="EXB114" s="89"/>
      <c r="EXC114" s="66" t="s">
        <v>128</v>
      </c>
      <c r="EXD114" s="18"/>
      <c r="EXE114" s="80"/>
      <c r="EXF114" s="52"/>
      <c r="EXG114" s="73">
        <f t="shared" ref="EXG114" si="20">+EXF114*EXE114</f>
        <v>0</v>
      </c>
      <c r="EXH114" s="94"/>
      <c r="EXI114" s="95"/>
      <c r="EXJ114" s="89"/>
      <c r="EXK114" s="66" t="s">
        <v>128</v>
      </c>
      <c r="EXL114" s="18"/>
      <c r="EXM114" s="80"/>
      <c r="EXN114" s="52"/>
      <c r="EXO114" s="73">
        <f t="shared" ref="EXO114" si="21">+EXN114*EXM114</f>
        <v>0</v>
      </c>
      <c r="EXP114" s="94"/>
      <c r="EXQ114" s="95"/>
      <c r="EXR114" s="89"/>
      <c r="EXS114" s="66" t="s">
        <v>128</v>
      </c>
      <c r="EXT114" s="18"/>
      <c r="EXU114" s="80"/>
      <c r="EXV114" s="52"/>
      <c r="EXW114" s="73">
        <f t="shared" ref="EXW114" si="22">+EXV114*EXU114</f>
        <v>0</v>
      </c>
      <c r="EXX114" s="94"/>
      <c r="EXY114" s="95"/>
      <c r="EXZ114" s="89"/>
      <c r="EYA114" s="66" t="s">
        <v>128</v>
      </c>
      <c r="EYB114" s="18"/>
      <c r="EYC114" s="80"/>
      <c r="EYD114" s="52"/>
      <c r="EYE114" s="73">
        <f t="shared" ref="EYE114" si="23">+EYD114*EYC114</f>
        <v>0</v>
      </c>
      <c r="EYF114" s="94"/>
      <c r="EYG114" s="95"/>
      <c r="EYH114" s="89"/>
      <c r="EYI114" s="66" t="s">
        <v>128</v>
      </c>
      <c r="EYJ114" s="18"/>
      <c r="EYK114" s="80"/>
      <c r="EYL114" s="52"/>
      <c r="EYM114" s="73">
        <f t="shared" ref="EYM114" si="24">+EYL114*EYK114</f>
        <v>0</v>
      </c>
      <c r="EYN114" s="94"/>
      <c r="EYO114" s="95"/>
      <c r="EYP114" s="89"/>
      <c r="EYQ114" s="66" t="s">
        <v>128</v>
      </c>
      <c r="EYR114" s="18"/>
      <c r="EYS114" s="80"/>
      <c r="EYT114" s="52"/>
      <c r="EYU114" s="73">
        <f t="shared" ref="EYU114" si="25">+EYT114*EYS114</f>
        <v>0</v>
      </c>
      <c r="EYV114" s="94"/>
      <c r="EYW114" s="95"/>
      <c r="EYX114" s="89"/>
      <c r="EYY114" s="66" t="s">
        <v>128</v>
      </c>
      <c r="EYZ114" s="18"/>
      <c r="EZA114" s="80"/>
      <c r="EZB114" s="52"/>
      <c r="EZC114" s="73">
        <f t="shared" ref="EZC114" si="26">+EZB114*EZA114</f>
        <v>0</v>
      </c>
      <c r="EZD114" s="94"/>
      <c r="EZE114" s="95"/>
      <c r="EZF114" s="89"/>
      <c r="EZG114" s="66" t="s">
        <v>128</v>
      </c>
      <c r="EZH114" s="18"/>
      <c r="EZI114" s="80"/>
      <c r="EZJ114" s="52"/>
      <c r="EZK114" s="73">
        <f t="shared" ref="EZK114" si="27">+EZJ114*EZI114</f>
        <v>0</v>
      </c>
      <c r="EZL114" s="94"/>
      <c r="EZM114" s="95"/>
      <c r="EZN114" s="89"/>
      <c r="EZO114" s="66" t="s">
        <v>128</v>
      </c>
      <c r="EZP114" s="18"/>
      <c r="EZQ114" s="80"/>
      <c r="EZR114" s="52"/>
      <c r="EZS114" s="73">
        <f t="shared" ref="EZS114" si="28">+EZR114*EZQ114</f>
        <v>0</v>
      </c>
      <c r="EZT114" s="94"/>
      <c r="EZU114" s="95"/>
      <c r="EZV114" s="89"/>
      <c r="EZW114" s="66" t="s">
        <v>128</v>
      </c>
      <c r="EZX114" s="18"/>
      <c r="EZY114" s="80"/>
      <c r="EZZ114" s="52"/>
      <c r="FAA114" s="73">
        <f t="shared" ref="FAA114" si="29">+EZZ114*EZY114</f>
        <v>0</v>
      </c>
      <c r="FAB114" s="94"/>
      <c r="FAC114" s="95"/>
      <c r="FAD114" s="89"/>
      <c r="FAE114" s="66" t="s">
        <v>128</v>
      </c>
      <c r="FAF114" s="18"/>
      <c r="FAG114" s="80"/>
      <c r="FAH114" s="52"/>
      <c r="FAI114" s="73">
        <f t="shared" ref="FAI114" si="30">+FAH114*FAG114</f>
        <v>0</v>
      </c>
      <c r="FAJ114" s="94"/>
      <c r="FAK114" s="95"/>
      <c r="FAL114" s="89"/>
      <c r="FAM114" s="66" t="s">
        <v>128</v>
      </c>
      <c r="FAN114" s="18"/>
      <c r="FAO114" s="80"/>
      <c r="FAP114" s="52"/>
      <c r="FAQ114" s="73">
        <f t="shared" ref="FAQ114" si="31">+FAP114*FAO114</f>
        <v>0</v>
      </c>
      <c r="FAR114" s="94"/>
      <c r="FAS114" s="95"/>
      <c r="FAT114" s="89"/>
      <c r="FAU114" s="66" t="s">
        <v>128</v>
      </c>
      <c r="FAV114" s="18"/>
      <c r="FAW114" s="80"/>
      <c r="FAX114" s="52"/>
      <c r="FAY114" s="73">
        <f t="shared" ref="FAY114" si="32">+FAX114*FAW114</f>
        <v>0</v>
      </c>
      <c r="FAZ114" s="94"/>
      <c r="FBA114" s="95"/>
      <c r="FBB114" s="89"/>
      <c r="FBC114" s="66" t="s">
        <v>128</v>
      </c>
      <c r="FBD114" s="18"/>
      <c r="FBE114" s="80"/>
      <c r="FBF114" s="52"/>
      <c r="FBG114" s="73">
        <f t="shared" ref="FBG114" si="33">+FBF114*FBE114</f>
        <v>0</v>
      </c>
      <c r="FBH114" s="94"/>
      <c r="FBI114" s="95"/>
      <c r="FBJ114" s="89"/>
      <c r="FBK114" s="66" t="s">
        <v>128</v>
      </c>
      <c r="FBL114" s="18"/>
      <c r="FBM114" s="80"/>
      <c r="FBN114" s="52"/>
      <c r="FBO114" s="73">
        <f t="shared" ref="FBO114" si="34">+FBN114*FBM114</f>
        <v>0</v>
      </c>
      <c r="FBP114" s="94"/>
      <c r="FBQ114" s="95"/>
      <c r="FBR114" s="89"/>
      <c r="FBS114" s="66" t="s">
        <v>128</v>
      </c>
      <c r="FBT114" s="18"/>
      <c r="FBU114" s="80"/>
      <c r="FBV114" s="52"/>
      <c r="FBW114" s="73">
        <f t="shared" ref="FBW114" si="35">+FBV114*FBU114</f>
        <v>0</v>
      </c>
      <c r="FBX114" s="94"/>
      <c r="FBY114" s="95"/>
      <c r="FBZ114" s="89"/>
      <c r="FCA114" s="66" t="s">
        <v>128</v>
      </c>
      <c r="FCB114" s="18"/>
      <c r="FCC114" s="80"/>
      <c r="FCD114" s="52"/>
      <c r="FCE114" s="73">
        <f t="shared" ref="FCE114" si="36">+FCD114*FCC114</f>
        <v>0</v>
      </c>
      <c r="FCF114" s="94"/>
      <c r="FCG114" s="95"/>
      <c r="FCH114" s="89"/>
      <c r="FCI114" s="66" t="s">
        <v>128</v>
      </c>
      <c r="FCJ114" s="18"/>
      <c r="FCK114" s="80"/>
      <c r="FCL114" s="52"/>
      <c r="FCM114" s="73">
        <f t="shared" ref="FCM114" si="37">+FCL114*FCK114</f>
        <v>0</v>
      </c>
      <c r="FCN114" s="94"/>
      <c r="FCO114" s="95"/>
      <c r="FCP114" s="89"/>
      <c r="FCQ114" s="66" t="s">
        <v>128</v>
      </c>
      <c r="FCR114" s="18"/>
      <c r="FCS114" s="80"/>
      <c r="FCT114" s="52"/>
      <c r="FCU114" s="73">
        <f t="shared" ref="FCU114" si="38">+FCT114*FCS114</f>
        <v>0</v>
      </c>
      <c r="FCV114" s="94"/>
      <c r="FCW114" s="95"/>
      <c r="FCX114" s="89"/>
      <c r="FCY114" s="66" t="s">
        <v>128</v>
      </c>
      <c r="FCZ114" s="18"/>
      <c r="FDA114" s="80"/>
      <c r="FDB114" s="52"/>
      <c r="FDC114" s="73">
        <f t="shared" ref="FDC114" si="39">+FDB114*FDA114</f>
        <v>0</v>
      </c>
      <c r="FDD114" s="94"/>
      <c r="FDE114" s="95"/>
      <c r="FDF114" s="89"/>
      <c r="FDG114" s="66" t="s">
        <v>128</v>
      </c>
      <c r="FDH114" s="18"/>
      <c r="FDI114" s="80"/>
      <c r="FDJ114" s="52"/>
      <c r="FDK114" s="73">
        <f t="shared" ref="FDK114" si="40">+FDJ114*FDI114</f>
        <v>0</v>
      </c>
      <c r="FDL114" s="94"/>
      <c r="FDM114" s="95"/>
      <c r="FDN114" s="89"/>
      <c r="FDO114" s="66" t="s">
        <v>128</v>
      </c>
      <c r="FDP114" s="18"/>
      <c r="FDQ114" s="80"/>
      <c r="FDR114" s="52"/>
      <c r="FDS114" s="73">
        <f t="shared" ref="FDS114" si="41">+FDR114*FDQ114</f>
        <v>0</v>
      </c>
      <c r="FDT114" s="94"/>
      <c r="FDU114" s="95"/>
      <c r="FDV114" s="89"/>
      <c r="FDW114" s="66" t="s">
        <v>128</v>
      </c>
      <c r="FDX114" s="18"/>
      <c r="FDY114" s="80"/>
      <c r="FDZ114" s="52"/>
      <c r="FEA114" s="73">
        <f t="shared" ref="FEA114" si="42">+FDZ114*FDY114</f>
        <v>0</v>
      </c>
      <c r="FEB114" s="94"/>
      <c r="FEC114" s="95"/>
      <c r="FED114" s="89"/>
      <c r="FEE114" s="66" t="s">
        <v>128</v>
      </c>
      <c r="FEF114" s="18"/>
      <c r="FEG114" s="80"/>
      <c r="FEH114" s="52"/>
      <c r="FEI114" s="73">
        <f t="shared" ref="FEI114" si="43">+FEH114*FEG114</f>
        <v>0</v>
      </c>
      <c r="FEJ114" s="94"/>
      <c r="FEK114" s="95"/>
      <c r="FEL114" s="89"/>
      <c r="FEM114" s="66" t="s">
        <v>128</v>
      </c>
      <c r="FEN114" s="18"/>
      <c r="FEO114" s="80"/>
      <c r="FEP114" s="52"/>
      <c r="FEQ114" s="73">
        <f t="shared" ref="FEQ114" si="44">+FEP114*FEO114</f>
        <v>0</v>
      </c>
      <c r="FER114" s="94"/>
      <c r="FES114" s="95"/>
      <c r="FET114" s="89"/>
      <c r="FEU114" s="66" t="s">
        <v>128</v>
      </c>
      <c r="FEV114" s="18"/>
      <c r="FEW114" s="80"/>
      <c r="FEX114" s="52"/>
      <c r="FEY114" s="73">
        <f t="shared" ref="FEY114" si="45">+FEX114*FEW114</f>
        <v>0</v>
      </c>
      <c r="FEZ114" s="94"/>
      <c r="FFA114" s="95"/>
      <c r="FFB114" s="89"/>
      <c r="FFC114" s="66" t="s">
        <v>128</v>
      </c>
      <c r="FFD114" s="18"/>
      <c r="FFE114" s="80"/>
      <c r="FFF114" s="52"/>
      <c r="FFG114" s="73">
        <f t="shared" ref="FFG114" si="46">+FFF114*FFE114</f>
        <v>0</v>
      </c>
      <c r="FFH114" s="94"/>
      <c r="FFI114" s="95"/>
      <c r="FFJ114" s="89"/>
      <c r="FFK114" s="66" t="s">
        <v>128</v>
      </c>
      <c r="FFL114" s="18"/>
      <c r="FFM114" s="80"/>
      <c r="FFN114" s="52"/>
      <c r="FFO114" s="73">
        <f t="shared" ref="FFO114" si="47">+FFN114*FFM114</f>
        <v>0</v>
      </c>
      <c r="FFP114" s="94"/>
      <c r="FFQ114" s="95"/>
      <c r="FFR114" s="89"/>
      <c r="FFS114" s="66" t="s">
        <v>128</v>
      </c>
      <c r="FFT114" s="18"/>
      <c r="FFU114" s="80"/>
      <c r="FFV114" s="52"/>
      <c r="FFW114" s="73">
        <f t="shared" ref="FFW114" si="48">+FFV114*FFU114</f>
        <v>0</v>
      </c>
      <c r="FFX114" s="94"/>
      <c r="FFY114" s="95"/>
      <c r="FFZ114" s="89"/>
      <c r="FGA114" s="66" t="s">
        <v>128</v>
      </c>
      <c r="FGB114" s="18"/>
      <c r="FGC114" s="80"/>
      <c r="FGD114" s="52"/>
      <c r="FGE114" s="73">
        <f t="shared" ref="FGE114" si="49">+FGD114*FGC114</f>
        <v>0</v>
      </c>
      <c r="FGF114" s="94"/>
      <c r="FGG114" s="95"/>
      <c r="FGH114" s="89"/>
      <c r="FGI114" s="66" t="s">
        <v>128</v>
      </c>
      <c r="FGJ114" s="18"/>
      <c r="FGK114" s="80"/>
      <c r="FGL114" s="52"/>
      <c r="FGM114" s="73">
        <f t="shared" ref="FGM114" si="50">+FGL114*FGK114</f>
        <v>0</v>
      </c>
      <c r="FGN114" s="94"/>
      <c r="FGO114" s="95"/>
      <c r="FGP114" s="89"/>
      <c r="FGQ114" s="66" t="s">
        <v>128</v>
      </c>
      <c r="FGR114" s="18"/>
      <c r="FGS114" s="80"/>
      <c r="FGT114" s="52"/>
      <c r="FGU114" s="73">
        <f t="shared" ref="FGU114" si="51">+FGT114*FGS114</f>
        <v>0</v>
      </c>
      <c r="FGV114" s="94"/>
      <c r="FGW114" s="95"/>
      <c r="FGX114" s="89"/>
      <c r="FGY114" s="66" t="s">
        <v>128</v>
      </c>
      <c r="FGZ114" s="18"/>
      <c r="FHA114" s="80"/>
      <c r="FHB114" s="52"/>
      <c r="FHC114" s="73">
        <f t="shared" ref="FHC114" si="52">+FHB114*FHA114</f>
        <v>0</v>
      </c>
      <c r="FHD114" s="94"/>
      <c r="FHE114" s="95"/>
      <c r="FHF114" s="89"/>
      <c r="FHG114" s="66" t="s">
        <v>128</v>
      </c>
      <c r="FHH114" s="18"/>
      <c r="FHI114" s="80"/>
      <c r="FHJ114" s="52"/>
      <c r="FHK114" s="73">
        <f t="shared" ref="FHK114" si="53">+FHJ114*FHI114</f>
        <v>0</v>
      </c>
      <c r="FHL114" s="94"/>
      <c r="FHM114" s="95"/>
      <c r="FHN114" s="89"/>
      <c r="FHO114" s="66" t="s">
        <v>128</v>
      </c>
      <c r="FHP114" s="18"/>
      <c r="FHQ114" s="80"/>
      <c r="FHR114" s="52"/>
      <c r="FHS114" s="73">
        <f t="shared" ref="FHS114" si="54">+FHR114*FHQ114</f>
        <v>0</v>
      </c>
      <c r="FHT114" s="94"/>
      <c r="FHU114" s="95"/>
      <c r="FHV114" s="89"/>
      <c r="FHW114" s="66" t="s">
        <v>128</v>
      </c>
      <c r="FHX114" s="18"/>
      <c r="FHY114" s="80"/>
      <c r="FHZ114" s="52"/>
      <c r="FIA114" s="73">
        <f t="shared" ref="FIA114" si="55">+FHZ114*FHY114</f>
        <v>0</v>
      </c>
      <c r="FIB114" s="94"/>
      <c r="FIC114" s="95"/>
      <c r="FID114" s="89"/>
      <c r="FIE114" s="66" t="s">
        <v>128</v>
      </c>
      <c r="FIF114" s="18"/>
      <c r="FIG114" s="80"/>
      <c r="FIH114" s="52"/>
      <c r="FII114" s="73">
        <f t="shared" ref="FII114" si="56">+FIH114*FIG114</f>
        <v>0</v>
      </c>
      <c r="FIJ114" s="94"/>
      <c r="FIK114" s="95"/>
      <c r="FIL114" s="89"/>
      <c r="FIM114" s="66" t="s">
        <v>128</v>
      </c>
      <c r="FIN114" s="18"/>
      <c r="FIO114" s="80"/>
      <c r="FIP114" s="52"/>
      <c r="FIQ114" s="73">
        <f t="shared" ref="FIQ114" si="57">+FIP114*FIO114</f>
        <v>0</v>
      </c>
      <c r="FIR114" s="94"/>
      <c r="FIS114" s="95"/>
      <c r="FIT114" s="89"/>
      <c r="FIU114" s="66" t="s">
        <v>128</v>
      </c>
      <c r="FIV114" s="18"/>
      <c r="FIW114" s="80"/>
      <c r="FIX114" s="52"/>
      <c r="FIY114" s="73">
        <f t="shared" ref="FIY114" si="58">+FIX114*FIW114</f>
        <v>0</v>
      </c>
      <c r="FIZ114" s="94"/>
      <c r="FJA114" s="95"/>
      <c r="FJB114" s="89"/>
      <c r="FJC114" s="66" t="s">
        <v>128</v>
      </c>
      <c r="FJD114" s="18"/>
      <c r="FJE114" s="80"/>
      <c r="FJF114" s="52"/>
      <c r="FJG114" s="73">
        <f t="shared" ref="FJG114" si="59">+FJF114*FJE114</f>
        <v>0</v>
      </c>
      <c r="FJH114" s="94"/>
      <c r="FJI114" s="95"/>
      <c r="FJJ114" s="89"/>
      <c r="FJK114" s="66" t="s">
        <v>128</v>
      </c>
      <c r="FJL114" s="18"/>
      <c r="FJM114" s="80"/>
      <c r="FJN114" s="52"/>
      <c r="FJO114" s="73">
        <f t="shared" ref="FJO114" si="60">+FJN114*FJM114</f>
        <v>0</v>
      </c>
      <c r="FJP114" s="94"/>
      <c r="FJQ114" s="95"/>
      <c r="FJR114" s="89"/>
      <c r="FJS114" s="66" t="s">
        <v>128</v>
      </c>
      <c r="FJT114" s="18"/>
      <c r="FJU114" s="80"/>
      <c r="FJV114" s="52"/>
      <c r="FJW114" s="73">
        <f t="shared" ref="FJW114" si="61">+FJV114*FJU114</f>
        <v>0</v>
      </c>
      <c r="FJX114" s="94"/>
      <c r="FJY114" s="95"/>
      <c r="FJZ114" s="89"/>
      <c r="FKA114" s="66" t="s">
        <v>128</v>
      </c>
      <c r="FKB114" s="18"/>
      <c r="FKC114" s="80"/>
      <c r="FKD114" s="52"/>
      <c r="FKE114" s="73">
        <f t="shared" ref="FKE114" si="62">+FKD114*FKC114</f>
        <v>0</v>
      </c>
      <c r="FKF114" s="94"/>
      <c r="FKG114" s="95"/>
      <c r="FKH114" s="89"/>
      <c r="FKI114" s="66" t="s">
        <v>128</v>
      </c>
      <c r="FKJ114" s="18"/>
      <c r="FKK114" s="80"/>
      <c r="FKL114" s="52"/>
      <c r="FKM114" s="73">
        <f t="shared" ref="FKM114" si="63">+FKL114*FKK114</f>
        <v>0</v>
      </c>
      <c r="FKN114" s="94"/>
      <c r="FKO114" s="95"/>
      <c r="FKP114" s="89"/>
      <c r="FKQ114" s="66" t="s">
        <v>128</v>
      </c>
      <c r="FKR114" s="18"/>
      <c r="FKS114" s="80"/>
      <c r="FKT114" s="52"/>
      <c r="FKU114" s="73">
        <f t="shared" ref="FKU114" si="64">+FKT114*FKS114</f>
        <v>0</v>
      </c>
      <c r="FKV114" s="94"/>
      <c r="FKW114" s="95"/>
      <c r="FKX114" s="89"/>
      <c r="FKY114" s="66" t="s">
        <v>128</v>
      </c>
      <c r="FKZ114" s="18"/>
      <c r="FLA114" s="80"/>
      <c r="FLB114" s="52"/>
      <c r="FLC114" s="73">
        <f t="shared" ref="FLC114" si="65">+FLB114*FLA114</f>
        <v>0</v>
      </c>
      <c r="FLD114" s="94"/>
      <c r="FLE114" s="95"/>
      <c r="FLF114" s="89"/>
      <c r="FLG114" s="66" t="s">
        <v>128</v>
      </c>
      <c r="FLH114" s="18"/>
      <c r="FLI114" s="80"/>
      <c r="FLJ114" s="52"/>
      <c r="FLK114" s="73">
        <f t="shared" ref="FLK114" si="66">+FLJ114*FLI114</f>
        <v>0</v>
      </c>
      <c r="FLL114" s="94"/>
      <c r="FLM114" s="95"/>
      <c r="FLN114" s="89"/>
      <c r="FLO114" s="66" t="s">
        <v>128</v>
      </c>
      <c r="FLP114" s="18"/>
      <c r="FLQ114" s="80"/>
      <c r="FLR114" s="52"/>
      <c r="FLS114" s="73">
        <f t="shared" ref="FLS114" si="67">+FLR114*FLQ114</f>
        <v>0</v>
      </c>
      <c r="FLT114" s="94"/>
      <c r="FLU114" s="95"/>
      <c r="FLV114" s="89"/>
      <c r="FLW114" s="66" t="s">
        <v>128</v>
      </c>
      <c r="FLX114" s="18"/>
      <c r="FLY114" s="80"/>
      <c r="FLZ114" s="52"/>
      <c r="FMA114" s="73">
        <f t="shared" ref="FMA114" si="68">+FLZ114*FLY114</f>
        <v>0</v>
      </c>
      <c r="FMB114" s="94"/>
      <c r="FMC114" s="95"/>
      <c r="FMD114" s="89"/>
      <c r="FME114" s="66" t="s">
        <v>128</v>
      </c>
      <c r="FMF114" s="18"/>
      <c r="FMG114" s="80"/>
      <c r="FMH114" s="52"/>
      <c r="FMI114" s="73">
        <f t="shared" ref="FMI114" si="69">+FMH114*FMG114</f>
        <v>0</v>
      </c>
      <c r="FMJ114" s="94"/>
      <c r="FMK114" s="95"/>
      <c r="FML114" s="89"/>
      <c r="FMM114" s="66" t="s">
        <v>128</v>
      </c>
      <c r="FMN114" s="18"/>
      <c r="FMO114" s="80"/>
      <c r="FMP114" s="52"/>
      <c r="FMQ114" s="73">
        <f t="shared" ref="FMQ114" si="70">+FMP114*FMO114</f>
        <v>0</v>
      </c>
      <c r="FMR114" s="94"/>
      <c r="FMS114" s="95"/>
      <c r="FMT114" s="89"/>
      <c r="FMU114" s="66" t="s">
        <v>128</v>
      </c>
      <c r="FMV114" s="18"/>
      <c r="FMW114" s="80"/>
      <c r="FMX114" s="52"/>
      <c r="FMY114" s="73">
        <f t="shared" ref="FMY114" si="71">+FMX114*FMW114</f>
        <v>0</v>
      </c>
      <c r="FMZ114" s="94"/>
      <c r="FNA114" s="95"/>
      <c r="FNB114" s="89"/>
      <c r="FNC114" s="66" t="s">
        <v>128</v>
      </c>
      <c r="FND114" s="18"/>
      <c r="FNE114" s="80"/>
      <c r="FNF114" s="52"/>
      <c r="FNG114" s="73">
        <f t="shared" ref="FNG114" si="72">+FNF114*FNE114</f>
        <v>0</v>
      </c>
      <c r="FNH114" s="94"/>
      <c r="FNI114" s="95"/>
      <c r="FNJ114" s="89"/>
      <c r="FNK114" s="66" t="s">
        <v>128</v>
      </c>
      <c r="FNL114" s="18"/>
      <c r="FNM114" s="80"/>
      <c r="FNN114" s="52"/>
      <c r="FNO114" s="73">
        <f t="shared" ref="FNO114" si="73">+FNN114*FNM114</f>
        <v>0</v>
      </c>
      <c r="FNP114" s="94"/>
      <c r="FNQ114" s="95"/>
      <c r="FNR114" s="89"/>
      <c r="FNS114" s="66" t="s">
        <v>128</v>
      </c>
      <c r="FNT114" s="18"/>
      <c r="FNU114" s="80"/>
      <c r="FNV114" s="52"/>
      <c r="FNW114" s="73">
        <f t="shared" ref="FNW114" si="74">+FNV114*FNU114</f>
        <v>0</v>
      </c>
      <c r="FNX114" s="94"/>
      <c r="FNY114" s="95"/>
      <c r="FNZ114" s="89"/>
      <c r="FOA114" s="66" t="s">
        <v>128</v>
      </c>
      <c r="FOB114" s="18"/>
      <c r="FOC114" s="80"/>
      <c r="FOD114" s="52"/>
      <c r="FOE114" s="73">
        <f t="shared" ref="FOE114" si="75">+FOD114*FOC114</f>
        <v>0</v>
      </c>
      <c r="FOF114" s="94"/>
      <c r="FOG114" s="95"/>
      <c r="FOH114" s="89"/>
      <c r="FOI114" s="66" t="s">
        <v>128</v>
      </c>
      <c r="FOJ114" s="18"/>
      <c r="FOK114" s="80"/>
      <c r="FOL114" s="52"/>
      <c r="FOM114" s="73">
        <f t="shared" ref="FOM114" si="76">+FOL114*FOK114</f>
        <v>0</v>
      </c>
      <c r="FON114" s="94"/>
      <c r="FOO114" s="95"/>
      <c r="FOP114" s="89"/>
      <c r="FOQ114" s="66" t="s">
        <v>128</v>
      </c>
      <c r="FOR114" s="18"/>
      <c r="FOS114" s="80"/>
      <c r="FOT114" s="52"/>
      <c r="FOU114" s="73">
        <f t="shared" ref="FOU114" si="77">+FOT114*FOS114</f>
        <v>0</v>
      </c>
      <c r="FOV114" s="94"/>
      <c r="FOW114" s="95"/>
      <c r="FOX114" s="89"/>
      <c r="FOY114" s="66" t="s">
        <v>128</v>
      </c>
      <c r="FOZ114" s="18"/>
      <c r="FPA114" s="80"/>
      <c r="FPB114" s="52"/>
      <c r="FPC114" s="73">
        <f t="shared" ref="FPC114" si="78">+FPB114*FPA114</f>
        <v>0</v>
      </c>
      <c r="FPD114" s="94"/>
      <c r="FPE114" s="95"/>
      <c r="FPF114" s="89"/>
      <c r="FPG114" s="66" t="s">
        <v>128</v>
      </c>
      <c r="FPH114" s="18"/>
      <c r="FPI114" s="80"/>
      <c r="FPJ114" s="52"/>
      <c r="FPK114" s="73">
        <f t="shared" ref="FPK114" si="79">+FPJ114*FPI114</f>
        <v>0</v>
      </c>
      <c r="FPL114" s="94"/>
      <c r="FPM114" s="95"/>
      <c r="FPN114" s="89"/>
      <c r="FPO114" s="66" t="s">
        <v>128</v>
      </c>
      <c r="FPP114" s="18"/>
      <c r="FPQ114" s="80"/>
      <c r="FPR114" s="52"/>
      <c r="FPS114" s="73">
        <f t="shared" ref="FPS114" si="80">+FPR114*FPQ114</f>
        <v>0</v>
      </c>
      <c r="FPT114" s="94"/>
      <c r="FPU114" s="95"/>
      <c r="FPV114" s="89"/>
      <c r="FPW114" s="66" t="s">
        <v>128</v>
      </c>
      <c r="FPX114" s="18"/>
      <c r="FPY114" s="80"/>
      <c r="FPZ114" s="52"/>
      <c r="FQA114" s="73">
        <f t="shared" ref="FQA114" si="81">+FPZ114*FPY114</f>
        <v>0</v>
      </c>
      <c r="FQB114" s="94"/>
      <c r="FQC114" s="95"/>
      <c r="FQD114" s="89"/>
      <c r="FQE114" s="66" t="s">
        <v>128</v>
      </c>
      <c r="FQF114" s="18"/>
      <c r="FQG114" s="80"/>
      <c r="FQH114" s="52"/>
      <c r="FQI114" s="73">
        <f t="shared" ref="FQI114" si="82">+FQH114*FQG114</f>
        <v>0</v>
      </c>
      <c r="FQJ114" s="94"/>
      <c r="FQK114" s="95"/>
      <c r="FQL114" s="89"/>
      <c r="FQM114" s="66" t="s">
        <v>128</v>
      </c>
      <c r="FQN114" s="18"/>
      <c r="FQO114" s="80"/>
      <c r="FQP114" s="52"/>
      <c r="FQQ114" s="73">
        <f t="shared" ref="FQQ114" si="83">+FQP114*FQO114</f>
        <v>0</v>
      </c>
      <c r="FQR114" s="94"/>
      <c r="FQS114" s="95"/>
      <c r="FQT114" s="89"/>
      <c r="FQU114" s="66" t="s">
        <v>128</v>
      </c>
      <c r="FQV114" s="18"/>
      <c r="FQW114" s="80"/>
      <c r="FQX114" s="52"/>
      <c r="FQY114" s="73">
        <f t="shared" ref="FQY114" si="84">+FQX114*FQW114</f>
        <v>0</v>
      </c>
      <c r="FQZ114" s="94"/>
      <c r="FRA114" s="95"/>
      <c r="FRB114" s="89"/>
      <c r="FRC114" s="66" t="s">
        <v>128</v>
      </c>
      <c r="FRD114" s="18"/>
      <c r="FRE114" s="80"/>
      <c r="FRF114" s="52"/>
      <c r="FRG114" s="73">
        <f t="shared" ref="FRG114" si="85">+FRF114*FRE114</f>
        <v>0</v>
      </c>
      <c r="FRH114" s="94"/>
      <c r="FRI114" s="95"/>
      <c r="FRJ114" s="89"/>
      <c r="FRK114" s="66" t="s">
        <v>128</v>
      </c>
      <c r="FRL114" s="18"/>
      <c r="FRM114" s="80"/>
      <c r="FRN114" s="52"/>
      <c r="FRO114" s="73">
        <f t="shared" ref="FRO114" si="86">+FRN114*FRM114</f>
        <v>0</v>
      </c>
      <c r="FRP114" s="94"/>
      <c r="FRQ114" s="95"/>
      <c r="FRR114" s="89"/>
      <c r="FRS114" s="66" t="s">
        <v>128</v>
      </c>
      <c r="FRT114" s="18"/>
      <c r="FRU114" s="80"/>
      <c r="FRV114" s="52"/>
      <c r="FRW114" s="73">
        <f t="shared" ref="FRW114" si="87">+FRV114*FRU114</f>
        <v>0</v>
      </c>
      <c r="FRX114" s="94"/>
      <c r="FRY114" s="95"/>
      <c r="FRZ114" s="89"/>
      <c r="FSA114" s="66" t="s">
        <v>128</v>
      </c>
      <c r="FSB114" s="18"/>
      <c r="FSC114" s="80"/>
      <c r="FSD114" s="52"/>
      <c r="FSE114" s="73">
        <f t="shared" ref="FSE114" si="88">+FSD114*FSC114</f>
        <v>0</v>
      </c>
      <c r="FSF114" s="94"/>
      <c r="FSG114" s="95"/>
      <c r="FSH114" s="89"/>
      <c r="FSI114" s="66" t="s">
        <v>128</v>
      </c>
      <c r="FSJ114" s="18"/>
      <c r="FSK114" s="80"/>
      <c r="FSL114" s="52"/>
      <c r="FSM114" s="73">
        <f t="shared" ref="FSM114" si="89">+FSL114*FSK114</f>
        <v>0</v>
      </c>
      <c r="FSN114" s="94"/>
      <c r="FSO114" s="95"/>
      <c r="FSP114" s="89"/>
      <c r="FSQ114" s="66" t="s">
        <v>128</v>
      </c>
      <c r="FSR114" s="18"/>
      <c r="FSS114" s="80"/>
      <c r="FST114" s="52"/>
      <c r="FSU114" s="73">
        <f t="shared" ref="FSU114" si="90">+FST114*FSS114</f>
        <v>0</v>
      </c>
      <c r="FSV114" s="94"/>
      <c r="FSW114" s="95"/>
      <c r="FSX114" s="89"/>
      <c r="FSY114" s="66" t="s">
        <v>128</v>
      </c>
      <c r="FSZ114" s="18"/>
      <c r="FTA114" s="80"/>
      <c r="FTB114" s="52"/>
      <c r="FTC114" s="73">
        <f t="shared" ref="FTC114" si="91">+FTB114*FTA114</f>
        <v>0</v>
      </c>
      <c r="FTD114" s="94"/>
      <c r="FTE114" s="95"/>
      <c r="FTF114" s="89"/>
      <c r="FTG114" s="66" t="s">
        <v>128</v>
      </c>
      <c r="FTH114" s="18"/>
      <c r="FTI114" s="80"/>
      <c r="FTJ114" s="52"/>
      <c r="FTK114" s="73">
        <f t="shared" ref="FTK114" si="92">+FTJ114*FTI114</f>
        <v>0</v>
      </c>
      <c r="FTL114" s="94"/>
      <c r="FTM114" s="95"/>
      <c r="FTN114" s="89"/>
      <c r="FTO114" s="66" t="s">
        <v>128</v>
      </c>
      <c r="FTP114" s="18"/>
      <c r="FTQ114" s="80"/>
      <c r="FTR114" s="52"/>
      <c r="FTS114" s="73">
        <f t="shared" ref="FTS114" si="93">+FTR114*FTQ114</f>
        <v>0</v>
      </c>
      <c r="FTT114" s="94"/>
      <c r="FTU114" s="95"/>
      <c r="FTV114" s="89"/>
      <c r="FTW114" s="66" t="s">
        <v>128</v>
      </c>
      <c r="FTX114" s="18"/>
      <c r="FTY114" s="80"/>
      <c r="FTZ114" s="52"/>
      <c r="FUA114" s="73">
        <f t="shared" ref="FUA114" si="94">+FTZ114*FTY114</f>
        <v>0</v>
      </c>
      <c r="FUB114" s="94"/>
      <c r="FUC114" s="95"/>
      <c r="FUD114" s="89"/>
      <c r="FUE114" s="66" t="s">
        <v>128</v>
      </c>
      <c r="FUF114" s="18"/>
      <c r="FUG114" s="80"/>
      <c r="FUH114" s="52"/>
      <c r="FUI114" s="73">
        <f t="shared" ref="FUI114" si="95">+FUH114*FUG114</f>
        <v>0</v>
      </c>
      <c r="FUJ114" s="94"/>
      <c r="FUK114" s="95"/>
      <c r="FUL114" s="89"/>
      <c r="FUM114" s="66" t="s">
        <v>128</v>
      </c>
      <c r="FUN114" s="18"/>
      <c r="FUO114" s="80"/>
      <c r="FUP114" s="52"/>
      <c r="FUQ114" s="73">
        <f t="shared" ref="FUQ114" si="96">+FUP114*FUO114</f>
        <v>0</v>
      </c>
      <c r="FUR114" s="94"/>
      <c r="FUS114" s="95"/>
      <c r="FUT114" s="89"/>
      <c r="FUU114" s="66" t="s">
        <v>128</v>
      </c>
      <c r="FUV114" s="18"/>
      <c r="FUW114" s="80"/>
      <c r="FUX114" s="52"/>
      <c r="FUY114" s="73">
        <f t="shared" ref="FUY114" si="97">+FUX114*FUW114</f>
        <v>0</v>
      </c>
      <c r="FUZ114" s="94"/>
      <c r="FVA114" s="95"/>
      <c r="FVB114" s="89"/>
      <c r="FVC114" s="66" t="s">
        <v>128</v>
      </c>
      <c r="FVD114" s="18"/>
      <c r="FVE114" s="80"/>
      <c r="FVF114" s="52"/>
      <c r="FVG114" s="73">
        <f t="shared" ref="FVG114" si="98">+FVF114*FVE114</f>
        <v>0</v>
      </c>
      <c r="FVH114" s="94"/>
      <c r="FVI114" s="95"/>
      <c r="FVJ114" s="89"/>
      <c r="FVK114" s="66" t="s">
        <v>128</v>
      </c>
      <c r="FVL114" s="18"/>
      <c r="FVM114" s="80"/>
      <c r="FVN114" s="52"/>
      <c r="FVO114" s="73">
        <f t="shared" ref="FVO114" si="99">+FVN114*FVM114</f>
        <v>0</v>
      </c>
      <c r="FVP114" s="94"/>
      <c r="FVQ114" s="95"/>
      <c r="FVR114" s="89"/>
      <c r="FVS114" s="66" t="s">
        <v>128</v>
      </c>
      <c r="FVT114" s="18"/>
      <c r="FVU114" s="80"/>
      <c r="FVV114" s="52"/>
      <c r="FVW114" s="73">
        <f t="shared" ref="FVW114" si="100">+FVV114*FVU114</f>
        <v>0</v>
      </c>
      <c r="FVX114" s="94"/>
      <c r="FVY114" s="95"/>
      <c r="FVZ114" s="89"/>
      <c r="FWA114" s="66" t="s">
        <v>128</v>
      </c>
      <c r="FWB114" s="18"/>
      <c r="FWC114" s="80"/>
      <c r="FWD114" s="52"/>
      <c r="FWE114" s="73">
        <f t="shared" ref="FWE114" si="101">+FWD114*FWC114</f>
        <v>0</v>
      </c>
      <c r="FWF114" s="94"/>
      <c r="FWG114" s="95"/>
      <c r="FWH114" s="89"/>
      <c r="FWI114" s="66" t="s">
        <v>128</v>
      </c>
      <c r="FWJ114" s="18"/>
      <c r="FWK114" s="80"/>
      <c r="FWL114" s="52"/>
      <c r="FWM114" s="73">
        <f t="shared" ref="FWM114" si="102">+FWL114*FWK114</f>
        <v>0</v>
      </c>
      <c r="FWN114" s="94"/>
      <c r="FWO114" s="95"/>
      <c r="FWP114" s="89"/>
      <c r="FWQ114" s="66" t="s">
        <v>128</v>
      </c>
      <c r="FWR114" s="18"/>
      <c r="FWS114" s="80"/>
      <c r="FWT114" s="52"/>
      <c r="FWU114" s="73">
        <f t="shared" ref="FWU114" si="103">+FWT114*FWS114</f>
        <v>0</v>
      </c>
      <c r="FWV114" s="94"/>
      <c r="FWW114" s="95"/>
      <c r="FWX114" s="89"/>
      <c r="FWY114" s="66" t="s">
        <v>128</v>
      </c>
      <c r="FWZ114" s="18"/>
      <c r="FXA114" s="80"/>
      <c r="FXB114" s="52"/>
      <c r="FXC114" s="73">
        <f t="shared" ref="FXC114" si="104">+FXB114*FXA114</f>
        <v>0</v>
      </c>
      <c r="FXD114" s="94"/>
      <c r="FXE114" s="95"/>
      <c r="FXF114" s="89"/>
      <c r="FXG114" s="66" t="s">
        <v>128</v>
      </c>
      <c r="FXH114" s="18"/>
      <c r="FXI114" s="80"/>
      <c r="FXJ114" s="52"/>
      <c r="FXK114" s="73">
        <f t="shared" ref="FXK114" si="105">+FXJ114*FXI114</f>
        <v>0</v>
      </c>
      <c r="FXL114" s="94"/>
      <c r="FXM114" s="95"/>
      <c r="FXN114" s="89"/>
      <c r="FXO114" s="66" t="s">
        <v>128</v>
      </c>
      <c r="FXP114" s="18"/>
      <c r="FXQ114" s="80"/>
      <c r="FXR114" s="52"/>
      <c r="FXS114" s="73">
        <f t="shared" ref="FXS114" si="106">+FXR114*FXQ114</f>
        <v>0</v>
      </c>
      <c r="FXT114" s="94"/>
      <c r="FXU114" s="95"/>
      <c r="FXV114" s="89"/>
      <c r="FXW114" s="66" t="s">
        <v>128</v>
      </c>
      <c r="FXX114" s="18"/>
      <c r="FXY114" s="80"/>
      <c r="FXZ114" s="52"/>
      <c r="FYA114" s="73">
        <f t="shared" ref="FYA114" si="107">+FXZ114*FXY114</f>
        <v>0</v>
      </c>
      <c r="FYB114" s="94"/>
      <c r="FYC114" s="95"/>
      <c r="FYD114" s="89"/>
      <c r="FYE114" s="66" t="s">
        <v>128</v>
      </c>
      <c r="FYF114" s="18"/>
      <c r="FYG114" s="80"/>
      <c r="FYH114" s="52"/>
      <c r="FYI114" s="73">
        <f t="shared" ref="FYI114" si="108">+FYH114*FYG114</f>
        <v>0</v>
      </c>
      <c r="FYJ114" s="94"/>
      <c r="FYK114" s="95"/>
      <c r="FYL114" s="89"/>
      <c r="FYM114" s="66" t="s">
        <v>128</v>
      </c>
      <c r="FYN114" s="18"/>
      <c r="FYO114" s="80"/>
      <c r="FYP114" s="52"/>
      <c r="FYQ114" s="73">
        <f t="shared" ref="FYQ114" si="109">+FYP114*FYO114</f>
        <v>0</v>
      </c>
      <c r="FYR114" s="94"/>
      <c r="FYS114" s="95"/>
      <c r="FYT114" s="89"/>
      <c r="FYU114" s="66" t="s">
        <v>128</v>
      </c>
      <c r="FYV114" s="18"/>
      <c r="FYW114" s="80"/>
      <c r="FYX114" s="52"/>
      <c r="FYY114" s="73">
        <f t="shared" ref="FYY114" si="110">+FYX114*FYW114</f>
        <v>0</v>
      </c>
      <c r="FYZ114" s="94"/>
      <c r="FZA114" s="95"/>
      <c r="FZB114" s="89"/>
      <c r="FZC114" s="66" t="s">
        <v>128</v>
      </c>
      <c r="FZD114" s="18"/>
      <c r="FZE114" s="80"/>
      <c r="FZF114" s="52"/>
      <c r="FZG114" s="73">
        <f t="shared" ref="FZG114" si="111">+FZF114*FZE114</f>
        <v>0</v>
      </c>
      <c r="FZH114" s="94"/>
      <c r="FZI114" s="95"/>
      <c r="FZJ114" s="89"/>
      <c r="FZK114" s="66" t="s">
        <v>128</v>
      </c>
      <c r="FZL114" s="18"/>
      <c r="FZM114" s="80"/>
      <c r="FZN114" s="52"/>
      <c r="FZO114" s="73">
        <f t="shared" ref="FZO114" si="112">+FZN114*FZM114</f>
        <v>0</v>
      </c>
      <c r="FZP114" s="94"/>
      <c r="FZQ114" s="95"/>
      <c r="FZR114" s="89"/>
      <c r="FZS114" s="66" t="s">
        <v>128</v>
      </c>
      <c r="FZT114" s="18"/>
      <c r="FZU114" s="80"/>
      <c r="FZV114" s="52"/>
      <c r="FZW114" s="73">
        <f t="shared" ref="FZW114" si="113">+FZV114*FZU114</f>
        <v>0</v>
      </c>
      <c r="FZX114" s="94"/>
      <c r="FZY114" s="95"/>
      <c r="FZZ114" s="89"/>
      <c r="GAA114" s="66" t="s">
        <v>128</v>
      </c>
      <c r="GAB114" s="18"/>
      <c r="GAC114" s="80"/>
      <c r="GAD114" s="52"/>
      <c r="GAE114" s="73">
        <f t="shared" ref="GAE114" si="114">+GAD114*GAC114</f>
        <v>0</v>
      </c>
      <c r="GAF114" s="94"/>
      <c r="GAG114" s="95"/>
      <c r="GAH114" s="89"/>
      <c r="GAI114" s="66" t="s">
        <v>128</v>
      </c>
      <c r="GAJ114" s="18"/>
      <c r="GAK114" s="80"/>
      <c r="GAL114" s="52"/>
      <c r="GAM114" s="73">
        <f t="shared" ref="GAM114" si="115">+GAL114*GAK114</f>
        <v>0</v>
      </c>
      <c r="GAN114" s="94"/>
      <c r="GAO114" s="95"/>
      <c r="GAP114" s="89"/>
      <c r="GAQ114" s="66" t="s">
        <v>128</v>
      </c>
      <c r="GAR114" s="18"/>
      <c r="GAS114" s="80"/>
      <c r="GAT114" s="52"/>
      <c r="GAU114" s="73">
        <f t="shared" ref="GAU114" si="116">+GAT114*GAS114</f>
        <v>0</v>
      </c>
      <c r="GAV114" s="94"/>
      <c r="GAW114" s="95"/>
      <c r="GAX114" s="89"/>
      <c r="GAY114" s="66" t="s">
        <v>128</v>
      </c>
      <c r="GAZ114" s="18"/>
      <c r="GBA114" s="80"/>
      <c r="GBB114" s="52"/>
      <c r="GBC114" s="73">
        <f t="shared" ref="GBC114" si="117">+GBB114*GBA114</f>
        <v>0</v>
      </c>
      <c r="GBD114" s="94"/>
      <c r="GBE114" s="95"/>
      <c r="GBF114" s="89"/>
      <c r="GBG114" s="66" t="s">
        <v>128</v>
      </c>
      <c r="GBH114" s="18"/>
      <c r="GBI114" s="80"/>
      <c r="GBJ114" s="52"/>
      <c r="GBK114" s="73">
        <f t="shared" ref="GBK114" si="118">+GBJ114*GBI114</f>
        <v>0</v>
      </c>
      <c r="GBL114" s="94"/>
      <c r="GBM114" s="95"/>
      <c r="GBN114" s="89"/>
      <c r="GBO114" s="66" t="s">
        <v>128</v>
      </c>
      <c r="GBP114" s="18"/>
      <c r="GBQ114" s="80"/>
      <c r="GBR114" s="52"/>
      <c r="GBS114" s="73">
        <f t="shared" ref="GBS114" si="119">+GBR114*GBQ114</f>
        <v>0</v>
      </c>
      <c r="GBT114" s="94"/>
      <c r="GBU114" s="95"/>
      <c r="GBV114" s="89"/>
      <c r="GBW114" s="66" t="s">
        <v>128</v>
      </c>
      <c r="GBX114" s="18"/>
      <c r="GBY114" s="80"/>
      <c r="GBZ114" s="52"/>
      <c r="GCA114" s="73">
        <f t="shared" ref="GCA114" si="120">+GBZ114*GBY114</f>
        <v>0</v>
      </c>
      <c r="GCB114" s="94"/>
      <c r="GCC114" s="95"/>
      <c r="GCD114" s="89"/>
      <c r="GCE114" s="66" t="s">
        <v>128</v>
      </c>
      <c r="GCF114" s="18"/>
      <c r="GCG114" s="80"/>
      <c r="GCH114" s="52"/>
      <c r="GCI114" s="73">
        <f t="shared" ref="GCI114" si="121">+GCH114*GCG114</f>
        <v>0</v>
      </c>
      <c r="GCJ114" s="94"/>
      <c r="GCK114" s="95"/>
      <c r="GCL114" s="89"/>
      <c r="GCM114" s="66" t="s">
        <v>128</v>
      </c>
      <c r="GCN114" s="18"/>
      <c r="GCO114" s="80"/>
      <c r="GCP114" s="52"/>
      <c r="GCQ114" s="73">
        <f t="shared" ref="GCQ114" si="122">+GCP114*GCO114</f>
        <v>0</v>
      </c>
      <c r="GCR114" s="94"/>
      <c r="GCS114" s="95"/>
      <c r="GCT114" s="89"/>
      <c r="GCU114" s="66" t="s">
        <v>128</v>
      </c>
      <c r="GCV114" s="18"/>
      <c r="GCW114" s="80"/>
      <c r="GCX114" s="52"/>
      <c r="GCY114" s="73">
        <f t="shared" ref="GCY114" si="123">+GCX114*GCW114</f>
        <v>0</v>
      </c>
      <c r="GCZ114" s="94"/>
      <c r="GDA114" s="95"/>
      <c r="GDB114" s="89"/>
      <c r="GDC114" s="66" t="s">
        <v>128</v>
      </c>
      <c r="GDD114" s="18"/>
      <c r="GDE114" s="80"/>
      <c r="GDF114" s="52"/>
      <c r="GDG114" s="73">
        <f t="shared" ref="GDG114" si="124">+GDF114*GDE114</f>
        <v>0</v>
      </c>
      <c r="GDH114" s="94"/>
      <c r="GDI114" s="95"/>
      <c r="GDJ114" s="89"/>
      <c r="GDK114" s="66" t="s">
        <v>128</v>
      </c>
      <c r="GDL114" s="18"/>
      <c r="GDM114" s="80"/>
      <c r="GDN114" s="52"/>
      <c r="GDO114" s="73">
        <f t="shared" ref="GDO114" si="125">+GDN114*GDM114</f>
        <v>0</v>
      </c>
      <c r="GDP114" s="94"/>
      <c r="GDQ114" s="95"/>
      <c r="GDR114" s="89"/>
      <c r="GDS114" s="66" t="s">
        <v>128</v>
      </c>
      <c r="GDT114" s="18"/>
      <c r="GDU114" s="80"/>
      <c r="GDV114" s="52"/>
      <c r="GDW114" s="73">
        <f t="shared" ref="GDW114" si="126">+GDV114*GDU114</f>
        <v>0</v>
      </c>
      <c r="GDX114" s="94"/>
      <c r="GDY114" s="95"/>
      <c r="GDZ114" s="89"/>
      <c r="GEA114" s="66" t="s">
        <v>128</v>
      </c>
      <c r="GEB114" s="18"/>
      <c r="GEC114" s="80"/>
      <c r="GED114" s="52"/>
      <c r="GEE114" s="73">
        <f t="shared" ref="GEE114" si="127">+GED114*GEC114</f>
        <v>0</v>
      </c>
      <c r="GEF114" s="94"/>
      <c r="GEG114" s="95"/>
      <c r="GEH114" s="89"/>
      <c r="GEI114" s="66" t="s">
        <v>128</v>
      </c>
      <c r="GEJ114" s="18"/>
      <c r="GEK114" s="80"/>
      <c r="GEL114" s="52"/>
      <c r="GEM114" s="73">
        <f t="shared" ref="GEM114" si="128">+GEL114*GEK114</f>
        <v>0</v>
      </c>
      <c r="GEN114" s="94"/>
      <c r="GEO114" s="95"/>
      <c r="GEP114" s="89"/>
      <c r="GEQ114" s="66" t="s">
        <v>128</v>
      </c>
      <c r="GER114" s="18"/>
      <c r="GES114" s="80"/>
      <c r="GET114" s="52"/>
      <c r="GEU114" s="73">
        <f t="shared" ref="GEU114" si="129">+GET114*GES114</f>
        <v>0</v>
      </c>
      <c r="GEV114" s="94"/>
      <c r="GEW114" s="95"/>
      <c r="GEX114" s="89"/>
      <c r="GEY114" s="66" t="s">
        <v>128</v>
      </c>
      <c r="GEZ114" s="18"/>
      <c r="GFA114" s="80"/>
      <c r="GFB114" s="52"/>
      <c r="GFC114" s="73">
        <f t="shared" ref="GFC114" si="130">+GFB114*GFA114</f>
        <v>0</v>
      </c>
      <c r="GFD114" s="94"/>
      <c r="GFE114" s="95"/>
      <c r="GFF114" s="89"/>
      <c r="GFG114" s="66" t="s">
        <v>128</v>
      </c>
      <c r="GFH114" s="18"/>
      <c r="GFI114" s="80"/>
      <c r="GFJ114" s="52"/>
      <c r="GFK114" s="73">
        <f t="shared" ref="GFK114" si="131">+GFJ114*GFI114</f>
        <v>0</v>
      </c>
      <c r="GFL114" s="94"/>
      <c r="GFM114" s="95"/>
      <c r="GFN114" s="89"/>
      <c r="GFO114" s="66" t="s">
        <v>128</v>
      </c>
      <c r="GFP114" s="18"/>
      <c r="GFQ114" s="80"/>
      <c r="GFR114" s="52"/>
      <c r="GFS114" s="73">
        <f t="shared" ref="GFS114" si="132">+GFR114*GFQ114</f>
        <v>0</v>
      </c>
      <c r="GFT114" s="94"/>
      <c r="GFU114" s="95"/>
      <c r="GFV114" s="89"/>
      <c r="GFW114" s="66" t="s">
        <v>128</v>
      </c>
      <c r="GFX114" s="18"/>
      <c r="GFY114" s="80"/>
      <c r="GFZ114" s="52"/>
      <c r="GGA114" s="73">
        <f t="shared" ref="GGA114" si="133">+GFZ114*GFY114</f>
        <v>0</v>
      </c>
      <c r="GGB114" s="94"/>
      <c r="GGC114" s="95"/>
      <c r="GGD114" s="89"/>
      <c r="GGE114" s="66" t="s">
        <v>128</v>
      </c>
      <c r="GGF114" s="18"/>
      <c r="GGG114" s="80"/>
      <c r="GGH114" s="52"/>
      <c r="GGI114" s="73">
        <f t="shared" ref="GGI114" si="134">+GGH114*GGG114</f>
        <v>0</v>
      </c>
      <c r="GGJ114" s="94"/>
      <c r="GGK114" s="95"/>
      <c r="GGL114" s="89"/>
      <c r="GGM114" s="66" t="s">
        <v>128</v>
      </c>
      <c r="GGN114" s="18"/>
      <c r="GGO114" s="80"/>
      <c r="GGP114" s="52"/>
      <c r="GGQ114" s="73">
        <f t="shared" ref="GGQ114" si="135">+GGP114*GGO114</f>
        <v>0</v>
      </c>
      <c r="GGR114" s="94"/>
      <c r="GGS114" s="95"/>
      <c r="GGT114" s="89"/>
      <c r="GGU114" s="66" t="s">
        <v>128</v>
      </c>
      <c r="GGV114" s="18"/>
      <c r="GGW114" s="80"/>
      <c r="GGX114" s="52"/>
      <c r="GGY114" s="73">
        <f t="shared" ref="GGY114" si="136">+GGX114*GGW114</f>
        <v>0</v>
      </c>
      <c r="GGZ114" s="94"/>
      <c r="GHA114" s="95"/>
      <c r="GHB114" s="89"/>
      <c r="GHC114" s="66" t="s">
        <v>128</v>
      </c>
      <c r="GHD114" s="18"/>
      <c r="GHE114" s="80"/>
      <c r="GHF114" s="52"/>
      <c r="GHG114" s="73">
        <f t="shared" ref="GHG114" si="137">+GHF114*GHE114</f>
        <v>0</v>
      </c>
      <c r="GHH114" s="94"/>
      <c r="GHI114" s="95"/>
      <c r="GHJ114" s="89"/>
      <c r="GHK114" s="66" t="s">
        <v>128</v>
      </c>
      <c r="GHL114" s="18"/>
      <c r="GHM114" s="80"/>
      <c r="GHN114" s="52"/>
      <c r="GHO114" s="73">
        <f t="shared" ref="GHO114" si="138">+GHN114*GHM114</f>
        <v>0</v>
      </c>
      <c r="GHP114" s="94"/>
      <c r="GHQ114" s="95"/>
      <c r="GHR114" s="89"/>
      <c r="GHS114" s="66" t="s">
        <v>128</v>
      </c>
      <c r="GHT114" s="18"/>
      <c r="GHU114" s="80"/>
      <c r="GHV114" s="52"/>
      <c r="GHW114" s="73">
        <f t="shared" ref="GHW114" si="139">+GHV114*GHU114</f>
        <v>0</v>
      </c>
      <c r="GHX114" s="94"/>
      <c r="GHY114" s="95"/>
      <c r="GHZ114" s="89"/>
      <c r="GIA114" s="66" t="s">
        <v>128</v>
      </c>
      <c r="GIB114" s="18"/>
      <c r="GIC114" s="80"/>
      <c r="GID114" s="52"/>
      <c r="GIE114" s="73">
        <f t="shared" ref="GIE114" si="140">+GID114*GIC114</f>
        <v>0</v>
      </c>
      <c r="GIF114" s="94"/>
      <c r="GIG114" s="95"/>
      <c r="GIH114" s="89"/>
      <c r="GII114" s="66" t="s">
        <v>128</v>
      </c>
      <c r="GIJ114" s="18"/>
      <c r="GIK114" s="80"/>
      <c r="GIL114" s="52"/>
      <c r="GIM114" s="73">
        <f t="shared" ref="GIM114" si="141">+GIL114*GIK114</f>
        <v>0</v>
      </c>
      <c r="GIN114" s="94"/>
      <c r="GIO114" s="95"/>
      <c r="GIP114" s="89"/>
      <c r="GIQ114" s="66" t="s">
        <v>128</v>
      </c>
      <c r="GIR114" s="18"/>
      <c r="GIS114" s="80"/>
      <c r="GIT114" s="52"/>
      <c r="GIU114" s="73">
        <f t="shared" ref="GIU114" si="142">+GIT114*GIS114</f>
        <v>0</v>
      </c>
      <c r="GIV114" s="94"/>
      <c r="GIW114" s="95"/>
      <c r="GIX114" s="89"/>
      <c r="GIY114" s="66" t="s">
        <v>128</v>
      </c>
      <c r="GIZ114" s="18"/>
      <c r="GJA114" s="80"/>
      <c r="GJB114" s="52"/>
      <c r="GJC114" s="73">
        <f t="shared" ref="GJC114" si="143">+GJB114*GJA114</f>
        <v>0</v>
      </c>
      <c r="GJD114" s="94"/>
      <c r="GJE114" s="95"/>
      <c r="GJF114" s="89"/>
      <c r="GJG114" s="66" t="s">
        <v>128</v>
      </c>
      <c r="GJH114" s="18"/>
      <c r="GJI114" s="80"/>
      <c r="GJJ114" s="52"/>
      <c r="GJK114" s="73">
        <f t="shared" ref="GJK114" si="144">+GJJ114*GJI114</f>
        <v>0</v>
      </c>
      <c r="GJL114" s="94"/>
      <c r="GJM114" s="95"/>
      <c r="GJN114" s="89"/>
      <c r="GJO114" s="66" t="s">
        <v>128</v>
      </c>
      <c r="GJP114" s="18"/>
      <c r="GJQ114" s="80"/>
      <c r="GJR114" s="52"/>
      <c r="GJS114" s="73">
        <f t="shared" ref="GJS114" si="145">+GJR114*GJQ114</f>
        <v>0</v>
      </c>
      <c r="GJT114" s="94"/>
      <c r="GJU114" s="95"/>
      <c r="GJV114" s="89"/>
      <c r="GJW114" s="66" t="s">
        <v>128</v>
      </c>
      <c r="GJX114" s="18"/>
      <c r="GJY114" s="80"/>
      <c r="GJZ114" s="52"/>
      <c r="GKA114" s="73">
        <f t="shared" ref="GKA114" si="146">+GJZ114*GJY114</f>
        <v>0</v>
      </c>
      <c r="GKB114" s="94"/>
      <c r="GKC114" s="95"/>
      <c r="GKD114" s="89"/>
      <c r="GKE114" s="66" t="s">
        <v>128</v>
      </c>
      <c r="GKF114" s="18"/>
      <c r="GKG114" s="80"/>
      <c r="GKH114" s="52"/>
      <c r="GKI114" s="73">
        <f t="shared" ref="GKI114" si="147">+GKH114*GKG114</f>
        <v>0</v>
      </c>
      <c r="GKJ114" s="94"/>
      <c r="GKK114" s="95"/>
      <c r="GKL114" s="89"/>
      <c r="GKM114" s="66" t="s">
        <v>128</v>
      </c>
      <c r="GKN114" s="18"/>
      <c r="GKO114" s="80"/>
      <c r="GKP114" s="52"/>
      <c r="GKQ114" s="73">
        <f t="shared" ref="GKQ114" si="148">+GKP114*GKO114</f>
        <v>0</v>
      </c>
      <c r="GKR114" s="94"/>
      <c r="GKS114" s="95"/>
      <c r="GKT114" s="89"/>
      <c r="GKU114" s="66" t="s">
        <v>128</v>
      </c>
      <c r="GKV114" s="18"/>
      <c r="GKW114" s="80"/>
      <c r="GKX114" s="52"/>
      <c r="GKY114" s="73">
        <f t="shared" ref="GKY114" si="149">+GKX114*GKW114</f>
        <v>0</v>
      </c>
      <c r="GKZ114" s="94"/>
      <c r="GLA114" s="95"/>
      <c r="GLB114" s="89"/>
      <c r="GLC114" s="66" t="s">
        <v>128</v>
      </c>
      <c r="GLD114" s="18"/>
      <c r="GLE114" s="80"/>
      <c r="GLF114" s="52"/>
      <c r="GLG114" s="73">
        <f t="shared" ref="GLG114" si="150">+GLF114*GLE114</f>
        <v>0</v>
      </c>
      <c r="GLH114" s="94"/>
      <c r="GLI114" s="95"/>
      <c r="GLJ114" s="89"/>
      <c r="GLK114" s="66" t="s">
        <v>128</v>
      </c>
      <c r="GLL114" s="18"/>
      <c r="GLM114" s="80"/>
      <c r="GLN114" s="52"/>
      <c r="GLO114" s="73">
        <f t="shared" ref="GLO114" si="151">+GLN114*GLM114</f>
        <v>0</v>
      </c>
      <c r="GLP114" s="94"/>
      <c r="GLQ114" s="95"/>
      <c r="GLR114" s="89"/>
      <c r="GLS114" s="66" t="s">
        <v>128</v>
      </c>
      <c r="GLT114" s="18"/>
      <c r="GLU114" s="80"/>
      <c r="GLV114" s="52"/>
      <c r="GLW114" s="73">
        <f t="shared" ref="GLW114" si="152">+GLV114*GLU114</f>
        <v>0</v>
      </c>
      <c r="GLX114" s="94"/>
      <c r="GLY114" s="95"/>
      <c r="GLZ114" s="89"/>
      <c r="GMA114" s="66" t="s">
        <v>128</v>
      </c>
      <c r="GMB114" s="18"/>
      <c r="GMC114" s="80"/>
      <c r="GMD114" s="52"/>
      <c r="GME114" s="73">
        <f t="shared" ref="GME114" si="153">+GMD114*GMC114</f>
        <v>0</v>
      </c>
      <c r="GMF114" s="94"/>
      <c r="GMG114" s="95"/>
      <c r="GMH114" s="89"/>
      <c r="GMI114" s="66" t="s">
        <v>128</v>
      </c>
      <c r="GMJ114" s="18"/>
      <c r="GMK114" s="80"/>
      <c r="GML114" s="52"/>
      <c r="GMM114" s="73">
        <f t="shared" ref="GMM114" si="154">+GML114*GMK114</f>
        <v>0</v>
      </c>
      <c r="GMN114" s="94"/>
      <c r="GMO114" s="95"/>
      <c r="GMP114" s="89"/>
      <c r="GMQ114" s="66" t="s">
        <v>128</v>
      </c>
      <c r="GMR114" s="18"/>
      <c r="GMS114" s="80"/>
      <c r="GMT114" s="52"/>
      <c r="GMU114" s="73">
        <f t="shared" ref="GMU114" si="155">+GMT114*GMS114</f>
        <v>0</v>
      </c>
      <c r="GMV114" s="94"/>
      <c r="GMW114" s="95"/>
      <c r="GMX114" s="89"/>
      <c r="GMY114" s="66" t="s">
        <v>128</v>
      </c>
      <c r="GMZ114" s="18"/>
      <c r="GNA114" s="80"/>
      <c r="GNB114" s="52"/>
      <c r="GNC114" s="73">
        <f t="shared" ref="GNC114" si="156">+GNB114*GNA114</f>
        <v>0</v>
      </c>
      <c r="GND114" s="94"/>
      <c r="GNE114" s="95"/>
      <c r="GNF114" s="89"/>
      <c r="GNG114" s="66" t="s">
        <v>128</v>
      </c>
      <c r="GNH114" s="18"/>
      <c r="GNI114" s="80"/>
      <c r="GNJ114" s="52"/>
      <c r="GNK114" s="73">
        <f t="shared" ref="GNK114" si="157">+GNJ114*GNI114</f>
        <v>0</v>
      </c>
      <c r="GNL114" s="94"/>
      <c r="GNM114" s="95"/>
      <c r="GNN114" s="89"/>
      <c r="GNO114" s="66" t="s">
        <v>128</v>
      </c>
      <c r="GNP114" s="18"/>
      <c r="GNQ114" s="80"/>
      <c r="GNR114" s="52"/>
      <c r="GNS114" s="73">
        <f t="shared" ref="GNS114" si="158">+GNR114*GNQ114</f>
        <v>0</v>
      </c>
      <c r="GNT114" s="94"/>
      <c r="GNU114" s="95"/>
      <c r="GNV114" s="89"/>
      <c r="GNW114" s="66" t="s">
        <v>128</v>
      </c>
      <c r="GNX114" s="18"/>
      <c r="GNY114" s="80"/>
      <c r="GNZ114" s="52"/>
      <c r="GOA114" s="73">
        <f t="shared" ref="GOA114" si="159">+GNZ114*GNY114</f>
        <v>0</v>
      </c>
      <c r="GOB114" s="94"/>
      <c r="GOC114" s="95"/>
      <c r="GOD114" s="89"/>
      <c r="GOE114" s="66" t="s">
        <v>128</v>
      </c>
      <c r="GOF114" s="18"/>
      <c r="GOG114" s="80"/>
      <c r="GOH114" s="52"/>
      <c r="GOI114" s="73">
        <f t="shared" ref="GOI114" si="160">+GOH114*GOG114</f>
        <v>0</v>
      </c>
      <c r="GOJ114" s="94"/>
      <c r="GOK114" s="95"/>
      <c r="GOL114" s="89"/>
      <c r="GOM114" s="66" t="s">
        <v>128</v>
      </c>
      <c r="GON114" s="18"/>
      <c r="GOO114" s="80"/>
      <c r="GOP114" s="52"/>
      <c r="GOQ114" s="73">
        <f t="shared" ref="GOQ114" si="161">+GOP114*GOO114</f>
        <v>0</v>
      </c>
      <c r="GOR114" s="94"/>
      <c r="GOS114" s="95"/>
      <c r="GOT114" s="89"/>
      <c r="GOU114" s="66" t="s">
        <v>128</v>
      </c>
      <c r="GOV114" s="18"/>
      <c r="GOW114" s="80"/>
      <c r="GOX114" s="52"/>
      <c r="GOY114" s="73">
        <f t="shared" ref="GOY114" si="162">+GOX114*GOW114</f>
        <v>0</v>
      </c>
      <c r="GOZ114" s="94"/>
      <c r="GPA114" s="95"/>
      <c r="GPB114" s="89"/>
      <c r="GPC114" s="66" t="s">
        <v>128</v>
      </c>
      <c r="GPD114" s="18"/>
      <c r="GPE114" s="80"/>
      <c r="GPF114" s="52"/>
      <c r="GPG114" s="73">
        <f t="shared" ref="GPG114" si="163">+GPF114*GPE114</f>
        <v>0</v>
      </c>
      <c r="GPH114" s="94"/>
      <c r="GPI114" s="95"/>
      <c r="GPJ114" s="89"/>
      <c r="GPK114" s="66" t="s">
        <v>128</v>
      </c>
      <c r="GPL114" s="18"/>
      <c r="GPM114" s="80"/>
      <c r="GPN114" s="52"/>
      <c r="GPO114" s="73">
        <f t="shared" ref="GPO114" si="164">+GPN114*GPM114</f>
        <v>0</v>
      </c>
      <c r="GPP114" s="94"/>
      <c r="GPQ114" s="95"/>
      <c r="GPR114" s="89"/>
      <c r="GPS114" s="66" t="s">
        <v>128</v>
      </c>
      <c r="GPT114" s="18"/>
      <c r="GPU114" s="80"/>
      <c r="GPV114" s="52"/>
      <c r="GPW114" s="73">
        <f t="shared" ref="GPW114" si="165">+GPV114*GPU114</f>
        <v>0</v>
      </c>
      <c r="GPX114" s="94"/>
      <c r="GPY114" s="95"/>
      <c r="GPZ114" s="89"/>
      <c r="GQA114" s="66" t="s">
        <v>128</v>
      </c>
      <c r="GQB114" s="18"/>
      <c r="GQC114" s="80"/>
      <c r="GQD114" s="52"/>
      <c r="GQE114" s="73">
        <f t="shared" ref="GQE114" si="166">+GQD114*GQC114</f>
        <v>0</v>
      </c>
      <c r="GQF114" s="94"/>
      <c r="GQG114" s="95"/>
      <c r="GQH114" s="89"/>
      <c r="GQI114" s="66" t="s">
        <v>128</v>
      </c>
      <c r="GQJ114" s="18"/>
      <c r="GQK114" s="80"/>
      <c r="GQL114" s="52"/>
      <c r="GQM114" s="73">
        <f t="shared" ref="GQM114" si="167">+GQL114*GQK114</f>
        <v>0</v>
      </c>
      <c r="GQN114" s="94"/>
      <c r="GQO114" s="95"/>
      <c r="GQP114" s="89"/>
      <c r="GQQ114" s="66" t="s">
        <v>128</v>
      </c>
      <c r="GQR114" s="18"/>
      <c r="GQS114" s="80"/>
      <c r="GQT114" s="52"/>
      <c r="GQU114" s="73">
        <f t="shared" ref="GQU114" si="168">+GQT114*GQS114</f>
        <v>0</v>
      </c>
      <c r="GQV114" s="94"/>
      <c r="GQW114" s="95"/>
      <c r="GQX114" s="89"/>
      <c r="GQY114" s="66" t="s">
        <v>128</v>
      </c>
      <c r="GQZ114" s="18"/>
      <c r="GRA114" s="80"/>
      <c r="GRB114" s="52"/>
      <c r="GRC114" s="73">
        <f t="shared" ref="GRC114" si="169">+GRB114*GRA114</f>
        <v>0</v>
      </c>
      <c r="GRD114" s="94"/>
      <c r="GRE114" s="95"/>
      <c r="GRF114" s="89"/>
      <c r="GRG114" s="66" t="s">
        <v>128</v>
      </c>
      <c r="GRH114" s="18"/>
      <c r="GRI114" s="80"/>
      <c r="GRJ114" s="52"/>
      <c r="GRK114" s="73">
        <f t="shared" ref="GRK114" si="170">+GRJ114*GRI114</f>
        <v>0</v>
      </c>
      <c r="GRL114" s="94"/>
      <c r="GRM114" s="95"/>
      <c r="GRN114" s="89"/>
      <c r="GRO114" s="66" t="s">
        <v>128</v>
      </c>
      <c r="GRP114" s="18"/>
      <c r="GRQ114" s="80"/>
      <c r="GRR114" s="52"/>
      <c r="GRS114" s="73">
        <f t="shared" ref="GRS114" si="171">+GRR114*GRQ114</f>
        <v>0</v>
      </c>
      <c r="GRT114" s="94"/>
      <c r="GRU114" s="95"/>
      <c r="GRV114" s="89"/>
      <c r="GRW114" s="66" t="s">
        <v>128</v>
      </c>
      <c r="GRX114" s="18"/>
      <c r="GRY114" s="80"/>
      <c r="GRZ114" s="52"/>
      <c r="GSA114" s="73">
        <f t="shared" ref="GSA114" si="172">+GRZ114*GRY114</f>
        <v>0</v>
      </c>
      <c r="GSB114" s="94"/>
      <c r="GSC114" s="95"/>
      <c r="GSD114" s="89"/>
      <c r="GSE114" s="66" t="s">
        <v>128</v>
      </c>
      <c r="GSF114" s="18"/>
      <c r="GSG114" s="80"/>
      <c r="GSH114" s="52"/>
      <c r="GSI114" s="73">
        <f t="shared" ref="GSI114" si="173">+GSH114*GSG114</f>
        <v>0</v>
      </c>
      <c r="GSJ114" s="94"/>
      <c r="GSK114" s="95"/>
      <c r="GSL114" s="89"/>
      <c r="GSM114" s="66" t="s">
        <v>128</v>
      </c>
      <c r="GSN114" s="18"/>
      <c r="GSO114" s="80"/>
      <c r="GSP114" s="52"/>
      <c r="GSQ114" s="73">
        <f t="shared" ref="GSQ114" si="174">+GSP114*GSO114</f>
        <v>0</v>
      </c>
      <c r="GSR114" s="94"/>
      <c r="GSS114" s="95"/>
      <c r="GST114" s="89"/>
      <c r="GSU114" s="66" t="s">
        <v>128</v>
      </c>
      <c r="GSV114" s="18"/>
      <c r="GSW114" s="80"/>
      <c r="GSX114" s="52"/>
      <c r="GSY114" s="73">
        <f t="shared" ref="GSY114" si="175">+GSX114*GSW114</f>
        <v>0</v>
      </c>
      <c r="GSZ114" s="94"/>
      <c r="GTA114" s="95"/>
      <c r="GTB114" s="89"/>
      <c r="GTC114" s="66" t="s">
        <v>128</v>
      </c>
      <c r="GTD114" s="18"/>
      <c r="GTE114" s="80"/>
      <c r="GTF114" s="52"/>
      <c r="GTG114" s="73">
        <f t="shared" ref="GTG114" si="176">+GTF114*GTE114</f>
        <v>0</v>
      </c>
      <c r="GTH114" s="94"/>
      <c r="GTI114" s="95"/>
      <c r="GTJ114" s="89"/>
      <c r="GTK114" s="66" t="s">
        <v>128</v>
      </c>
      <c r="GTL114" s="18"/>
      <c r="GTM114" s="80"/>
      <c r="GTN114" s="52"/>
      <c r="GTO114" s="73">
        <f t="shared" ref="GTO114" si="177">+GTN114*GTM114</f>
        <v>0</v>
      </c>
      <c r="GTP114" s="94"/>
      <c r="GTQ114" s="95"/>
      <c r="GTR114" s="89"/>
      <c r="GTS114" s="66" t="s">
        <v>128</v>
      </c>
      <c r="GTT114" s="18"/>
      <c r="GTU114" s="80"/>
      <c r="GTV114" s="52"/>
      <c r="GTW114" s="73">
        <f t="shared" ref="GTW114" si="178">+GTV114*GTU114</f>
        <v>0</v>
      </c>
      <c r="GTX114" s="94"/>
      <c r="GTY114" s="95"/>
      <c r="GTZ114" s="89"/>
      <c r="GUA114" s="66" t="s">
        <v>128</v>
      </c>
      <c r="GUB114" s="18"/>
      <c r="GUC114" s="80"/>
      <c r="GUD114" s="52"/>
      <c r="GUE114" s="73">
        <f t="shared" ref="GUE114" si="179">+GUD114*GUC114</f>
        <v>0</v>
      </c>
      <c r="GUF114" s="94"/>
      <c r="GUG114" s="95"/>
      <c r="GUH114" s="89"/>
      <c r="GUI114" s="66" t="s">
        <v>128</v>
      </c>
      <c r="GUJ114" s="18"/>
      <c r="GUK114" s="80"/>
      <c r="GUL114" s="52"/>
      <c r="GUM114" s="73">
        <f t="shared" ref="GUM114" si="180">+GUL114*GUK114</f>
        <v>0</v>
      </c>
      <c r="GUN114" s="94"/>
      <c r="GUO114" s="95"/>
      <c r="GUP114" s="89"/>
      <c r="GUQ114" s="66" t="s">
        <v>128</v>
      </c>
      <c r="GUR114" s="18"/>
      <c r="GUS114" s="80"/>
      <c r="GUT114" s="52"/>
      <c r="GUU114" s="73">
        <f t="shared" ref="GUU114" si="181">+GUT114*GUS114</f>
        <v>0</v>
      </c>
      <c r="GUV114" s="94"/>
      <c r="GUW114" s="95"/>
      <c r="GUX114" s="89"/>
      <c r="GUY114" s="66" t="s">
        <v>128</v>
      </c>
      <c r="GUZ114" s="18"/>
      <c r="GVA114" s="80"/>
      <c r="GVB114" s="52"/>
      <c r="GVC114" s="73">
        <f t="shared" ref="GVC114" si="182">+GVB114*GVA114</f>
        <v>0</v>
      </c>
      <c r="GVD114" s="94"/>
      <c r="GVE114" s="95"/>
      <c r="GVF114" s="89"/>
      <c r="GVG114" s="66" t="s">
        <v>128</v>
      </c>
      <c r="GVH114" s="18"/>
      <c r="GVI114" s="80"/>
      <c r="GVJ114" s="52"/>
      <c r="GVK114" s="73">
        <f t="shared" ref="GVK114" si="183">+GVJ114*GVI114</f>
        <v>0</v>
      </c>
      <c r="GVL114" s="94"/>
      <c r="GVM114" s="95"/>
      <c r="GVN114" s="89"/>
      <c r="GVO114" s="66" t="s">
        <v>128</v>
      </c>
      <c r="GVP114" s="18"/>
      <c r="GVQ114" s="80"/>
      <c r="GVR114" s="52"/>
      <c r="GVS114" s="73">
        <f t="shared" ref="GVS114" si="184">+GVR114*GVQ114</f>
        <v>0</v>
      </c>
      <c r="GVT114" s="94"/>
      <c r="GVU114" s="95"/>
      <c r="GVV114" s="89"/>
      <c r="GVW114" s="66" t="s">
        <v>128</v>
      </c>
      <c r="GVX114" s="18"/>
      <c r="GVY114" s="80"/>
      <c r="GVZ114" s="52"/>
      <c r="GWA114" s="73">
        <f t="shared" ref="GWA114" si="185">+GVZ114*GVY114</f>
        <v>0</v>
      </c>
      <c r="GWB114" s="94"/>
      <c r="GWC114" s="95"/>
      <c r="GWD114" s="89"/>
      <c r="GWE114" s="66" t="s">
        <v>128</v>
      </c>
      <c r="GWF114" s="18"/>
      <c r="GWG114" s="80"/>
      <c r="GWH114" s="52"/>
      <c r="GWI114" s="73">
        <f t="shared" ref="GWI114" si="186">+GWH114*GWG114</f>
        <v>0</v>
      </c>
      <c r="GWJ114" s="94"/>
      <c r="GWK114" s="95"/>
      <c r="GWL114" s="89"/>
      <c r="GWM114" s="66" t="s">
        <v>128</v>
      </c>
      <c r="GWN114" s="18"/>
      <c r="GWO114" s="80"/>
      <c r="GWP114" s="52"/>
      <c r="GWQ114" s="73">
        <f t="shared" ref="GWQ114" si="187">+GWP114*GWO114</f>
        <v>0</v>
      </c>
      <c r="GWR114" s="94"/>
      <c r="GWS114" s="95"/>
      <c r="GWT114" s="89"/>
      <c r="GWU114" s="66" t="s">
        <v>128</v>
      </c>
      <c r="GWV114" s="18"/>
      <c r="GWW114" s="80"/>
      <c r="GWX114" s="52"/>
      <c r="GWY114" s="73">
        <f t="shared" ref="GWY114" si="188">+GWX114*GWW114</f>
        <v>0</v>
      </c>
      <c r="GWZ114" s="94"/>
      <c r="GXA114" s="95"/>
      <c r="GXB114" s="89"/>
      <c r="GXC114" s="66" t="s">
        <v>128</v>
      </c>
      <c r="GXD114" s="18"/>
      <c r="GXE114" s="80"/>
      <c r="GXF114" s="52"/>
      <c r="GXG114" s="73">
        <f t="shared" ref="GXG114" si="189">+GXF114*GXE114</f>
        <v>0</v>
      </c>
      <c r="GXH114" s="94"/>
      <c r="GXI114" s="95"/>
      <c r="GXJ114" s="89"/>
      <c r="GXK114" s="66" t="s">
        <v>128</v>
      </c>
      <c r="GXL114" s="18"/>
      <c r="GXM114" s="80"/>
      <c r="GXN114" s="52"/>
      <c r="GXO114" s="73">
        <f t="shared" ref="GXO114" si="190">+GXN114*GXM114</f>
        <v>0</v>
      </c>
      <c r="GXP114" s="94"/>
      <c r="GXQ114" s="95"/>
      <c r="GXR114" s="89"/>
      <c r="GXS114" s="66" t="s">
        <v>128</v>
      </c>
      <c r="GXT114" s="18"/>
      <c r="GXU114" s="80"/>
      <c r="GXV114" s="52"/>
      <c r="GXW114" s="73">
        <f t="shared" ref="GXW114" si="191">+GXV114*GXU114</f>
        <v>0</v>
      </c>
      <c r="GXX114" s="94"/>
      <c r="GXY114" s="95"/>
      <c r="GXZ114" s="89"/>
      <c r="GYA114" s="66" t="s">
        <v>128</v>
      </c>
      <c r="GYB114" s="18"/>
      <c r="GYC114" s="80"/>
      <c r="GYD114" s="52"/>
      <c r="GYE114" s="73">
        <f t="shared" ref="GYE114" si="192">+GYD114*GYC114</f>
        <v>0</v>
      </c>
      <c r="GYF114" s="94"/>
      <c r="GYG114" s="95"/>
      <c r="GYH114" s="89"/>
      <c r="GYI114" s="66" t="s">
        <v>128</v>
      </c>
      <c r="GYJ114" s="18"/>
      <c r="GYK114" s="80"/>
      <c r="GYL114" s="52"/>
      <c r="GYM114" s="73">
        <f t="shared" ref="GYM114" si="193">+GYL114*GYK114</f>
        <v>0</v>
      </c>
      <c r="GYN114" s="94"/>
      <c r="GYO114" s="95"/>
      <c r="GYP114" s="89"/>
      <c r="GYQ114" s="66" t="s">
        <v>128</v>
      </c>
      <c r="GYR114" s="18"/>
      <c r="GYS114" s="80"/>
      <c r="GYT114" s="52"/>
      <c r="GYU114" s="73">
        <f t="shared" ref="GYU114" si="194">+GYT114*GYS114</f>
        <v>0</v>
      </c>
      <c r="GYV114" s="94"/>
      <c r="GYW114" s="95"/>
      <c r="GYX114" s="89"/>
      <c r="GYY114" s="66" t="s">
        <v>128</v>
      </c>
      <c r="GYZ114" s="18"/>
      <c r="GZA114" s="80"/>
      <c r="GZB114" s="52"/>
      <c r="GZC114" s="73">
        <f t="shared" ref="GZC114" si="195">+GZB114*GZA114</f>
        <v>0</v>
      </c>
      <c r="GZD114" s="94"/>
      <c r="GZE114" s="95"/>
      <c r="GZF114" s="89"/>
      <c r="GZG114" s="66" t="s">
        <v>128</v>
      </c>
      <c r="GZH114" s="18"/>
      <c r="GZI114" s="80"/>
      <c r="GZJ114" s="52"/>
      <c r="GZK114" s="73">
        <f t="shared" ref="GZK114" si="196">+GZJ114*GZI114</f>
        <v>0</v>
      </c>
      <c r="GZL114" s="94"/>
      <c r="GZM114" s="95"/>
      <c r="GZN114" s="89"/>
      <c r="GZO114" s="66" t="s">
        <v>128</v>
      </c>
      <c r="GZP114" s="18"/>
      <c r="GZQ114" s="80"/>
      <c r="GZR114" s="52"/>
      <c r="GZS114" s="73">
        <f t="shared" ref="GZS114" si="197">+GZR114*GZQ114</f>
        <v>0</v>
      </c>
      <c r="GZT114" s="94"/>
      <c r="GZU114" s="95"/>
      <c r="GZV114" s="89"/>
      <c r="GZW114" s="66" t="s">
        <v>128</v>
      </c>
      <c r="GZX114" s="18"/>
      <c r="GZY114" s="80"/>
      <c r="GZZ114" s="52"/>
      <c r="HAA114" s="73">
        <f t="shared" ref="HAA114" si="198">+GZZ114*GZY114</f>
        <v>0</v>
      </c>
      <c r="HAB114" s="94"/>
      <c r="HAC114" s="95"/>
      <c r="HAD114" s="89"/>
      <c r="HAE114" s="66" t="s">
        <v>128</v>
      </c>
      <c r="HAF114" s="18"/>
      <c r="HAG114" s="80"/>
      <c r="HAH114" s="52"/>
      <c r="HAI114" s="73">
        <f t="shared" ref="HAI114" si="199">+HAH114*HAG114</f>
        <v>0</v>
      </c>
      <c r="HAJ114" s="94"/>
      <c r="HAK114" s="95"/>
      <c r="HAL114" s="89"/>
      <c r="HAM114" s="66" t="s">
        <v>128</v>
      </c>
      <c r="HAN114" s="18"/>
      <c r="HAO114" s="80"/>
      <c r="HAP114" s="52"/>
      <c r="HAQ114" s="73">
        <f t="shared" ref="HAQ114" si="200">+HAP114*HAO114</f>
        <v>0</v>
      </c>
      <c r="HAR114" s="94"/>
      <c r="HAS114" s="95"/>
      <c r="HAT114" s="89"/>
      <c r="HAU114" s="66" t="s">
        <v>128</v>
      </c>
      <c r="HAV114" s="18"/>
      <c r="HAW114" s="80"/>
      <c r="HAX114" s="52"/>
      <c r="HAY114" s="73">
        <f t="shared" ref="HAY114" si="201">+HAX114*HAW114</f>
        <v>0</v>
      </c>
      <c r="HAZ114" s="94"/>
      <c r="HBA114" s="95"/>
      <c r="HBB114" s="89"/>
      <c r="HBC114" s="66" t="s">
        <v>128</v>
      </c>
      <c r="HBD114" s="18"/>
      <c r="HBE114" s="80"/>
      <c r="HBF114" s="52"/>
      <c r="HBG114" s="73">
        <f t="shared" ref="HBG114" si="202">+HBF114*HBE114</f>
        <v>0</v>
      </c>
      <c r="HBH114" s="94"/>
      <c r="HBI114" s="95"/>
      <c r="HBJ114" s="89"/>
      <c r="HBK114" s="66" t="s">
        <v>128</v>
      </c>
      <c r="HBL114" s="18"/>
      <c r="HBM114" s="80"/>
      <c r="HBN114" s="52"/>
      <c r="HBO114" s="73">
        <f t="shared" ref="HBO114" si="203">+HBN114*HBM114</f>
        <v>0</v>
      </c>
      <c r="HBP114" s="94"/>
      <c r="HBQ114" s="95"/>
      <c r="HBR114" s="89"/>
      <c r="HBS114" s="66" t="s">
        <v>128</v>
      </c>
      <c r="HBT114" s="18"/>
      <c r="HBU114" s="80"/>
      <c r="HBV114" s="52"/>
      <c r="HBW114" s="73">
        <f t="shared" ref="HBW114" si="204">+HBV114*HBU114</f>
        <v>0</v>
      </c>
      <c r="HBX114" s="94"/>
      <c r="HBY114" s="95"/>
      <c r="HBZ114" s="89"/>
      <c r="HCA114" s="66" t="s">
        <v>128</v>
      </c>
      <c r="HCB114" s="18"/>
      <c r="HCC114" s="80"/>
      <c r="HCD114" s="52"/>
      <c r="HCE114" s="73">
        <f t="shared" ref="HCE114" si="205">+HCD114*HCC114</f>
        <v>0</v>
      </c>
      <c r="HCF114" s="94"/>
      <c r="HCG114" s="95"/>
      <c r="HCH114" s="89"/>
      <c r="HCI114" s="66" t="s">
        <v>128</v>
      </c>
      <c r="HCJ114" s="18"/>
      <c r="HCK114" s="80"/>
      <c r="HCL114" s="52"/>
      <c r="HCM114" s="73">
        <f t="shared" ref="HCM114" si="206">+HCL114*HCK114</f>
        <v>0</v>
      </c>
      <c r="HCN114" s="94"/>
      <c r="HCO114" s="95"/>
      <c r="HCP114" s="89"/>
      <c r="HCQ114" s="66" t="s">
        <v>128</v>
      </c>
      <c r="HCR114" s="18"/>
      <c r="HCS114" s="80"/>
      <c r="HCT114" s="52"/>
      <c r="HCU114" s="73">
        <f t="shared" ref="HCU114" si="207">+HCT114*HCS114</f>
        <v>0</v>
      </c>
      <c r="HCV114" s="94"/>
      <c r="HCW114" s="95"/>
      <c r="HCX114" s="89"/>
      <c r="HCY114" s="66" t="s">
        <v>128</v>
      </c>
      <c r="HCZ114" s="18"/>
      <c r="HDA114" s="80"/>
      <c r="HDB114" s="52"/>
      <c r="HDC114" s="73">
        <f t="shared" ref="HDC114" si="208">+HDB114*HDA114</f>
        <v>0</v>
      </c>
      <c r="HDD114" s="94"/>
      <c r="HDE114" s="95"/>
      <c r="HDF114" s="89"/>
      <c r="HDG114" s="66" t="s">
        <v>128</v>
      </c>
      <c r="HDH114" s="18"/>
      <c r="HDI114" s="80"/>
      <c r="HDJ114" s="52"/>
      <c r="HDK114" s="73">
        <f t="shared" ref="HDK114" si="209">+HDJ114*HDI114</f>
        <v>0</v>
      </c>
      <c r="HDL114" s="94"/>
      <c r="HDM114" s="95"/>
      <c r="HDN114" s="89"/>
      <c r="HDO114" s="66" t="s">
        <v>128</v>
      </c>
      <c r="HDP114" s="18"/>
      <c r="HDQ114" s="80"/>
      <c r="HDR114" s="52"/>
      <c r="HDS114" s="73">
        <f t="shared" ref="HDS114" si="210">+HDR114*HDQ114</f>
        <v>0</v>
      </c>
      <c r="HDT114" s="94"/>
      <c r="HDU114" s="95"/>
      <c r="HDV114" s="89"/>
      <c r="HDW114" s="66" t="s">
        <v>128</v>
      </c>
      <c r="HDX114" s="18"/>
      <c r="HDY114" s="80"/>
      <c r="HDZ114" s="52"/>
      <c r="HEA114" s="73">
        <f t="shared" ref="HEA114" si="211">+HDZ114*HDY114</f>
        <v>0</v>
      </c>
      <c r="HEB114" s="94"/>
      <c r="HEC114" s="95"/>
      <c r="HED114" s="89"/>
      <c r="HEE114" s="66" t="s">
        <v>128</v>
      </c>
      <c r="HEF114" s="18"/>
      <c r="HEG114" s="80"/>
      <c r="HEH114" s="52"/>
      <c r="HEI114" s="73">
        <f t="shared" ref="HEI114" si="212">+HEH114*HEG114</f>
        <v>0</v>
      </c>
      <c r="HEJ114" s="94"/>
      <c r="HEK114" s="95"/>
      <c r="HEL114" s="89"/>
      <c r="HEM114" s="66" t="s">
        <v>128</v>
      </c>
      <c r="HEN114" s="18"/>
      <c r="HEO114" s="80"/>
      <c r="HEP114" s="52"/>
      <c r="HEQ114" s="73">
        <f t="shared" ref="HEQ114" si="213">+HEP114*HEO114</f>
        <v>0</v>
      </c>
      <c r="HER114" s="94"/>
      <c r="HES114" s="95"/>
      <c r="HET114" s="89"/>
      <c r="HEU114" s="66" t="s">
        <v>128</v>
      </c>
      <c r="HEV114" s="18"/>
      <c r="HEW114" s="80"/>
      <c r="HEX114" s="52"/>
      <c r="HEY114" s="73">
        <f t="shared" ref="HEY114" si="214">+HEX114*HEW114</f>
        <v>0</v>
      </c>
      <c r="HEZ114" s="94"/>
      <c r="HFA114" s="95"/>
      <c r="HFB114" s="89"/>
      <c r="HFC114" s="66" t="s">
        <v>128</v>
      </c>
      <c r="HFD114" s="18"/>
      <c r="HFE114" s="80"/>
      <c r="HFF114" s="52"/>
      <c r="HFG114" s="73">
        <f t="shared" ref="HFG114" si="215">+HFF114*HFE114</f>
        <v>0</v>
      </c>
      <c r="HFH114" s="94"/>
      <c r="HFI114" s="95"/>
      <c r="HFJ114" s="89"/>
      <c r="HFK114" s="66" t="s">
        <v>128</v>
      </c>
      <c r="HFL114" s="18"/>
      <c r="HFM114" s="80"/>
      <c r="HFN114" s="52"/>
      <c r="HFO114" s="73">
        <f t="shared" ref="HFO114" si="216">+HFN114*HFM114</f>
        <v>0</v>
      </c>
      <c r="HFP114" s="94"/>
      <c r="HFQ114" s="95"/>
      <c r="HFR114" s="89"/>
      <c r="HFS114" s="66" t="s">
        <v>128</v>
      </c>
      <c r="HFT114" s="18"/>
      <c r="HFU114" s="80"/>
      <c r="HFV114" s="52"/>
      <c r="HFW114" s="73">
        <f t="shared" ref="HFW114" si="217">+HFV114*HFU114</f>
        <v>0</v>
      </c>
      <c r="HFX114" s="94"/>
      <c r="HFY114" s="95"/>
      <c r="HFZ114" s="89"/>
      <c r="HGA114" s="66" t="s">
        <v>128</v>
      </c>
      <c r="HGB114" s="18"/>
      <c r="HGC114" s="80"/>
      <c r="HGD114" s="52"/>
      <c r="HGE114" s="73">
        <f t="shared" ref="HGE114" si="218">+HGD114*HGC114</f>
        <v>0</v>
      </c>
      <c r="HGF114" s="94"/>
      <c r="HGG114" s="95"/>
      <c r="HGH114" s="89"/>
      <c r="HGI114" s="66" t="s">
        <v>128</v>
      </c>
      <c r="HGJ114" s="18"/>
      <c r="HGK114" s="80"/>
      <c r="HGL114" s="52"/>
      <c r="HGM114" s="73">
        <f t="shared" ref="HGM114" si="219">+HGL114*HGK114</f>
        <v>0</v>
      </c>
      <c r="HGN114" s="94"/>
      <c r="HGO114" s="95"/>
      <c r="HGP114" s="89"/>
      <c r="HGQ114" s="66" t="s">
        <v>128</v>
      </c>
      <c r="HGR114" s="18"/>
      <c r="HGS114" s="80"/>
      <c r="HGT114" s="52"/>
      <c r="HGU114" s="73">
        <f t="shared" ref="HGU114" si="220">+HGT114*HGS114</f>
        <v>0</v>
      </c>
      <c r="HGV114" s="94"/>
      <c r="HGW114" s="95"/>
      <c r="HGX114" s="89"/>
      <c r="HGY114" s="66" t="s">
        <v>128</v>
      </c>
      <c r="HGZ114" s="18"/>
      <c r="HHA114" s="80"/>
      <c r="HHB114" s="52"/>
      <c r="HHC114" s="73">
        <f t="shared" ref="HHC114" si="221">+HHB114*HHA114</f>
        <v>0</v>
      </c>
      <c r="HHD114" s="94"/>
      <c r="HHE114" s="95"/>
      <c r="HHF114" s="89"/>
      <c r="HHG114" s="66" t="s">
        <v>128</v>
      </c>
      <c r="HHH114" s="18"/>
      <c r="HHI114" s="80"/>
      <c r="HHJ114" s="52"/>
      <c r="HHK114" s="73">
        <f t="shared" ref="HHK114" si="222">+HHJ114*HHI114</f>
        <v>0</v>
      </c>
      <c r="HHL114" s="94"/>
      <c r="HHM114" s="95"/>
      <c r="HHN114" s="89"/>
      <c r="HHO114" s="66" t="s">
        <v>128</v>
      </c>
      <c r="HHP114" s="18"/>
      <c r="HHQ114" s="80"/>
      <c r="HHR114" s="52"/>
      <c r="HHS114" s="73">
        <f t="shared" ref="HHS114" si="223">+HHR114*HHQ114</f>
        <v>0</v>
      </c>
      <c r="HHT114" s="94"/>
      <c r="HHU114" s="95"/>
      <c r="HHV114" s="89"/>
      <c r="HHW114" s="66" t="s">
        <v>128</v>
      </c>
      <c r="HHX114" s="18"/>
      <c r="HHY114" s="80"/>
      <c r="HHZ114" s="52"/>
      <c r="HIA114" s="73">
        <f t="shared" ref="HIA114" si="224">+HHZ114*HHY114</f>
        <v>0</v>
      </c>
      <c r="HIB114" s="94"/>
      <c r="HIC114" s="95"/>
      <c r="HID114" s="89"/>
      <c r="HIE114" s="66" t="s">
        <v>128</v>
      </c>
      <c r="HIF114" s="18"/>
      <c r="HIG114" s="80"/>
      <c r="HIH114" s="52"/>
      <c r="HII114" s="73">
        <f t="shared" ref="HII114" si="225">+HIH114*HIG114</f>
        <v>0</v>
      </c>
      <c r="HIJ114" s="94"/>
      <c r="HIK114" s="95"/>
      <c r="HIL114" s="89"/>
      <c r="HIM114" s="66" t="s">
        <v>128</v>
      </c>
      <c r="HIN114" s="18"/>
      <c r="HIO114" s="80"/>
      <c r="HIP114" s="52"/>
      <c r="HIQ114" s="73">
        <f t="shared" ref="HIQ114" si="226">+HIP114*HIO114</f>
        <v>0</v>
      </c>
      <c r="HIR114" s="94"/>
      <c r="HIS114" s="95"/>
      <c r="HIT114" s="89"/>
      <c r="HIU114" s="66" t="s">
        <v>128</v>
      </c>
      <c r="HIV114" s="18"/>
      <c r="HIW114" s="80"/>
      <c r="HIX114" s="52"/>
      <c r="HIY114" s="73">
        <f t="shared" ref="HIY114" si="227">+HIX114*HIW114</f>
        <v>0</v>
      </c>
      <c r="HIZ114" s="94"/>
      <c r="HJA114" s="95"/>
      <c r="HJB114" s="89"/>
      <c r="HJC114" s="66" t="s">
        <v>128</v>
      </c>
      <c r="HJD114" s="18"/>
      <c r="HJE114" s="80"/>
      <c r="HJF114" s="52"/>
      <c r="HJG114" s="73">
        <f t="shared" ref="HJG114" si="228">+HJF114*HJE114</f>
        <v>0</v>
      </c>
      <c r="HJH114" s="94"/>
      <c r="HJI114" s="95"/>
      <c r="HJJ114" s="89"/>
      <c r="HJK114" s="66" t="s">
        <v>128</v>
      </c>
      <c r="HJL114" s="18"/>
      <c r="HJM114" s="80"/>
      <c r="HJN114" s="52"/>
      <c r="HJO114" s="73">
        <f t="shared" ref="HJO114" si="229">+HJN114*HJM114</f>
        <v>0</v>
      </c>
      <c r="HJP114" s="94"/>
      <c r="HJQ114" s="95"/>
      <c r="HJR114" s="89"/>
      <c r="HJS114" s="66" t="s">
        <v>128</v>
      </c>
      <c r="HJT114" s="18"/>
      <c r="HJU114" s="80"/>
      <c r="HJV114" s="52"/>
      <c r="HJW114" s="73">
        <f t="shared" ref="HJW114" si="230">+HJV114*HJU114</f>
        <v>0</v>
      </c>
      <c r="HJX114" s="94"/>
      <c r="HJY114" s="95"/>
      <c r="HJZ114" s="89"/>
      <c r="HKA114" s="66" t="s">
        <v>128</v>
      </c>
      <c r="HKB114" s="18"/>
      <c r="HKC114" s="80"/>
      <c r="HKD114" s="52"/>
      <c r="HKE114" s="73">
        <f t="shared" ref="HKE114" si="231">+HKD114*HKC114</f>
        <v>0</v>
      </c>
      <c r="HKF114" s="94"/>
      <c r="HKG114" s="95"/>
      <c r="HKH114" s="89"/>
      <c r="HKI114" s="66" t="s">
        <v>128</v>
      </c>
      <c r="HKJ114" s="18"/>
      <c r="HKK114" s="80"/>
      <c r="HKL114" s="52"/>
      <c r="HKM114" s="73">
        <f t="shared" ref="HKM114" si="232">+HKL114*HKK114</f>
        <v>0</v>
      </c>
      <c r="HKN114" s="94"/>
      <c r="HKO114" s="95"/>
      <c r="HKP114" s="89"/>
      <c r="HKQ114" s="66" t="s">
        <v>128</v>
      </c>
      <c r="HKR114" s="18"/>
      <c r="HKS114" s="80"/>
      <c r="HKT114" s="52"/>
      <c r="HKU114" s="73">
        <f t="shared" ref="HKU114" si="233">+HKT114*HKS114</f>
        <v>0</v>
      </c>
      <c r="HKV114" s="94"/>
      <c r="HKW114" s="95"/>
      <c r="HKX114" s="89"/>
      <c r="HKY114" s="66" t="s">
        <v>128</v>
      </c>
      <c r="HKZ114" s="18"/>
      <c r="HLA114" s="80"/>
      <c r="HLB114" s="52"/>
      <c r="HLC114" s="73">
        <f t="shared" ref="HLC114" si="234">+HLB114*HLA114</f>
        <v>0</v>
      </c>
      <c r="HLD114" s="94"/>
      <c r="HLE114" s="95"/>
      <c r="HLF114" s="89"/>
      <c r="HLG114" s="66" t="s">
        <v>128</v>
      </c>
      <c r="HLH114" s="18"/>
      <c r="HLI114" s="80"/>
      <c r="HLJ114" s="52"/>
      <c r="HLK114" s="73">
        <f t="shared" ref="HLK114" si="235">+HLJ114*HLI114</f>
        <v>0</v>
      </c>
      <c r="HLL114" s="94"/>
      <c r="HLM114" s="95"/>
      <c r="HLN114" s="89"/>
      <c r="HLO114" s="66" t="s">
        <v>128</v>
      </c>
      <c r="HLP114" s="18"/>
      <c r="HLQ114" s="80"/>
      <c r="HLR114" s="52"/>
      <c r="HLS114" s="73">
        <f t="shared" ref="HLS114" si="236">+HLR114*HLQ114</f>
        <v>0</v>
      </c>
      <c r="HLT114" s="94"/>
      <c r="HLU114" s="95"/>
      <c r="HLV114" s="89"/>
      <c r="HLW114" s="66" t="s">
        <v>128</v>
      </c>
      <c r="HLX114" s="18"/>
      <c r="HLY114" s="80"/>
      <c r="HLZ114" s="52"/>
      <c r="HMA114" s="73">
        <f t="shared" ref="HMA114" si="237">+HLZ114*HLY114</f>
        <v>0</v>
      </c>
      <c r="HMB114" s="94"/>
      <c r="HMC114" s="95"/>
      <c r="HMD114" s="89"/>
      <c r="HME114" s="66" t="s">
        <v>128</v>
      </c>
      <c r="HMF114" s="18"/>
      <c r="HMG114" s="80"/>
      <c r="HMH114" s="52"/>
      <c r="HMI114" s="73">
        <f t="shared" ref="HMI114" si="238">+HMH114*HMG114</f>
        <v>0</v>
      </c>
      <c r="HMJ114" s="94"/>
      <c r="HMK114" s="95"/>
      <c r="HML114" s="89"/>
      <c r="HMM114" s="66" t="s">
        <v>128</v>
      </c>
      <c r="HMN114" s="18"/>
      <c r="HMO114" s="80"/>
      <c r="HMP114" s="52"/>
      <c r="HMQ114" s="73">
        <f t="shared" ref="HMQ114" si="239">+HMP114*HMO114</f>
        <v>0</v>
      </c>
      <c r="HMR114" s="94"/>
      <c r="HMS114" s="95"/>
      <c r="HMT114" s="89"/>
      <c r="HMU114" s="66" t="s">
        <v>128</v>
      </c>
      <c r="HMV114" s="18"/>
      <c r="HMW114" s="80"/>
      <c r="HMX114" s="52"/>
      <c r="HMY114" s="73">
        <f t="shared" ref="HMY114" si="240">+HMX114*HMW114</f>
        <v>0</v>
      </c>
      <c r="HMZ114" s="94"/>
      <c r="HNA114" s="95"/>
      <c r="HNB114" s="89"/>
      <c r="HNC114" s="66" t="s">
        <v>128</v>
      </c>
      <c r="HND114" s="18"/>
      <c r="HNE114" s="80"/>
      <c r="HNF114" s="52"/>
      <c r="HNG114" s="73">
        <f t="shared" ref="HNG114" si="241">+HNF114*HNE114</f>
        <v>0</v>
      </c>
      <c r="HNH114" s="94"/>
      <c r="HNI114" s="95"/>
      <c r="HNJ114" s="89"/>
      <c r="HNK114" s="66" t="s">
        <v>128</v>
      </c>
      <c r="HNL114" s="18"/>
      <c r="HNM114" s="80"/>
      <c r="HNN114" s="52"/>
      <c r="HNO114" s="73">
        <f t="shared" ref="HNO114" si="242">+HNN114*HNM114</f>
        <v>0</v>
      </c>
      <c r="HNP114" s="94"/>
      <c r="HNQ114" s="95"/>
      <c r="HNR114" s="89"/>
      <c r="HNS114" s="66" t="s">
        <v>128</v>
      </c>
      <c r="HNT114" s="18"/>
      <c r="HNU114" s="80"/>
      <c r="HNV114" s="52"/>
      <c r="HNW114" s="73">
        <f t="shared" ref="HNW114" si="243">+HNV114*HNU114</f>
        <v>0</v>
      </c>
      <c r="HNX114" s="94"/>
      <c r="HNY114" s="95"/>
      <c r="HNZ114" s="89"/>
      <c r="HOA114" s="66" t="s">
        <v>128</v>
      </c>
      <c r="HOB114" s="18"/>
      <c r="HOC114" s="80"/>
      <c r="HOD114" s="52"/>
      <c r="HOE114" s="73">
        <f t="shared" ref="HOE114" si="244">+HOD114*HOC114</f>
        <v>0</v>
      </c>
      <c r="HOF114" s="94"/>
      <c r="HOG114" s="95"/>
      <c r="HOH114" s="89"/>
      <c r="HOI114" s="66" t="s">
        <v>128</v>
      </c>
      <c r="HOJ114" s="18"/>
      <c r="HOK114" s="80"/>
      <c r="HOL114" s="52"/>
      <c r="HOM114" s="73">
        <f t="shared" ref="HOM114" si="245">+HOL114*HOK114</f>
        <v>0</v>
      </c>
      <c r="HON114" s="94"/>
      <c r="HOO114" s="95"/>
      <c r="HOP114" s="89"/>
      <c r="HOQ114" s="66" t="s">
        <v>128</v>
      </c>
      <c r="HOR114" s="18"/>
      <c r="HOS114" s="80"/>
      <c r="HOT114" s="52"/>
      <c r="HOU114" s="73">
        <f t="shared" ref="HOU114" si="246">+HOT114*HOS114</f>
        <v>0</v>
      </c>
      <c r="HOV114" s="94"/>
      <c r="HOW114" s="95"/>
      <c r="HOX114" s="89"/>
      <c r="HOY114" s="66" t="s">
        <v>128</v>
      </c>
      <c r="HOZ114" s="18"/>
      <c r="HPA114" s="80"/>
      <c r="HPB114" s="52"/>
      <c r="HPC114" s="73">
        <f t="shared" ref="HPC114" si="247">+HPB114*HPA114</f>
        <v>0</v>
      </c>
      <c r="HPD114" s="94"/>
      <c r="HPE114" s="95"/>
      <c r="HPF114" s="89"/>
      <c r="HPG114" s="66" t="s">
        <v>128</v>
      </c>
      <c r="HPH114" s="18"/>
      <c r="HPI114" s="80"/>
      <c r="HPJ114" s="52"/>
      <c r="HPK114" s="73">
        <f t="shared" ref="HPK114" si="248">+HPJ114*HPI114</f>
        <v>0</v>
      </c>
      <c r="HPL114" s="94"/>
      <c r="HPM114" s="95"/>
      <c r="HPN114" s="89"/>
      <c r="HPO114" s="66" t="s">
        <v>128</v>
      </c>
      <c r="HPP114" s="18"/>
      <c r="HPQ114" s="80"/>
      <c r="HPR114" s="52"/>
      <c r="HPS114" s="73">
        <f t="shared" ref="HPS114" si="249">+HPR114*HPQ114</f>
        <v>0</v>
      </c>
      <c r="HPT114" s="94"/>
      <c r="HPU114" s="95"/>
      <c r="HPV114" s="89"/>
      <c r="HPW114" s="66" t="s">
        <v>128</v>
      </c>
      <c r="HPX114" s="18"/>
      <c r="HPY114" s="80"/>
      <c r="HPZ114" s="52"/>
      <c r="HQA114" s="73">
        <f t="shared" ref="HQA114" si="250">+HPZ114*HPY114</f>
        <v>0</v>
      </c>
      <c r="HQB114" s="94"/>
      <c r="HQC114" s="95"/>
      <c r="HQD114" s="89"/>
      <c r="HQE114" s="66" t="s">
        <v>128</v>
      </c>
      <c r="HQF114" s="18"/>
      <c r="HQG114" s="80"/>
      <c r="HQH114" s="52"/>
      <c r="HQI114" s="73">
        <f t="shared" ref="HQI114" si="251">+HQH114*HQG114</f>
        <v>0</v>
      </c>
      <c r="HQJ114" s="94"/>
      <c r="HQK114" s="95"/>
      <c r="HQL114" s="89"/>
      <c r="HQM114" s="66" t="s">
        <v>128</v>
      </c>
      <c r="HQN114" s="18"/>
      <c r="HQO114" s="80"/>
      <c r="HQP114" s="52"/>
      <c r="HQQ114" s="73">
        <f t="shared" ref="HQQ114" si="252">+HQP114*HQO114</f>
        <v>0</v>
      </c>
      <c r="HQR114" s="94"/>
      <c r="HQS114" s="95"/>
      <c r="HQT114" s="89"/>
      <c r="HQU114" s="66" t="s">
        <v>128</v>
      </c>
      <c r="HQV114" s="18"/>
      <c r="HQW114" s="80"/>
      <c r="HQX114" s="52"/>
      <c r="HQY114" s="73">
        <f t="shared" ref="HQY114" si="253">+HQX114*HQW114</f>
        <v>0</v>
      </c>
      <c r="HQZ114" s="94"/>
      <c r="HRA114" s="95"/>
      <c r="HRB114" s="89"/>
      <c r="HRC114" s="66" t="s">
        <v>128</v>
      </c>
      <c r="HRD114" s="18"/>
      <c r="HRE114" s="80"/>
      <c r="HRF114" s="52"/>
      <c r="HRG114" s="73">
        <f t="shared" ref="HRG114" si="254">+HRF114*HRE114</f>
        <v>0</v>
      </c>
      <c r="HRH114" s="94"/>
      <c r="HRI114" s="95"/>
      <c r="HRJ114" s="89"/>
      <c r="HRK114" s="66" t="s">
        <v>128</v>
      </c>
      <c r="HRL114" s="18"/>
      <c r="HRM114" s="80"/>
      <c r="HRN114" s="52"/>
      <c r="HRO114" s="73">
        <f t="shared" ref="HRO114" si="255">+HRN114*HRM114</f>
        <v>0</v>
      </c>
      <c r="HRP114" s="94"/>
      <c r="HRQ114" s="95"/>
      <c r="HRR114" s="89"/>
      <c r="HRS114" s="66" t="s">
        <v>128</v>
      </c>
      <c r="HRT114" s="18"/>
      <c r="HRU114" s="80"/>
      <c r="HRV114" s="52"/>
      <c r="HRW114" s="73">
        <f t="shared" ref="HRW114" si="256">+HRV114*HRU114</f>
        <v>0</v>
      </c>
      <c r="HRX114" s="94"/>
      <c r="HRY114" s="95"/>
      <c r="HRZ114" s="89"/>
      <c r="HSA114" s="66" t="s">
        <v>128</v>
      </c>
      <c r="HSB114" s="18"/>
      <c r="HSC114" s="80"/>
      <c r="HSD114" s="52"/>
      <c r="HSE114" s="73">
        <f t="shared" ref="HSE114" si="257">+HSD114*HSC114</f>
        <v>0</v>
      </c>
      <c r="HSF114" s="94"/>
      <c r="HSG114" s="95"/>
      <c r="HSH114" s="89"/>
      <c r="HSI114" s="66" t="s">
        <v>128</v>
      </c>
      <c r="HSJ114" s="18"/>
      <c r="HSK114" s="80"/>
      <c r="HSL114" s="52"/>
      <c r="HSM114" s="73">
        <f t="shared" ref="HSM114" si="258">+HSL114*HSK114</f>
        <v>0</v>
      </c>
      <c r="HSN114" s="94"/>
      <c r="HSO114" s="95"/>
      <c r="HSP114" s="89"/>
      <c r="HSQ114" s="66" t="s">
        <v>128</v>
      </c>
      <c r="HSR114" s="18"/>
      <c r="HSS114" s="80"/>
      <c r="HST114" s="52"/>
      <c r="HSU114" s="73">
        <f t="shared" ref="HSU114" si="259">+HST114*HSS114</f>
        <v>0</v>
      </c>
      <c r="HSV114" s="94"/>
      <c r="HSW114" s="95"/>
      <c r="HSX114" s="89"/>
      <c r="HSY114" s="66" t="s">
        <v>128</v>
      </c>
      <c r="HSZ114" s="18"/>
      <c r="HTA114" s="80"/>
      <c r="HTB114" s="52"/>
      <c r="HTC114" s="73">
        <f t="shared" ref="HTC114" si="260">+HTB114*HTA114</f>
        <v>0</v>
      </c>
      <c r="HTD114" s="94"/>
      <c r="HTE114" s="95"/>
      <c r="HTF114" s="89"/>
      <c r="HTG114" s="66" t="s">
        <v>128</v>
      </c>
      <c r="HTH114" s="18"/>
      <c r="HTI114" s="80"/>
      <c r="HTJ114" s="52"/>
      <c r="HTK114" s="73">
        <f t="shared" ref="HTK114" si="261">+HTJ114*HTI114</f>
        <v>0</v>
      </c>
      <c r="HTL114" s="94"/>
      <c r="HTM114" s="95"/>
      <c r="HTN114" s="89"/>
      <c r="HTO114" s="66" t="s">
        <v>128</v>
      </c>
      <c r="HTP114" s="18"/>
      <c r="HTQ114" s="80"/>
      <c r="HTR114" s="52"/>
      <c r="HTS114" s="73">
        <f t="shared" ref="HTS114" si="262">+HTR114*HTQ114</f>
        <v>0</v>
      </c>
      <c r="HTT114" s="94"/>
      <c r="HTU114" s="95"/>
      <c r="HTV114" s="89"/>
      <c r="HTW114" s="66" t="s">
        <v>128</v>
      </c>
      <c r="HTX114" s="18"/>
      <c r="HTY114" s="80"/>
      <c r="HTZ114" s="52"/>
      <c r="HUA114" s="73">
        <f t="shared" ref="HUA114" si="263">+HTZ114*HTY114</f>
        <v>0</v>
      </c>
      <c r="HUB114" s="94"/>
      <c r="HUC114" s="95"/>
      <c r="HUD114" s="89"/>
      <c r="HUE114" s="66" t="s">
        <v>128</v>
      </c>
      <c r="HUF114" s="18"/>
      <c r="HUG114" s="80"/>
      <c r="HUH114" s="52"/>
      <c r="HUI114" s="73">
        <f t="shared" ref="HUI114" si="264">+HUH114*HUG114</f>
        <v>0</v>
      </c>
      <c r="HUJ114" s="94"/>
      <c r="HUK114" s="95"/>
      <c r="HUL114" s="89"/>
      <c r="HUM114" s="66" t="s">
        <v>128</v>
      </c>
      <c r="HUN114" s="18"/>
      <c r="HUO114" s="80"/>
      <c r="HUP114" s="52"/>
      <c r="HUQ114" s="73">
        <f t="shared" ref="HUQ114" si="265">+HUP114*HUO114</f>
        <v>0</v>
      </c>
      <c r="HUR114" s="94"/>
      <c r="HUS114" s="95"/>
      <c r="HUT114" s="89"/>
      <c r="HUU114" s="66" t="s">
        <v>128</v>
      </c>
      <c r="HUV114" s="18"/>
      <c r="HUW114" s="80"/>
      <c r="HUX114" s="52"/>
      <c r="HUY114" s="73">
        <f t="shared" ref="HUY114" si="266">+HUX114*HUW114</f>
        <v>0</v>
      </c>
      <c r="HUZ114" s="94"/>
      <c r="HVA114" s="95"/>
      <c r="HVB114" s="89"/>
      <c r="HVC114" s="66" t="s">
        <v>128</v>
      </c>
      <c r="HVD114" s="18"/>
      <c r="HVE114" s="80"/>
      <c r="HVF114" s="52"/>
      <c r="HVG114" s="73">
        <f t="shared" ref="HVG114" si="267">+HVF114*HVE114</f>
        <v>0</v>
      </c>
      <c r="HVH114" s="94"/>
      <c r="HVI114" s="95"/>
      <c r="HVJ114" s="89"/>
      <c r="HVK114" s="66" t="s">
        <v>128</v>
      </c>
      <c r="HVL114" s="18"/>
      <c r="HVM114" s="80"/>
      <c r="HVN114" s="52"/>
      <c r="HVO114" s="73">
        <f t="shared" ref="HVO114" si="268">+HVN114*HVM114</f>
        <v>0</v>
      </c>
      <c r="HVP114" s="94"/>
      <c r="HVQ114" s="95"/>
      <c r="HVR114" s="89"/>
      <c r="HVS114" s="66" t="s">
        <v>128</v>
      </c>
      <c r="HVT114" s="18"/>
      <c r="HVU114" s="80"/>
      <c r="HVV114" s="52"/>
      <c r="HVW114" s="73">
        <f t="shared" ref="HVW114" si="269">+HVV114*HVU114</f>
        <v>0</v>
      </c>
      <c r="HVX114" s="94"/>
      <c r="HVY114" s="95"/>
      <c r="HVZ114" s="89"/>
      <c r="HWA114" s="66" t="s">
        <v>128</v>
      </c>
      <c r="HWB114" s="18"/>
      <c r="HWC114" s="80"/>
      <c r="HWD114" s="52"/>
      <c r="HWE114" s="73">
        <f t="shared" ref="HWE114" si="270">+HWD114*HWC114</f>
        <v>0</v>
      </c>
      <c r="HWF114" s="94"/>
      <c r="HWG114" s="95"/>
      <c r="HWH114" s="89"/>
      <c r="HWI114" s="66" t="s">
        <v>128</v>
      </c>
      <c r="HWJ114" s="18"/>
      <c r="HWK114" s="80"/>
      <c r="HWL114" s="52"/>
      <c r="HWM114" s="73">
        <f t="shared" ref="HWM114" si="271">+HWL114*HWK114</f>
        <v>0</v>
      </c>
      <c r="HWN114" s="94"/>
      <c r="HWO114" s="95"/>
      <c r="HWP114" s="89"/>
      <c r="HWQ114" s="66" t="s">
        <v>128</v>
      </c>
      <c r="HWR114" s="18"/>
      <c r="HWS114" s="80"/>
      <c r="HWT114" s="52"/>
      <c r="HWU114" s="73">
        <f t="shared" ref="HWU114" si="272">+HWT114*HWS114</f>
        <v>0</v>
      </c>
      <c r="HWV114" s="94"/>
      <c r="HWW114" s="95"/>
      <c r="HWX114" s="89"/>
      <c r="HWY114" s="66" t="s">
        <v>128</v>
      </c>
      <c r="HWZ114" s="18"/>
      <c r="HXA114" s="80"/>
      <c r="HXB114" s="52"/>
      <c r="HXC114" s="73">
        <f t="shared" ref="HXC114" si="273">+HXB114*HXA114</f>
        <v>0</v>
      </c>
      <c r="HXD114" s="94"/>
      <c r="HXE114" s="95"/>
      <c r="HXF114" s="89"/>
      <c r="HXG114" s="66" t="s">
        <v>128</v>
      </c>
      <c r="HXH114" s="18"/>
      <c r="HXI114" s="80"/>
      <c r="HXJ114" s="52"/>
      <c r="HXK114" s="73">
        <f t="shared" ref="HXK114" si="274">+HXJ114*HXI114</f>
        <v>0</v>
      </c>
      <c r="HXL114" s="94"/>
      <c r="HXM114" s="95"/>
      <c r="HXN114" s="89"/>
      <c r="HXO114" s="66" t="s">
        <v>128</v>
      </c>
      <c r="HXP114" s="18"/>
      <c r="HXQ114" s="80"/>
      <c r="HXR114" s="52"/>
      <c r="HXS114" s="73">
        <f t="shared" ref="HXS114" si="275">+HXR114*HXQ114</f>
        <v>0</v>
      </c>
      <c r="HXT114" s="94"/>
      <c r="HXU114" s="95"/>
      <c r="HXV114" s="89"/>
      <c r="HXW114" s="66" t="s">
        <v>128</v>
      </c>
      <c r="HXX114" s="18"/>
      <c r="HXY114" s="80"/>
      <c r="HXZ114" s="52"/>
      <c r="HYA114" s="73">
        <f t="shared" ref="HYA114" si="276">+HXZ114*HXY114</f>
        <v>0</v>
      </c>
      <c r="HYB114" s="94"/>
      <c r="HYC114" s="95"/>
      <c r="HYD114" s="89"/>
      <c r="HYE114" s="66" t="s">
        <v>128</v>
      </c>
      <c r="HYF114" s="18"/>
      <c r="HYG114" s="80"/>
      <c r="HYH114" s="52"/>
      <c r="HYI114" s="73">
        <f t="shared" ref="HYI114" si="277">+HYH114*HYG114</f>
        <v>0</v>
      </c>
      <c r="HYJ114" s="94"/>
      <c r="HYK114" s="95"/>
      <c r="HYL114" s="89"/>
      <c r="HYM114" s="66" t="s">
        <v>128</v>
      </c>
      <c r="HYN114" s="18"/>
      <c r="HYO114" s="80"/>
      <c r="HYP114" s="52"/>
      <c r="HYQ114" s="73">
        <f t="shared" ref="HYQ114" si="278">+HYP114*HYO114</f>
        <v>0</v>
      </c>
      <c r="HYR114" s="94"/>
      <c r="HYS114" s="95"/>
      <c r="HYT114" s="89"/>
      <c r="HYU114" s="66" t="s">
        <v>128</v>
      </c>
      <c r="HYV114" s="18"/>
      <c r="HYW114" s="80"/>
      <c r="HYX114" s="52"/>
      <c r="HYY114" s="73">
        <f t="shared" ref="HYY114" si="279">+HYX114*HYW114</f>
        <v>0</v>
      </c>
      <c r="HYZ114" s="94"/>
      <c r="HZA114" s="95"/>
      <c r="HZB114" s="89"/>
      <c r="HZC114" s="66" t="s">
        <v>128</v>
      </c>
      <c r="HZD114" s="18"/>
      <c r="HZE114" s="80"/>
      <c r="HZF114" s="52"/>
      <c r="HZG114" s="73">
        <f t="shared" ref="HZG114" si="280">+HZF114*HZE114</f>
        <v>0</v>
      </c>
      <c r="HZH114" s="94"/>
      <c r="HZI114" s="95"/>
      <c r="HZJ114" s="89"/>
      <c r="HZK114" s="66" t="s">
        <v>128</v>
      </c>
      <c r="HZL114" s="18"/>
      <c r="HZM114" s="80"/>
      <c r="HZN114" s="52"/>
      <c r="HZO114" s="73">
        <f t="shared" ref="HZO114" si="281">+HZN114*HZM114</f>
        <v>0</v>
      </c>
      <c r="HZP114" s="94"/>
      <c r="HZQ114" s="95"/>
      <c r="HZR114" s="89"/>
      <c r="HZS114" s="66" t="s">
        <v>128</v>
      </c>
      <c r="HZT114" s="18"/>
      <c r="HZU114" s="80"/>
      <c r="HZV114" s="52"/>
      <c r="HZW114" s="73">
        <f t="shared" ref="HZW114" si="282">+HZV114*HZU114</f>
        <v>0</v>
      </c>
      <c r="HZX114" s="94"/>
      <c r="HZY114" s="95"/>
      <c r="HZZ114" s="89"/>
      <c r="IAA114" s="66" t="s">
        <v>128</v>
      </c>
      <c r="IAB114" s="18"/>
      <c r="IAC114" s="80"/>
      <c r="IAD114" s="52"/>
      <c r="IAE114" s="73">
        <f t="shared" ref="IAE114" si="283">+IAD114*IAC114</f>
        <v>0</v>
      </c>
      <c r="IAF114" s="94"/>
      <c r="IAG114" s="95"/>
      <c r="IAH114" s="89"/>
      <c r="IAI114" s="66" t="s">
        <v>128</v>
      </c>
      <c r="IAJ114" s="18"/>
      <c r="IAK114" s="80"/>
      <c r="IAL114" s="52"/>
      <c r="IAM114" s="73">
        <f t="shared" ref="IAM114" si="284">+IAL114*IAK114</f>
        <v>0</v>
      </c>
      <c r="IAN114" s="94"/>
      <c r="IAO114" s="95"/>
      <c r="IAP114" s="89"/>
      <c r="IAQ114" s="66" t="s">
        <v>128</v>
      </c>
      <c r="IAR114" s="18"/>
      <c r="IAS114" s="80"/>
      <c r="IAT114" s="52"/>
      <c r="IAU114" s="73">
        <f t="shared" ref="IAU114" si="285">+IAT114*IAS114</f>
        <v>0</v>
      </c>
      <c r="IAV114" s="94"/>
      <c r="IAW114" s="95"/>
      <c r="IAX114" s="89"/>
      <c r="IAY114" s="66" t="s">
        <v>128</v>
      </c>
      <c r="IAZ114" s="18"/>
      <c r="IBA114" s="80"/>
      <c r="IBB114" s="52"/>
      <c r="IBC114" s="73">
        <f t="shared" ref="IBC114" si="286">+IBB114*IBA114</f>
        <v>0</v>
      </c>
      <c r="IBD114" s="94"/>
      <c r="IBE114" s="95"/>
      <c r="IBF114" s="89"/>
      <c r="IBG114" s="66" t="s">
        <v>128</v>
      </c>
      <c r="IBH114" s="18"/>
      <c r="IBI114" s="80"/>
      <c r="IBJ114" s="52"/>
      <c r="IBK114" s="73">
        <f t="shared" ref="IBK114" si="287">+IBJ114*IBI114</f>
        <v>0</v>
      </c>
      <c r="IBL114" s="94"/>
      <c r="IBM114" s="95"/>
      <c r="IBN114" s="89"/>
      <c r="IBO114" s="66" t="s">
        <v>128</v>
      </c>
      <c r="IBP114" s="18"/>
      <c r="IBQ114" s="80"/>
      <c r="IBR114" s="52"/>
      <c r="IBS114" s="73">
        <f t="shared" ref="IBS114" si="288">+IBR114*IBQ114</f>
        <v>0</v>
      </c>
      <c r="IBT114" s="94"/>
      <c r="IBU114" s="95"/>
      <c r="IBV114" s="89"/>
      <c r="IBW114" s="66" t="s">
        <v>128</v>
      </c>
      <c r="IBX114" s="18"/>
      <c r="IBY114" s="80"/>
      <c r="IBZ114" s="52"/>
      <c r="ICA114" s="73">
        <f t="shared" ref="ICA114" si="289">+IBZ114*IBY114</f>
        <v>0</v>
      </c>
      <c r="ICB114" s="94"/>
      <c r="ICC114" s="95"/>
      <c r="ICD114" s="89"/>
      <c r="ICE114" s="66" t="s">
        <v>128</v>
      </c>
      <c r="ICF114" s="18"/>
      <c r="ICG114" s="80"/>
      <c r="ICH114" s="52"/>
      <c r="ICI114" s="73">
        <f t="shared" ref="ICI114" si="290">+ICH114*ICG114</f>
        <v>0</v>
      </c>
      <c r="ICJ114" s="94"/>
      <c r="ICK114" s="95"/>
      <c r="ICL114" s="89"/>
      <c r="ICM114" s="66" t="s">
        <v>128</v>
      </c>
      <c r="ICN114" s="18"/>
      <c r="ICO114" s="80"/>
      <c r="ICP114" s="52"/>
      <c r="ICQ114" s="73">
        <f t="shared" ref="ICQ114" si="291">+ICP114*ICO114</f>
        <v>0</v>
      </c>
      <c r="ICR114" s="94"/>
      <c r="ICS114" s="95"/>
      <c r="ICT114" s="89"/>
      <c r="ICU114" s="66" t="s">
        <v>128</v>
      </c>
      <c r="ICV114" s="18"/>
      <c r="ICW114" s="80"/>
      <c r="ICX114" s="52"/>
      <c r="ICY114" s="73">
        <f t="shared" ref="ICY114" si="292">+ICX114*ICW114</f>
        <v>0</v>
      </c>
      <c r="ICZ114" s="94"/>
      <c r="IDA114" s="95"/>
      <c r="IDB114" s="89"/>
      <c r="IDC114" s="66" t="s">
        <v>128</v>
      </c>
      <c r="IDD114" s="18"/>
      <c r="IDE114" s="80"/>
      <c r="IDF114" s="52"/>
      <c r="IDG114" s="73">
        <f t="shared" ref="IDG114" si="293">+IDF114*IDE114</f>
        <v>0</v>
      </c>
      <c r="IDH114" s="94"/>
      <c r="IDI114" s="95"/>
      <c r="IDJ114" s="89"/>
      <c r="IDK114" s="66" t="s">
        <v>128</v>
      </c>
      <c r="IDL114" s="18"/>
      <c r="IDM114" s="80"/>
      <c r="IDN114" s="52"/>
      <c r="IDO114" s="73">
        <f t="shared" ref="IDO114" si="294">+IDN114*IDM114</f>
        <v>0</v>
      </c>
      <c r="IDP114" s="94"/>
      <c r="IDQ114" s="95"/>
      <c r="IDR114" s="89"/>
      <c r="IDS114" s="66" t="s">
        <v>128</v>
      </c>
      <c r="IDT114" s="18"/>
      <c r="IDU114" s="80"/>
      <c r="IDV114" s="52"/>
      <c r="IDW114" s="73">
        <f t="shared" ref="IDW114" si="295">+IDV114*IDU114</f>
        <v>0</v>
      </c>
      <c r="IDX114" s="94"/>
      <c r="IDY114" s="95"/>
      <c r="IDZ114" s="89"/>
      <c r="IEA114" s="66" t="s">
        <v>128</v>
      </c>
      <c r="IEB114" s="18"/>
      <c r="IEC114" s="80"/>
      <c r="IED114" s="52"/>
      <c r="IEE114" s="73">
        <f t="shared" ref="IEE114" si="296">+IED114*IEC114</f>
        <v>0</v>
      </c>
      <c r="IEF114" s="94"/>
      <c r="IEG114" s="95"/>
      <c r="IEH114" s="89"/>
      <c r="IEI114" s="66" t="s">
        <v>128</v>
      </c>
      <c r="IEJ114" s="18"/>
      <c r="IEK114" s="80"/>
      <c r="IEL114" s="52"/>
      <c r="IEM114" s="73">
        <f t="shared" ref="IEM114" si="297">+IEL114*IEK114</f>
        <v>0</v>
      </c>
      <c r="IEN114" s="94"/>
      <c r="IEO114" s="95"/>
      <c r="IEP114" s="89"/>
      <c r="IEQ114" s="66" t="s">
        <v>128</v>
      </c>
      <c r="IER114" s="18"/>
      <c r="IES114" s="80"/>
      <c r="IET114" s="52"/>
      <c r="IEU114" s="73">
        <f t="shared" ref="IEU114" si="298">+IET114*IES114</f>
        <v>0</v>
      </c>
      <c r="IEV114" s="94"/>
      <c r="IEW114" s="95"/>
      <c r="IEX114" s="89"/>
      <c r="IEY114" s="66" t="s">
        <v>128</v>
      </c>
      <c r="IEZ114" s="18"/>
      <c r="IFA114" s="80"/>
      <c r="IFB114" s="52"/>
      <c r="IFC114" s="73">
        <f t="shared" ref="IFC114" si="299">+IFB114*IFA114</f>
        <v>0</v>
      </c>
      <c r="IFD114" s="94"/>
      <c r="IFE114" s="95"/>
      <c r="IFF114" s="89"/>
      <c r="IFG114" s="66" t="s">
        <v>128</v>
      </c>
      <c r="IFH114" s="18"/>
      <c r="IFI114" s="80"/>
      <c r="IFJ114" s="52"/>
      <c r="IFK114" s="73">
        <f t="shared" ref="IFK114" si="300">+IFJ114*IFI114</f>
        <v>0</v>
      </c>
      <c r="IFL114" s="94"/>
      <c r="IFM114" s="95"/>
      <c r="IFN114" s="89"/>
      <c r="IFO114" s="66" t="s">
        <v>128</v>
      </c>
      <c r="IFP114" s="18"/>
      <c r="IFQ114" s="80"/>
      <c r="IFR114" s="52"/>
      <c r="IFS114" s="73">
        <f t="shared" ref="IFS114" si="301">+IFR114*IFQ114</f>
        <v>0</v>
      </c>
      <c r="IFT114" s="94"/>
      <c r="IFU114" s="95"/>
      <c r="IFV114" s="89"/>
      <c r="IFW114" s="66" t="s">
        <v>128</v>
      </c>
      <c r="IFX114" s="18"/>
      <c r="IFY114" s="80"/>
      <c r="IFZ114" s="52"/>
      <c r="IGA114" s="73">
        <f t="shared" ref="IGA114" si="302">+IFZ114*IFY114</f>
        <v>0</v>
      </c>
      <c r="IGB114" s="94"/>
      <c r="IGC114" s="95"/>
      <c r="IGD114" s="89"/>
      <c r="IGE114" s="66" t="s">
        <v>128</v>
      </c>
      <c r="IGF114" s="18"/>
      <c r="IGG114" s="80"/>
      <c r="IGH114" s="52"/>
      <c r="IGI114" s="73">
        <f t="shared" ref="IGI114" si="303">+IGH114*IGG114</f>
        <v>0</v>
      </c>
      <c r="IGJ114" s="94"/>
      <c r="IGK114" s="95"/>
      <c r="IGL114" s="89"/>
      <c r="IGM114" s="66" t="s">
        <v>128</v>
      </c>
      <c r="IGN114" s="18"/>
      <c r="IGO114" s="80"/>
      <c r="IGP114" s="52"/>
      <c r="IGQ114" s="73">
        <f t="shared" ref="IGQ114" si="304">+IGP114*IGO114</f>
        <v>0</v>
      </c>
      <c r="IGR114" s="94"/>
      <c r="IGS114" s="95"/>
      <c r="IGT114" s="89"/>
      <c r="IGU114" s="66" t="s">
        <v>128</v>
      </c>
      <c r="IGV114" s="18"/>
      <c r="IGW114" s="80"/>
      <c r="IGX114" s="52"/>
      <c r="IGY114" s="73">
        <f t="shared" ref="IGY114" si="305">+IGX114*IGW114</f>
        <v>0</v>
      </c>
      <c r="IGZ114" s="94"/>
      <c r="IHA114" s="95"/>
      <c r="IHB114" s="89"/>
      <c r="IHC114" s="66" t="s">
        <v>128</v>
      </c>
      <c r="IHD114" s="18"/>
      <c r="IHE114" s="80"/>
      <c r="IHF114" s="52"/>
      <c r="IHG114" s="73">
        <f t="shared" ref="IHG114" si="306">+IHF114*IHE114</f>
        <v>0</v>
      </c>
      <c r="IHH114" s="94"/>
      <c r="IHI114" s="95"/>
      <c r="IHJ114" s="89"/>
      <c r="IHK114" s="66" t="s">
        <v>128</v>
      </c>
      <c r="IHL114" s="18"/>
      <c r="IHM114" s="80"/>
      <c r="IHN114" s="52"/>
      <c r="IHO114" s="73">
        <f t="shared" ref="IHO114" si="307">+IHN114*IHM114</f>
        <v>0</v>
      </c>
      <c r="IHP114" s="94"/>
      <c r="IHQ114" s="95"/>
      <c r="IHR114" s="89"/>
      <c r="IHS114" s="66" t="s">
        <v>128</v>
      </c>
      <c r="IHT114" s="18"/>
      <c r="IHU114" s="80"/>
      <c r="IHV114" s="52"/>
      <c r="IHW114" s="73">
        <f t="shared" ref="IHW114" si="308">+IHV114*IHU114</f>
        <v>0</v>
      </c>
      <c r="IHX114" s="94"/>
      <c r="IHY114" s="95"/>
      <c r="IHZ114" s="89"/>
      <c r="IIA114" s="66" t="s">
        <v>128</v>
      </c>
      <c r="IIB114" s="18"/>
      <c r="IIC114" s="80"/>
      <c r="IID114" s="52"/>
      <c r="IIE114" s="73">
        <f t="shared" ref="IIE114" si="309">+IID114*IIC114</f>
        <v>0</v>
      </c>
      <c r="IIF114" s="94"/>
      <c r="IIG114" s="95"/>
      <c r="IIH114" s="89"/>
      <c r="III114" s="66" t="s">
        <v>128</v>
      </c>
      <c r="IIJ114" s="18"/>
      <c r="IIK114" s="80"/>
      <c r="IIL114" s="52"/>
      <c r="IIM114" s="73">
        <f t="shared" ref="IIM114" si="310">+IIL114*IIK114</f>
        <v>0</v>
      </c>
      <c r="IIN114" s="94"/>
      <c r="IIO114" s="95"/>
      <c r="IIP114" s="89"/>
      <c r="IIQ114" s="66" t="s">
        <v>128</v>
      </c>
      <c r="IIR114" s="18"/>
      <c r="IIS114" s="80"/>
      <c r="IIT114" s="52"/>
      <c r="IIU114" s="73">
        <f t="shared" ref="IIU114" si="311">+IIT114*IIS114</f>
        <v>0</v>
      </c>
      <c r="IIV114" s="94"/>
      <c r="IIW114" s="95"/>
      <c r="IIX114" s="89"/>
      <c r="IIY114" s="66" t="s">
        <v>128</v>
      </c>
      <c r="IIZ114" s="18"/>
      <c r="IJA114" s="80"/>
      <c r="IJB114" s="52"/>
      <c r="IJC114" s="73">
        <f t="shared" ref="IJC114" si="312">+IJB114*IJA114</f>
        <v>0</v>
      </c>
      <c r="IJD114" s="94"/>
      <c r="IJE114" s="95"/>
      <c r="IJF114" s="89"/>
      <c r="IJG114" s="66" t="s">
        <v>128</v>
      </c>
      <c r="IJH114" s="18"/>
      <c r="IJI114" s="80"/>
      <c r="IJJ114" s="52"/>
      <c r="IJK114" s="73">
        <f t="shared" ref="IJK114" si="313">+IJJ114*IJI114</f>
        <v>0</v>
      </c>
      <c r="IJL114" s="94"/>
      <c r="IJM114" s="95"/>
      <c r="IJN114" s="89"/>
      <c r="IJO114" s="66" t="s">
        <v>128</v>
      </c>
      <c r="IJP114" s="18"/>
      <c r="IJQ114" s="80"/>
      <c r="IJR114" s="52"/>
      <c r="IJS114" s="73">
        <f t="shared" ref="IJS114" si="314">+IJR114*IJQ114</f>
        <v>0</v>
      </c>
      <c r="IJT114" s="94"/>
      <c r="IJU114" s="95"/>
      <c r="IJV114" s="89"/>
      <c r="IJW114" s="66" t="s">
        <v>128</v>
      </c>
      <c r="IJX114" s="18"/>
      <c r="IJY114" s="80"/>
      <c r="IJZ114" s="52"/>
      <c r="IKA114" s="73">
        <f t="shared" ref="IKA114" si="315">+IJZ114*IJY114</f>
        <v>0</v>
      </c>
      <c r="IKB114" s="94"/>
      <c r="IKC114" s="95"/>
      <c r="IKD114" s="89"/>
      <c r="IKE114" s="66" t="s">
        <v>128</v>
      </c>
      <c r="IKF114" s="18"/>
      <c r="IKG114" s="80"/>
      <c r="IKH114" s="52"/>
      <c r="IKI114" s="73">
        <f t="shared" ref="IKI114" si="316">+IKH114*IKG114</f>
        <v>0</v>
      </c>
      <c r="IKJ114" s="94"/>
      <c r="IKK114" s="95"/>
      <c r="IKL114" s="89"/>
      <c r="IKM114" s="66" t="s">
        <v>128</v>
      </c>
      <c r="IKN114" s="18"/>
      <c r="IKO114" s="80"/>
      <c r="IKP114" s="52"/>
      <c r="IKQ114" s="73">
        <f t="shared" ref="IKQ114" si="317">+IKP114*IKO114</f>
        <v>0</v>
      </c>
      <c r="IKR114" s="94"/>
      <c r="IKS114" s="95"/>
      <c r="IKT114" s="89"/>
      <c r="IKU114" s="66" t="s">
        <v>128</v>
      </c>
      <c r="IKV114" s="18"/>
      <c r="IKW114" s="80"/>
      <c r="IKX114" s="52"/>
      <c r="IKY114" s="73">
        <f t="shared" ref="IKY114" si="318">+IKX114*IKW114</f>
        <v>0</v>
      </c>
      <c r="IKZ114" s="94"/>
      <c r="ILA114" s="95"/>
      <c r="ILB114" s="89"/>
      <c r="ILC114" s="66" t="s">
        <v>128</v>
      </c>
      <c r="ILD114" s="18"/>
      <c r="ILE114" s="80"/>
      <c r="ILF114" s="52"/>
      <c r="ILG114" s="73">
        <f t="shared" ref="ILG114" si="319">+ILF114*ILE114</f>
        <v>0</v>
      </c>
      <c r="ILH114" s="94"/>
      <c r="ILI114" s="95"/>
      <c r="ILJ114" s="89"/>
      <c r="ILK114" s="66" t="s">
        <v>128</v>
      </c>
      <c r="ILL114" s="18"/>
      <c r="ILM114" s="80"/>
      <c r="ILN114" s="52"/>
      <c r="ILO114" s="73">
        <f t="shared" ref="ILO114" si="320">+ILN114*ILM114</f>
        <v>0</v>
      </c>
      <c r="ILP114" s="94"/>
      <c r="ILQ114" s="95"/>
      <c r="ILR114" s="89"/>
      <c r="ILS114" s="66" t="s">
        <v>128</v>
      </c>
      <c r="ILT114" s="18"/>
      <c r="ILU114" s="80"/>
      <c r="ILV114" s="52"/>
      <c r="ILW114" s="73">
        <f t="shared" ref="ILW114" si="321">+ILV114*ILU114</f>
        <v>0</v>
      </c>
      <c r="ILX114" s="94"/>
      <c r="ILY114" s="95"/>
      <c r="ILZ114" s="89"/>
      <c r="IMA114" s="66" t="s">
        <v>128</v>
      </c>
      <c r="IMB114" s="18"/>
      <c r="IMC114" s="80"/>
      <c r="IMD114" s="52"/>
      <c r="IME114" s="73">
        <f t="shared" ref="IME114" si="322">+IMD114*IMC114</f>
        <v>0</v>
      </c>
      <c r="IMF114" s="94"/>
      <c r="IMG114" s="95"/>
      <c r="IMH114" s="89"/>
      <c r="IMI114" s="66" t="s">
        <v>128</v>
      </c>
      <c r="IMJ114" s="18"/>
      <c r="IMK114" s="80"/>
      <c r="IML114" s="52"/>
      <c r="IMM114" s="73">
        <f t="shared" ref="IMM114" si="323">+IML114*IMK114</f>
        <v>0</v>
      </c>
      <c r="IMN114" s="94"/>
      <c r="IMO114" s="95"/>
      <c r="IMP114" s="89"/>
      <c r="IMQ114" s="66" t="s">
        <v>128</v>
      </c>
      <c r="IMR114" s="18"/>
      <c r="IMS114" s="80"/>
      <c r="IMT114" s="52"/>
      <c r="IMU114" s="73">
        <f t="shared" ref="IMU114" si="324">+IMT114*IMS114</f>
        <v>0</v>
      </c>
      <c r="IMV114" s="94"/>
      <c r="IMW114" s="95"/>
      <c r="IMX114" s="89"/>
      <c r="IMY114" s="66" t="s">
        <v>128</v>
      </c>
      <c r="IMZ114" s="18"/>
      <c r="INA114" s="80"/>
      <c r="INB114" s="52"/>
      <c r="INC114" s="73">
        <f t="shared" ref="INC114" si="325">+INB114*INA114</f>
        <v>0</v>
      </c>
      <c r="IND114" s="94"/>
      <c r="INE114" s="95"/>
      <c r="INF114" s="89"/>
      <c r="ING114" s="66" t="s">
        <v>128</v>
      </c>
      <c r="INH114" s="18"/>
      <c r="INI114" s="80"/>
      <c r="INJ114" s="52"/>
      <c r="INK114" s="73">
        <f t="shared" ref="INK114" si="326">+INJ114*INI114</f>
        <v>0</v>
      </c>
      <c r="INL114" s="94"/>
      <c r="INM114" s="95"/>
      <c r="INN114" s="89"/>
      <c r="INO114" s="66" t="s">
        <v>128</v>
      </c>
      <c r="INP114" s="18"/>
      <c r="INQ114" s="80"/>
      <c r="INR114" s="52"/>
      <c r="INS114" s="73">
        <f t="shared" ref="INS114" si="327">+INR114*INQ114</f>
        <v>0</v>
      </c>
      <c r="INT114" s="94"/>
      <c r="INU114" s="95"/>
      <c r="INV114" s="89"/>
      <c r="INW114" s="66" t="s">
        <v>128</v>
      </c>
      <c r="INX114" s="18"/>
      <c r="INY114" s="80"/>
      <c r="INZ114" s="52"/>
      <c r="IOA114" s="73">
        <f t="shared" ref="IOA114" si="328">+INZ114*INY114</f>
        <v>0</v>
      </c>
      <c r="IOB114" s="94"/>
      <c r="IOC114" s="95"/>
      <c r="IOD114" s="89"/>
      <c r="IOE114" s="66" t="s">
        <v>128</v>
      </c>
      <c r="IOF114" s="18"/>
      <c r="IOG114" s="80"/>
      <c r="IOH114" s="52"/>
      <c r="IOI114" s="73">
        <f t="shared" ref="IOI114" si="329">+IOH114*IOG114</f>
        <v>0</v>
      </c>
      <c r="IOJ114" s="94"/>
      <c r="IOK114" s="95"/>
      <c r="IOL114" s="89"/>
      <c r="IOM114" s="66" t="s">
        <v>128</v>
      </c>
      <c r="ION114" s="18"/>
      <c r="IOO114" s="80"/>
      <c r="IOP114" s="52"/>
      <c r="IOQ114" s="73">
        <f t="shared" ref="IOQ114" si="330">+IOP114*IOO114</f>
        <v>0</v>
      </c>
      <c r="IOR114" s="94"/>
      <c r="IOS114" s="95"/>
      <c r="IOT114" s="89"/>
      <c r="IOU114" s="66" t="s">
        <v>128</v>
      </c>
      <c r="IOV114" s="18"/>
      <c r="IOW114" s="80"/>
      <c r="IOX114" s="52"/>
      <c r="IOY114" s="73">
        <f t="shared" ref="IOY114" si="331">+IOX114*IOW114</f>
        <v>0</v>
      </c>
      <c r="IOZ114" s="94"/>
      <c r="IPA114" s="95"/>
      <c r="IPB114" s="89"/>
      <c r="IPC114" s="66" t="s">
        <v>128</v>
      </c>
      <c r="IPD114" s="18"/>
      <c r="IPE114" s="80"/>
      <c r="IPF114" s="52"/>
      <c r="IPG114" s="73">
        <f t="shared" ref="IPG114" si="332">+IPF114*IPE114</f>
        <v>0</v>
      </c>
      <c r="IPH114" s="94"/>
      <c r="IPI114" s="95"/>
      <c r="IPJ114" s="89"/>
      <c r="IPK114" s="66" t="s">
        <v>128</v>
      </c>
      <c r="IPL114" s="18"/>
      <c r="IPM114" s="80"/>
      <c r="IPN114" s="52"/>
      <c r="IPO114" s="73">
        <f t="shared" ref="IPO114" si="333">+IPN114*IPM114</f>
        <v>0</v>
      </c>
      <c r="IPP114" s="94"/>
      <c r="IPQ114" s="95"/>
      <c r="IPR114" s="89"/>
      <c r="IPS114" s="66" t="s">
        <v>128</v>
      </c>
      <c r="IPT114" s="18"/>
      <c r="IPU114" s="80"/>
      <c r="IPV114" s="52"/>
      <c r="IPW114" s="73">
        <f t="shared" ref="IPW114" si="334">+IPV114*IPU114</f>
        <v>0</v>
      </c>
      <c r="IPX114" s="94"/>
      <c r="IPY114" s="95"/>
      <c r="IPZ114" s="89"/>
      <c r="IQA114" s="66" t="s">
        <v>128</v>
      </c>
      <c r="IQB114" s="18"/>
      <c r="IQC114" s="80"/>
      <c r="IQD114" s="52"/>
      <c r="IQE114" s="73">
        <f t="shared" ref="IQE114" si="335">+IQD114*IQC114</f>
        <v>0</v>
      </c>
      <c r="IQF114" s="94"/>
      <c r="IQG114" s="95"/>
      <c r="IQH114" s="89"/>
      <c r="IQI114" s="66" t="s">
        <v>128</v>
      </c>
      <c r="IQJ114" s="18"/>
      <c r="IQK114" s="80"/>
      <c r="IQL114" s="52"/>
      <c r="IQM114" s="73">
        <f t="shared" ref="IQM114" si="336">+IQL114*IQK114</f>
        <v>0</v>
      </c>
      <c r="IQN114" s="94"/>
      <c r="IQO114" s="95"/>
      <c r="IQP114" s="89"/>
      <c r="IQQ114" s="66" t="s">
        <v>128</v>
      </c>
      <c r="IQR114" s="18"/>
      <c r="IQS114" s="80"/>
      <c r="IQT114" s="52"/>
      <c r="IQU114" s="73">
        <f t="shared" ref="IQU114" si="337">+IQT114*IQS114</f>
        <v>0</v>
      </c>
      <c r="IQV114" s="94"/>
      <c r="IQW114" s="95"/>
      <c r="IQX114" s="89"/>
      <c r="IQY114" s="66" t="s">
        <v>128</v>
      </c>
      <c r="IQZ114" s="18"/>
      <c r="IRA114" s="80"/>
      <c r="IRB114" s="52"/>
      <c r="IRC114" s="73">
        <f t="shared" ref="IRC114" si="338">+IRB114*IRA114</f>
        <v>0</v>
      </c>
      <c r="IRD114" s="94"/>
      <c r="IRE114" s="95"/>
      <c r="IRF114" s="89"/>
      <c r="IRG114" s="66" t="s">
        <v>128</v>
      </c>
      <c r="IRH114" s="18"/>
      <c r="IRI114" s="80"/>
      <c r="IRJ114" s="52"/>
      <c r="IRK114" s="73">
        <f t="shared" ref="IRK114" si="339">+IRJ114*IRI114</f>
        <v>0</v>
      </c>
      <c r="IRL114" s="94"/>
      <c r="IRM114" s="95"/>
      <c r="IRN114" s="89"/>
      <c r="IRO114" s="66" t="s">
        <v>128</v>
      </c>
      <c r="IRP114" s="18"/>
      <c r="IRQ114" s="80"/>
      <c r="IRR114" s="52"/>
      <c r="IRS114" s="73">
        <f t="shared" ref="IRS114" si="340">+IRR114*IRQ114</f>
        <v>0</v>
      </c>
      <c r="IRT114" s="94"/>
      <c r="IRU114" s="95"/>
      <c r="IRV114" s="89"/>
      <c r="IRW114" s="66" t="s">
        <v>128</v>
      </c>
      <c r="IRX114" s="18"/>
      <c r="IRY114" s="80"/>
      <c r="IRZ114" s="52"/>
      <c r="ISA114" s="73">
        <f t="shared" ref="ISA114" si="341">+IRZ114*IRY114</f>
        <v>0</v>
      </c>
      <c r="ISB114" s="94"/>
      <c r="ISC114" s="95"/>
      <c r="ISD114" s="89"/>
      <c r="ISE114" s="66" t="s">
        <v>128</v>
      </c>
      <c r="ISF114" s="18"/>
      <c r="ISG114" s="80"/>
      <c r="ISH114" s="52"/>
      <c r="ISI114" s="73">
        <f t="shared" ref="ISI114" si="342">+ISH114*ISG114</f>
        <v>0</v>
      </c>
      <c r="ISJ114" s="94"/>
      <c r="ISK114" s="95"/>
      <c r="ISL114" s="89"/>
      <c r="ISM114" s="66" t="s">
        <v>128</v>
      </c>
      <c r="ISN114" s="18"/>
      <c r="ISO114" s="80"/>
      <c r="ISP114" s="52"/>
      <c r="ISQ114" s="73">
        <f t="shared" ref="ISQ114" si="343">+ISP114*ISO114</f>
        <v>0</v>
      </c>
      <c r="ISR114" s="94"/>
      <c r="ISS114" s="95"/>
      <c r="IST114" s="89"/>
      <c r="ISU114" s="66" t="s">
        <v>128</v>
      </c>
      <c r="ISV114" s="18"/>
      <c r="ISW114" s="80"/>
      <c r="ISX114" s="52"/>
      <c r="ISY114" s="73">
        <f t="shared" ref="ISY114" si="344">+ISX114*ISW114</f>
        <v>0</v>
      </c>
      <c r="ISZ114" s="94"/>
      <c r="ITA114" s="95"/>
      <c r="ITB114" s="89"/>
      <c r="ITC114" s="66" t="s">
        <v>128</v>
      </c>
      <c r="ITD114" s="18"/>
      <c r="ITE114" s="80"/>
      <c r="ITF114" s="52"/>
      <c r="ITG114" s="73">
        <f t="shared" ref="ITG114" si="345">+ITF114*ITE114</f>
        <v>0</v>
      </c>
      <c r="ITH114" s="94"/>
      <c r="ITI114" s="95"/>
      <c r="ITJ114" s="89"/>
      <c r="ITK114" s="66" t="s">
        <v>128</v>
      </c>
      <c r="ITL114" s="18"/>
      <c r="ITM114" s="80"/>
      <c r="ITN114" s="52"/>
      <c r="ITO114" s="73">
        <f t="shared" ref="ITO114" si="346">+ITN114*ITM114</f>
        <v>0</v>
      </c>
      <c r="ITP114" s="94"/>
      <c r="ITQ114" s="95"/>
      <c r="ITR114" s="89"/>
      <c r="ITS114" s="66" t="s">
        <v>128</v>
      </c>
      <c r="ITT114" s="18"/>
      <c r="ITU114" s="80"/>
      <c r="ITV114" s="52"/>
      <c r="ITW114" s="73">
        <f t="shared" ref="ITW114" si="347">+ITV114*ITU114</f>
        <v>0</v>
      </c>
      <c r="ITX114" s="94"/>
      <c r="ITY114" s="95"/>
      <c r="ITZ114" s="89"/>
      <c r="IUA114" s="66" t="s">
        <v>128</v>
      </c>
      <c r="IUB114" s="18"/>
      <c r="IUC114" s="80"/>
      <c r="IUD114" s="52"/>
      <c r="IUE114" s="73">
        <f t="shared" ref="IUE114" si="348">+IUD114*IUC114</f>
        <v>0</v>
      </c>
      <c r="IUF114" s="94"/>
      <c r="IUG114" s="95"/>
      <c r="IUH114" s="89"/>
      <c r="IUI114" s="66" t="s">
        <v>128</v>
      </c>
      <c r="IUJ114" s="18"/>
      <c r="IUK114" s="80"/>
      <c r="IUL114" s="52"/>
      <c r="IUM114" s="73">
        <f t="shared" ref="IUM114" si="349">+IUL114*IUK114</f>
        <v>0</v>
      </c>
      <c r="IUN114" s="94"/>
      <c r="IUO114" s="95"/>
      <c r="IUP114" s="89"/>
      <c r="IUQ114" s="66" t="s">
        <v>128</v>
      </c>
      <c r="IUR114" s="18"/>
      <c r="IUS114" s="80"/>
      <c r="IUT114" s="52"/>
      <c r="IUU114" s="73">
        <f t="shared" ref="IUU114" si="350">+IUT114*IUS114</f>
        <v>0</v>
      </c>
      <c r="IUV114" s="94"/>
      <c r="IUW114" s="95"/>
      <c r="IUX114" s="89"/>
      <c r="IUY114" s="66" t="s">
        <v>128</v>
      </c>
      <c r="IUZ114" s="18"/>
      <c r="IVA114" s="80"/>
      <c r="IVB114" s="52"/>
      <c r="IVC114" s="73">
        <f t="shared" ref="IVC114" si="351">+IVB114*IVA114</f>
        <v>0</v>
      </c>
      <c r="IVD114" s="94"/>
      <c r="IVE114" s="95"/>
      <c r="IVF114" s="89"/>
      <c r="IVG114" s="66" t="s">
        <v>128</v>
      </c>
      <c r="IVH114" s="18"/>
      <c r="IVI114" s="80"/>
      <c r="IVJ114" s="52"/>
      <c r="IVK114" s="73">
        <f t="shared" ref="IVK114" si="352">+IVJ114*IVI114</f>
        <v>0</v>
      </c>
      <c r="IVL114" s="94"/>
      <c r="IVM114" s="95"/>
      <c r="IVN114" s="89"/>
      <c r="IVO114" s="66" t="s">
        <v>128</v>
      </c>
      <c r="IVP114" s="18"/>
      <c r="IVQ114" s="80"/>
      <c r="IVR114" s="52"/>
      <c r="IVS114" s="73">
        <f t="shared" ref="IVS114" si="353">+IVR114*IVQ114</f>
        <v>0</v>
      </c>
      <c r="IVT114" s="94"/>
      <c r="IVU114" s="95"/>
      <c r="IVV114" s="89"/>
      <c r="IVW114" s="66" t="s">
        <v>128</v>
      </c>
      <c r="IVX114" s="18"/>
      <c r="IVY114" s="80"/>
      <c r="IVZ114" s="52"/>
      <c r="IWA114" s="73">
        <f t="shared" ref="IWA114" si="354">+IVZ114*IVY114</f>
        <v>0</v>
      </c>
      <c r="IWB114" s="94"/>
      <c r="IWC114" s="95"/>
      <c r="IWD114" s="89"/>
      <c r="IWE114" s="66" t="s">
        <v>128</v>
      </c>
      <c r="IWF114" s="18"/>
      <c r="IWG114" s="80"/>
      <c r="IWH114" s="52"/>
      <c r="IWI114" s="73">
        <f t="shared" ref="IWI114" si="355">+IWH114*IWG114</f>
        <v>0</v>
      </c>
      <c r="IWJ114" s="94"/>
      <c r="IWK114" s="95"/>
      <c r="IWL114" s="89"/>
      <c r="IWM114" s="66" t="s">
        <v>128</v>
      </c>
      <c r="IWN114" s="18"/>
      <c r="IWO114" s="80"/>
      <c r="IWP114" s="52"/>
      <c r="IWQ114" s="73">
        <f t="shared" ref="IWQ114" si="356">+IWP114*IWO114</f>
        <v>0</v>
      </c>
      <c r="IWR114" s="94"/>
      <c r="IWS114" s="95"/>
      <c r="IWT114" s="89"/>
      <c r="IWU114" s="66" t="s">
        <v>128</v>
      </c>
      <c r="IWV114" s="18"/>
      <c r="IWW114" s="80"/>
      <c r="IWX114" s="52"/>
      <c r="IWY114" s="73">
        <f t="shared" ref="IWY114" si="357">+IWX114*IWW114</f>
        <v>0</v>
      </c>
      <c r="IWZ114" s="94"/>
      <c r="IXA114" s="95"/>
      <c r="IXB114" s="89"/>
      <c r="IXC114" s="66" t="s">
        <v>128</v>
      </c>
      <c r="IXD114" s="18"/>
      <c r="IXE114" s="80"/>
      <c r="IXF114" s="52"/>
      <c r="IXG114" s="73">
        <f t="shared" ref="IXG114" si="358">+IXF114*IXE114</f>
        <v>0</v>
      </c>
      <c r="IXH114" s="94"/>
      <c r="IXI114" s="95"/>
      <c r="IXJ114" s="89"/>
      <c r="IXK114" s="66" t="s">
        <v>128</v>
      </c>
      <c r="IXL114" s="18"/>
      <c r="IXM114" s="80"/>
      <c r="IXN114" s="52"/>
      <c r="IXO114" s="73">
        <f t="shared" ref="IXO114" si="359">+IXN114*IXM114</f>
        <v>0</v>
      </c>
      <c r="IXP114" s="94"/>
      <c r="IXQ114" s="95"/>
      <c r="IXR114" s="89"/>
      <c r="IXS114" s="66" t="s">
        <v>128</v>
      </c>
      <c r="IXT114" s="18"/>
      <c r="IXU114" s="80"/>
      <c r="IXV114" s="52"/>
      <c r="IXW114" s="73">
        <f t="shared" ref="IXW114" si="360">+IXV114*IXU114</f>
        <v>0</v>
      </c>
      <c r="IXX114" s="94"/>
      <c r="IXY114" s="95"/>
      <c r="IXZ114" s="89"/>
      <c r="IYA114" s="66" t="s">
        <v>128</v>
      </c>
      <c r="IYB114" s="18"/>
      <c r="IYC114" s="80"/>
      <c r="IYD114" s="52"/>
      <c r="IYE114" s="73">
        <f t="shared" ref="IYE114" si="361">+IYD114*IYC114</f>
        <v>0</v>
      </c>
      <c r="IYF114" s="94"/>
      <c r="IYG114" s="95"/>
      <c r="IYH114" s="89"/>
      <c r="IYI114" s="66" t="s">
        <v>128</v>
      </c>
      <c r="IYJ114" s="18"/>
      <c r="IYK114" s="80"/>
      <c r="IYL114" s="52"/>
      <c r="IYM114" s="73">
        <f t="shared" ref="IYM114" si="362">+IYL114*IYK114</f>
        <v>0</v>
      </c>
      <c r="IYN114" s="94"/>
      <c r="IYO114" s="95"/>
      <c r="IYP114" s="89"/>
      <c r="IYQ114" s="66" t="s">
        <v>128</v>
      </c>
      <c r="IYR114" s="18"/>
      <c r="IYS114" s="80"/>
      <c r="IYT114" s="52"/>
      <c r="IYU114" s="73">
        <f t="shared" ref="IYU114" si="363">+IYT114*IYS114</f>
        <v>0</v>
      </c>
      <c r="IYV114" s="94"/>
      <c r="IYW114" s="95"/>
      <c r="IYX114" s="89"/>
      <c r="IYY114" s="66" t="s">
        <v>128</v>
      </c>
      <c r="IYZ114" s="18"/>
      <c r="IZA114" s="80"/>
      <c r="IZB114" s="52"/>
      <c r="IZC114" s="73">
        <f t="shared" ref="IZC114" si="364">+IZB114*IZA114</f>
        <v>0</v>
      </c>
      <c r="IZD114" s="94"/>
      <c r="IZE114" s="95"/>
      <c r="IZF114" s="89"/>
      <c r="IZG114" s="66" t="s">
        <v>128</v>
      </c>
      <c r="IZH114" s="18"/>
      <c r="IZI114" s="80"/>
      <c r="IZJ114" s="52"/>
      <c r="IZK114" s="73">
        <f t="shared" ref="IZK114" si="365">+IZJ114*IZI114</f>
        <v>0</v>
      </c>
      <c r="IZL114" s="94"/>
      <c r="IZM114" s="95"/>
      <c r="IZN114" s="89"/>
      <c r="IZO114" s="66" t="s">
        <v>128</v>
      </c>
      <c r="IZP114" s="18"/>
      <c r="IZQ114" s="80"/>
      <c r="IZR114" s="52"/>
      <c r="IZS114" s="73">
        <f t="shared" ref="IZS114" si="366">+IZR114*IZQ114</f>
        <v>0</v>
      </c>
      <c r="IZT114" s="94"/>
      <c r="IZU114" s="95"/>
      <c r="IZV114" s="89"/>
      <c r="IZW114" s="66" t="s">
        <v>128</v>
      </c>
      <c r="IZX114" s="18"/>
      <c r="IZY114" s="80"/>
      <c r="IZZ114" s="52"/>
      <c r="JAA114" s="73">
        <f t="shared" ref="JAA114" si="367">+IZZ114*IZY114</f>
        <v>0</v>
      </c>
      <c r="JAB114" s="94"/>
      <c r="JAC114" s="95"/>
      <c r="JAD114" s="89"/>
      <c r="JAE114" s="66" t="s">
        <v>128</v>
      </c>
      <c r="JAF114" s="18"/>
      <c r="JAG114" s="80"/>
      <c r="JAH114" s="52"/>
      <c r="JAI114" s="73">
        <f t="shared" ref="JAI114" si="368">+JAH114*JAG114</f>
        <v>0</v>
      </c>
      <c r="JAJ114" s="94"/>
      <c r="JAK114" s="95"/>
      <c r="JAL114" s="89"/>
      <c r="JAM114" s="66" t="s">
        <v>128</v>
      </c>
      <c r="JAN114" s="18"/>
      <c r="JAO114" s="80"/>
      <c r="JAP114" s="52"/>
      <c r="JAQ114" s="73">
        <f t="shared" ref="JAQ114" si="369">+JAP114*JAO114</f>
        <v>0</v>
      </c>
      <c r="JAR114" s="94"/>
      <c r="JAS114" s="95"/>
      <c r="JAT114" s="89"/>
      <c r="JAU114" s="66" t="s">
        <v>128</v>
      </c>
      <c r="JAV114" s="18"/>
      <c r="JAW114" s="80"/>
      <c r="JAX114" s="52"/>
      <c r="JAY114" s="73">
        <f t="shared" ref="JAY114" si="370">+JAX114*JAW114</f>
        <v>0</v>
      </c>
      <c r="JAZ114" s="94"/>
      <c r="JBA114" s="95"/>
      <c r="JBB114" s="89"/>
      <c r="JBC114" s="66" t="s">
        <v>128</v>
      </c>
      <c r="JBD114" s="18"/>
      <c r="JBE114" s="80"/>
      <c r="JBF114" s="52"/>
      <c r="JBG114" s="73">
        <f t="shared" ref="JBG114" si="371">+JBF114*JBE114</f>
        <v>0</v>
      </c>
      <c r="JBH114" s="94"/>
      <c r="JBI114" s="95"/>
      <c r="JBJ114" s="89"/>
      <c r="JBK114" s="66" t="s">
        <v>128</v>
      </c>
      <c r="JBL114" s="18"/>
      <c r="JBM114" s="80"/>
      <c r="JBN114" s="52"/>
      <c r="JBO114" s="73">
        <f t="shared" ref="JBO114" si="372">+JBN114*JBM114</f>
        <v>0</v>
      </c>
      <c r="JBP114" s="94"/>
      <c r="JBQ114" s="95"/>
      <c r="JBR114" s="89"/>
      <c r="JBS114" s="66" t="s">
        <v>128</v>
      </c>
      <c r="JBT114" s="18"/>
      <c r="JBU114" s="80"/>
      <c r="JBV114" s="52"/>
      <c r="JBW114" s="73">
        <f t="shared" ref="JBW114" si="373">+JBV114*JBU114</f>
        <v>0</v>
      </c>
      <c r="JBX114" s="94"/>
      <c r="JBY114" s="95"/>
      <c r="JBZ114" s="89"/>
      <c r="JCA114" s="66" t="s">
        <v>128</v>
      </c>
      <c r="JCB114" s="18"/>
      <c r="JCC114" s="80"/>
      <c r="JCD114" s="52"/>
      <c r="JCE114" s="73">
        <f t="shared" ref="JCE114" si="374">+JCD114*JCC114</f>
        <v>0</v>
      </c>
      <c r="JCF114" s="94"/>
      <c r="JCG114" s="95"/>
      <c r="JCH114" s="89"/>
      <c r="JCI114" s="66" t="s">
        <v>128</v>
      </c>
      <c r="JCJ114" s="18"/>
      <c r="JCK114" s="80"/>
      <c r="JCL114" s="52"/>
      <c r="JCM114" s="73">
        <f t="shared" ref="JCM114" si="375">+JCL114*JCK114</f>
        <v>0</v>
      </c>
      <c r="JCN114" s="94"/>
      <c r="JCO114" s="95"/>
      <c r="JCP114" s="89"/>
      <c r="JCQ114" s="66" t="s">
        <v>128</v>
      </c>
      <c r="JCR114" s="18"/>
      <c r="JCS114" s="80"/>
      <c r="JCT114" s="52"/>
      <c r="JCU114" s="73">
        <f t="shared" ref="JCU114" si="376">+JCT114*JCS114</f>
        <v>0</v>
      </c>
      <c r="JCV114" s="94"/>
      <c r="JCW114" s="95"/>
      <c r="JCX114" s="89"/>
      <c r="JCY114" s="66" t="s">
        <v>128</v>
      </c>
      <c r="JCZ114" s="18"/>
      <c r="JDA114" s="80"/>
      <c r="JDB114" s="52"/>
      <c r="JDC114" s="73">
        <f t="shared" ref="JDC114" si="377">+JDB114*JDA114</f>
        <v>0</v>
      </c>
      <c r="JDD114" s="94"/>
      <c r="JDE114" s="95"/>
      <c r="JDF114" s="89"/>
      <c r="JDG114" s="66" t="s">
        <v>128</v>
      </c>
      <c r="JDH114" s="18"/>
      <c r="JDI114" s="80"/>
      <c r="JDJ114" s="52"/>
      <c r="JDK114" s="73">
        <f t="shared" ref="JDK114" si="378">+JDJ114*JDI114</f>
        <v>0</v>
      </c>
      <c r="JDL114" s="94"/>
      <c r="JDM114" s="95"/>
      <c r="JDN114" s="89"/>
      <c r="JDO114" s="66" t="s">
        <v>128</v>
      </c>
      <c r="JDP114" s="18"/>
      <c r="JDQ114" s="80"/>
      <c r="JDR114" s="52"/>
      <c r="JDS114" s="73">
        <f t="shared" ref="JDS114" si="379">+JDR114*JDQ114</f>
        <v>0</v>
      </c>
      <c r="JDT114" s="94"/>
      <c r="JDU114" s="95"/>
      <c r="JDV114" s="89"/>
      <c r="JDW114" s="66" t="s">
        <v>128</v>
      </c>
      <c r="JDX114" s="18"/>
      <c r="JDY114" s="80"/>
      <c r="JDZ114" s="52"/>
      <c r="JEA114" s="73">
        <f t="shared" ref="JEA114" si="380">+JDZ114*JDY114</f>
        <v>0</v>
      </c>
      <c r="JEB114" s="94"/>
      <c r="JEC114" s="95"/>
      <c r="JED114" s="89"/>
      <c r="JEE114" s="66" t="s">
        <v>128</v>
      </c>
      <c r="JEF114" s="18"/>
      <c r="JEG114" s="80"/>
      <c r="JEH114" s="52"/>
      <c r="JEI114" s="73">
        <f t="shared" ref="JEI114" si="381">+JEH114*JEG114</f>
        <v>0</v>
      </c>
      <c r="JEJ114" s="94"/>
      <c r="JEK114" s="95"/>
      <c r="JEL114" s="89"/>
      <c r="JEM114" s="66" t="s">
        <v>128</v>
      </c>
      <c r="JEN114" s="18"/>
      <c r="JEO114" s="80"/>
      <c r="JEP114" s="52"/>
      <c r="JEQ114" s="73">
        <f t="shared" ref="JEQ114" si="382">+JEP114*JEO114</f>
        <v>0</v>
      </c>
      <c r="JER114" s="94"/>
      <c r="JES114" s="95"/>
      <c r="JET114" s="89"/>
      <c r="JEU114" s="66" t="s">
        <v>128</v>
      </c>
      <c r="JEV114" s="18"/>
      <c r="JEW114" s="80"/>
      <c r="JEX114" s="52"/>
      <c r="JEY114" s="73">
        <f t="shared" ref="JEY114" si="383">+JEX114*JEW114</f>
        <v>0</v>
      </c>
      <c r="JEZ114" s="94"/>
      <c r="JFA114" s="95"/>
      <c r="JFB114" s="89"/>
      <c r="JFC114" s="66" t="s">
        <v>128</v>
      </c>
      <c r="JFD114" s="18"/>
      <c r="JFE114" s="80"/>
      <c r="JFF114" s="52"/>
      <c r="JFG114" s="73">
        <f t="shared" ref="JFG114" si="384">+JFF114*JFE114</f>
        <v>0</v>
      </c>
      <c r="JFH114" s="94"/>
      <c r="JFI114" s="95"/>
      <c r="JFJ114" s="89"/>
      <c r="JFK114" s="66" t="s">
        <v>128</v>
      </c>
      <c r="JFL114" s="18"/>
      <c r="JFM114" s="80"/>
      <c r="JFN114" s="52"/>
      <c r="JFO114" s="73">
        <f t="shared" ref="JFO114" si="385">+JFN114*JFM114</f>
        <v>0</v>
      </c>
      <c r="JFP114" s="94"/>
      <c r="JFQ114" s="95"/>
      <c r="JFR114" s="89"/>
      <c r="JFS114" s="66" t="s">
        <v>128</v>
      </c>
      <c r="JFT114" s="18"/>
      <c r="JFU114" s="80"/>
      <c r="JFV114" s="52"/>
      <c r="JFW114" s="73">
        <f t="shared" ref="JFW114" si="386">+JFV114*JFU114</f>
        <v>0</v>
      </c>
      <c r="JFX114" s="94"/>
      <c r="JFY114" s="95"/>
      <c r="JFZ114" s="89"/>
      <c r="JGA114" s="66" t="s">
        <v>128</v>
      </c>
      <c r="JGB114" s="18"/>
      <c r="JGC114" s="80"/>
      <c r="JGD114" s="52"/>
      <c r="JGE114" s="73">
        <f t="shared" ref="JGE114" si="387">+JGD114*JGC114</f>
        <v>0</v>
      </c>
      <c r="JGF114" s="94"/>
      <c r="JGG114" s="95"/>
      <c r="JGH114" s="89"/>
      <c r="JGI114" s="66" t="s">
        <v>128</v>
      </c>
      <c r="JGJ114" s="18"/>
      <c r="JGK114" s="80"/>
      <c r="JGL114" s="52"/>
      <c r="JGM114" s="73">
        <f t="shared" ref="JGM114" si="388">+JGL114*JGK114</f>
        <v>0</v>
      </c>
      <c r="JGN114" s="94"/>
      <c r="JGO114" s="95"/>
      <c r="JGP114" s="89"/>
      <c r="JGQ114" s="66" t="s">
        <v>128</v>
      </c>
      <c r="JGR114" s="18"/>
      <c r="JGS114" s="80"/>
      <c r="JGT114" s="52"/>
      <c r="JGU114" s="73">
        <f t="shared" ref="JGU114" si="389">+JGT114*JGS114</f>
        <v>0</v>
      </c>
      <c r="JGV114" s="94"/>
      <c r="JGW114" s="95"/>
      <c r="JGX114" s="89"/>
      <c r="JGY114" s="66" t="s">
        <v>128</v>
      </c>
      <c r="JGZ114" s="18"/>
      <c r="JHA114" s="80"/>
      <c r="JHB114" s="52"/>
      <c r="JHC114" s="73">
        <f t="shared" ref="JHC114" si="390">+JHB114*JHA114</f>
        <v>0</v>
      </c>
      <c r="JHD114" s="94"/>
      <c r="JHE114" s="95"/>
      <c r="JHF114" s="89"/>
      <c r="JHG114" s="66" t="s">
        <v>128</v>
      </c>
      <c r="JHH114" s="18"/>
      <c r="JHI114" s="80"/>
      <c r="JHJ114" s="52"/>
      <c r="JHK114" s="73">
        <f t="shared" ref="JHK114" si="391">+JHJ114*JHI114</f>
        <v>0</v>
      </c>
      <c r="JHL114" s="94"/>
      <c r="JHM114" s="95"/>
      <c r="JHN114" s="89"/>
      <c r="JHO114" s="66" t="s">
        <v>128</v>
      </c>
      <c r="JHP114" s="18"/>
      <c r="JHQ114" s="80"/>
      <c r="JHR114" s="52"/>
      <c r="JHS114" s="73">
        <f t="shared" ref="JHS114" si="392">+JHR114*JHQ114</f>
        <v>0</v>
      </c>
      <c r="JHT114" s="94"/>
      <c r="JHU114" s="95"/>
      <c r="JHV114" s="89"/>
      <c r="JHW114" s="66" t="s">
        <v>128</v>
      </c>
      <c r="JHX114" s="18"/>
      <c r="JHY114" s="80"/>
      <c r="JHZ114" s="52"/>
      <c r="JIA114" s="73">
        <f t="shared" ref="JIA114" si="393">+JHZ114*JHY114</f>
        <v>0</v>
      </c>
      <c r="JIB114" s="94"/>
      <c r="JIC114" s="95"/>
      <c r="JID114" s="89"/>
      <c r="JIE114" s="66" t="s">
        <v>128</v>
      </c>
      <c r="JIF114" s="18"/>
      <c r="JIG114" s="80"/>
      <c r="JIH114" s="52"/>
      <c r="JII114" s="73">
        <f t="shared" ref="JII114" si="394">+JIH114*JIG114</f>
        <v>0</v>
      </c>
      <c r="JIJ114" s="94"/>
      <c r="JIK114" s="95"/>
      <c r="JIL114" s="89"/>
      <c r="JIM114" s="66" t="s">
        <v>128</v>
      </c>
      <c r="JIN114" s="18"/>
      <c r="JIO114" s="80"/>
      <c r="JIP114" s="52"/>
      <c r="JIQ114" s="73">
        <f t="shared" ref="JIQ114" si="395">+JIP114*JIO114</f>
        <v>0</v>
      </c>
      <c r="JIR114" s="94"/>
      <c r="JIS114" s="95"/>
      <c r="JIT114" s="89"/>
      <c r="JIU114" s="66" t="s">
        <v>128</v>
      </c>
      <c r="JIV114" s="18"/>
      <c r="JIW114" s="80"/>
      <c r="JIX114" s="52"/>
      <c r="JIY114" s="73">
        <f t="shared" ref="JIY114" si="396">+JIX114*JIW114</f>
        <v>0</v>
      </c>
      <c r="JIZ114" s="94"/>
      <c r="JJA114" s="95"/>
      <c r="JJB114" s="89"/>
      <c r="JJC114" s="66" t="s">
        <v>128</v>
      </c>
      <c r="JJD114" s="18"/>
      <c r="JJE114" s="80"/>
      <c r="JJF114" s="52"/>
      <c r="JJG114" s="73">
        <f t="shared" ref="JJG114" si="397">+JJF114*JJE114</f>
        <v>0</v>
      </c>
      <c r="JJH114" s="94"/>
      <c r="JJI114" s="95"/>
      <c r="JJJ114" s="89"/>
      <c r="JJK114" s="66" t="s">
        <v>128</v>
      </c>
      <c r="JJL114" s="18"/>
      <c r="JJM114" s="80"/>
      <c r="JJN114" s="52"/>
      <c r="JJO114" s="73">
        <f t="shared" ref="JJO114" si="398">+JJN114*JJM114</f>
        <v>0</v>
      </c>
      <c r="JJP114" s="94"/>
      <c r="JJQ114" s="95"/>
      <c r="JJR114" s="89"/>
      <c r="JJS114" s="66" t="s">
        <v>128</v>
      </c>
      <c r="JJT114" s="18"/>
      <c r="JJU114" s="80"/>
      <c r="JJV114" s="52"/>
      <c r="JJW114" s="73">
        <f t="shared" ref="JJW114" si="399">+JJV114*JJU114</f>
        <v>0</v>
      </c>
      <c r="JJX114" s="94"/>
      <c r="JJY114" s="95"/>
      <c r="JJZ114" s="89"/>
      <c r="JKA114" s="66" t="s">
        <v>128</v>
      </c>
      <c r="JKB114" s="18"/>
      <c r="JKC114" s="80"/>
      <c r="JKD114" s="52"/>
      <c r="JKE114" s="73">
        <f t="shared" ref="JKE114" si="400">+JKD114*JKC114</f>
        <v>0</v>
      </c>
      <c r="JKF114" s="94"/>
      <c r="JKG114" s="95"/>
      <c r="JKH114" s="89"/>
      <c r="JKI114" s="66" t="s">
        <v>128</v>
      </c>
      <c r="JKJ114" s="18"/>
      <c r="JKK114" s="80"/>
      <c r="JKL114" s="52"/>
      <c r="JKM114" s="73">
        <f t="shared" ref="JKM114" si="401">+JKL114*JKK114</f>
        <v>0</v>
      </c>
      <c r="JKN114" s="94"/>
      <c r="JKO114" s="95"/>
      <c r="JKP114" s="89"/>
      <c r="JKQ114" s="66" t="s">
        <v>128</v>
      </c>
      <c r="JKR114" s="18"/>
      <c r="JKS114" s="80"/>
      <c r="JKT114" s="52"/>
      <c r="JKU114" s="73">
        <f t="shared" ref="JKU114" si="402">+JKT114*JKS114</f>
        <v>0</v>
      </c>
      <c r="JKV114" s="94"/>
      <c r="JKW114" s="95"/>
      <c r="JKX114" s="89"/>
      <c r="JKY114" s="66" t="s">
        <v>128</v>
      </c>
      <c r="JKZ114" s="18"/>
      <c r="JLA114" s="80"/>
      <c r="JLB114" s="52"/>
      <c r="JLC114" s="73">
        <f t="shared" ref="JLC114" si="403">+JLB114*JLA114</f>
        <v>0</v>
      </c>
      <c r="JLD114" s="94"/>
      <c r="JLE114" s="95"/>
      <c r="JLF114" s="89"/>
      <c r="JLG114" s="66" t="s">
        <v>128</v>
      </c>
      <c r="JLH114" s="18"/>
      <c r="JLI114" s="80"/>
      <c r="JLJ114" s="52"/>
      <c r="JLK114" s="73">
        <f t="shared" ref="JLK114" si="404">+JLJ114*JLI114</f>
        <v>0</v>
      </c>
      <c r="JLL114" s="94"/>
      <c r="JLM114" s="95"/>
      <c r="JLN114" s="89"/>
      <c r="JLO114" s="66" t="s">
        <v>128</v>
      </c>
      <c r="JLP114" s="18"/>
      <c r="JLQ114" s="80"/>
      <c r="JLR114" s="52"/>
      <c r="JLS114" s="73">
        <f t="shared" ref="JLS114" si="405">+JLR114*JLQ114</f>
        <v>0</v>
      </c>
      <c r="JLT114" s="94"/>
      <c r="JLU114" s="95"/>
      <c r="JLV114" s="89"/>
      <c r="JLW114" s="66" t="s">
        <v>128</v>
      </c>
      <c r="JLX114" s="18"/>
      <c r="JLY114" s="80"/>
      <c r="JLZ114" s="52"/>
      <c r="JMA114" s="73">
        <f t="shared" ref="JMA114" si="406">+JLZ114*JLY114</f>
        <v>0</v>
      </c>
      <c r="JMB114" s="94"/>
      <c r="JMC114" s="95"/>
      <c r="JMD114" s="89"/>
      <c r="JME114" s="66" t="s">
        <v>128</v>
      </c>
      <c r="JMF114" s="18"/>
      <c r="JMG114" s="80"/>
      <c r="JMH114" s="52"/>
      <c r="JMI114" s="73">
        <f t="shared" ref="JMI114" si="407">+JMH114*JMG114</f>
        <v>0</v>
      </c>
      <c r="JMJ114" s="94"/>
      <c r="JMK114" s="95"/>
      <c r="JML114" s="89"/>
      <c r="JMM114" s="66" t="s">
        <v>128</v>
      </c>
      <c r="JMN114" s="18"/>
      <c r="JMO114" s="80"/>
      <c r="JMP114" s="52"/>
      <c r="JMQ114" s="73">
        <f t="shared" ref="JMQ114" si="408">+JMP114*JMO114</f>
        <v>0</v>
      </c>
      <c r="JMR114" s="94"/>
      <c r="JMS114" s="95"/>
      <c r="JMT114" s="89"/>
      <c r="JMU114" s="66" t="s">
        <v>128</v>
      </c>
      <c r="JMV114" s="18"/>
      <c r="JMW114" s="80"/>
      <c r="JMX114" s="52"/>
      <c r="JMY114" s="73">
        <f t="shared" ref="JMY114" si="409">+JMX114*JMW114</f>
        <v>0</v>
      </c>
      <c r="JMZ114" s="94"/>
      <c r="JNA114" s="95"/>
      <c r="JNB114" s="89"/>
      <c r="JNC114" s="66" t="s">
        <v>128</v>
      </c>
      <c r="JND114" s="18"/>
      <c r="JNE114" s="80"/>
      <c r="JNF114" s="52"/>
      <c r="JNG114" s="73">
        <f t="shared" ref="JNG114" si="410">+JNF114*JNE114</f>
        <v>0</v>
      </c>
      <c r="JNH114" s="94"/>
      <c r="JNI114" s="95"/>
      <c r="JNJ114" s="89"/>
      <c r="JNK114" s="66" t="s">
        <v>128</v>
      </c>
      <c r="JNL114" s="18"/>
      <c r="JNM114" s="80"/>
      <c r="JNN114" s="52"/>
      <c r="JNO114" s="73">
        <f t="shared" ref="JNO114" si="411">+JNN114*JNM114</f>
        <v>0</v>
      </c>
      <c r="JNP114" s="94"/>
      <c r="JNQ114" s="95"/>
      <c r="JNR114" s="89"/>
      <c r="JNS114" s="66" t="s">
        <v>128</v>
      </c>
      <c r="JNT114" s="18"/>
      <c r="JNU114" s="80"/>
      <c r="JNV114" s="52"/>
      <c r="JNW114" s="73">
        <f t="shared" ref="JNW114" si="412">+JNV114*JNU114</f>
        <v>0</v>
      </c>
      <c r="JNX114" s="94"/>
      <c r="JNY114" s="95"/>
      <c r="JNZ114" s="89"/>
      <c r="JOA114" s="66" t="s">
        <v>128</v>
      </c>
      <c r="JOB114" s="18"/>
      <c r="JOC114" s="80"/>
      <c r="JOD114" s="52"/>
      <c r="JOE114" s="73">
        <f t="shared" ref="JOE114" si="413">+JOD114*JOC114</f>
        <v>0</v>
      </c>
      <c r="JOF114" s="94"/>
      <c r="JOG114" s="95"/>
      <c r="JOH114" s="89"/>
      <c r="JOI114" s="66" t="s">
        <v>128</v>
      </c>
      <c r="JOJ114" s="18"/>
      <c r="JOK114" s="80"/>
      <c r="JOL114" s="52"/>
      <c r="JOM114" s="73">
        <f t="shared" ref="JOM114" si="414">+JOL114*JOK114</f>
        <v>0</v>
      </c>
      <c r="JON114" s="94"/>
      <c r="JOO114" s="95"/>
      <c r="JOP114" s="89"/>
      <c r="JOQ114" s="66" t="s">
        <v>128</v>
      </c>
      <c r="JOR114" s="18"/>
      <c r="JOS114" s="80"/>
      <c r="JOT114" s="52"/>
      <c r="JOU114" s="73">
        <f t="shared" ref="JOU114" si="415">+JOT114*JOS114</f>
        <v>0</v>
      </c>
      <c r="JOV114" s="94"/>
      <c r="JOW114" s="95"/>
      <c r="JOX114" s="89"/>
      <c r="JOY114" s="66" t="s">
        <v>128</v>
      </c>
      <c r="JOZ114" s="18"/>
      <c r="JPA114" s="80"/>
      <c r="JPB114" s="52"/>
      <c r="JPC114" s="73">
        <f t="shared" ref="JPC114" si="416">+JPB114*JPA114</f>
        <v>0</v>
      </c>
      <c r="JPD114" s="94"/>
      <c r="JPE114" s="95"/>
      <c r="JPF114" s="89"/>
      <c r="JPG114" s="66" t="s">
        <v>128</v>
      </c>
      <c r="JPH114" s="18"/>
      <c r="JPI114" s="80"/>
      <c r="JPJ114" s="52"/>
      <c r="JPK114" s="73">
        <f t="shared" ref="JPK114" si="417">+JPJ114*JPI114</f>
        <v>0</v>
      </c>
      <c r="JPL114" s="94"/>
      <c r="JPM114" s="95"/>
      <c r="JPN114" s="89"/>
      <c r="JPO114" s="66" t="s">
        <v>128</v>
      </c>
      <c r="JPP114" s="18"/>
      <c r="JPQ114" s="80"/>
      <c r="JPR114" s="52"/>
      <c r="JPS114" s="73">
        <f t="shared" ref="JPS114" si="418">+JPR114*JPQ114</f>
        <v>0</v>
      </c>
      <c r="JPT114" s="94"/>
      <c r="JPU114" s="95"/>
      <c r="JPV114" s="89"/>
      <c r="JPW114" s="66" t="s">
        <v>128</v>
      </c>
      <c r="JPX114" s="18"/>
      <c r="JPY114" s="80"/>
      <c r="JPZ114" s="52"/>
      <c r="JQA114" s="73">
        <f t="shared" ref="JQA114" si="419">+JPZ114*JPY114</f>
        <v>0</v>
      </c>
      <c r="JQB114" s="94"/>
      <c r="JQC114" s="95"/>
      <c r="JQD114" s="89"/>
      <c r="JQE114" s="66" t="s">
        <v>128</v>
      </c>
      <c r="JQF114" s="18"/>
      <c r="JQG114" s="80"/>
      <c r="JQH114" s="52"/>
      <c r="JQI114" s="73">
        <f t="shared" ref="JQI114" si="420">+JQH114*JQG114</f>
        <v>0</v>
      </c>
      <c r="JQJ114" s="94"/>
      <c r="JQK114" s="95"/>
      <c r="JQL114" s="89"/>
      <c r="JQM114" s="66" t="s">
        <v>128</v>
      </c>
      <c r="JQN114" s="18"/>
      <c r="JQO114" s="80"/>
      <c r="JQP114" s="52"/>
      <c r="JQQ114" s="73">
        <f t="shared" ref="JQQ114" si="421">+JQP114*JQO114</f>
        <v>0</v>
      </c>
      <c r="JQR114" s="94"/>
      <c r="JQS114" s="95"/>
      <c r="JQT114" s="89"/>
      <c r="JQU114" s="66" t="s">
        <v>128</v>
      </c>
      <c r="JQV114" s="18"/>
      <c r="JQW114" s="80"/>
      <c r="JQX114" s="52"/>
      <c r="JQY114" s="73">
        <f t="shared" ref="JQY114" si="422">+JQX114*JQW114</f>
        <v>0</v>
      </c>
      <c r="JQZ114" s="94"/>
      <c r="JRA114" s="95"/>
      <c r="JRB114" s="89"/>
      <c r="JRC114" s="66" t="s">
        <v>128</v>
      </c>
      <c r="JRD114" s="18"/>
      <c r="JRE114" s="80"/>
      <c r="JRF114" s="52"/>
      <c r="JRG114" s="73">
        <f t="shared" ref="JRG114" si="423">+JRF114*JRE114</f>
        <v>0</v>
      </c>
      <c r="JRH114" s="94"/>
      <c r="JRI114" s="95"/>
      <c r="JRJ114" s="89"/>
      <c r="JRK114" s="66" t="s">
        <v>128</v>
      </c>
      <c r="JRL114" s="18"/>
      <c r="JRM114" s="80"/>
      <c r="JRN114" s="52"/>
      <c r="JRO114" s="73">
        <f t="shared" ref="JRO114" si="424">+JRN114*JRM114</f>
        <v>0</v>
      </c>
      <c r="JRP114" s="94"/>
      <c r="JRQ114" s="95"/>
      <c r="JRR114" s="89"/>
      <c r="JRS114" s="66" t="s">
        <v>128</v>
      </c>
      <c r="JRT114" s="18"/>
      <c r="JRU114" s="80"/>
      <c r="JRV114" s="52"/>
      <c r="JRW114" s="73">
        <f t="shared" ref="JRW114" si="425">+JRV114*JRU114</f>
        <v>0</v>
      </c>
      <c r="JRX114" s="94"/>
      <c r="JRY114" s="95"/>
      <c r="JRZ114" s="89"/>
      <c r="JSA114" s="66" t="s">
        <v>128</v>
      </c>
      <c r="JSB114" s="18"/>
      <c r="JSC114" s="80"/>
      <c r="JSD114" s="52"/>
      <c r="JSE114" s="73">
        <f t="shared" ref="JSE114" si="426">+JSD114*JSC114</f>
        <v>0</v>
      </c>
      <c r="JSF114" s="94"/>
      <c r="JSG114" s="95"/>
      <c r="JSH114" s="89"/>
      <c r="JSI114" s="66" t="s">
        <v>128</v>
      </c>
      <c r="JSJ114" s="18"/>
      <c r="JSK114" s="80"/>
      <c r="JSL114" s="52"/>
      <c r="JSM114" s="73">
        <f t="shared" ref="JSM114" si="427">+JSL114*JSK114</f>
        <v>0</v>
      </c>
      <c r="JSN114" s="94"/>
      <c r="JSO114" s="95"/>
      <c r="JSP114" s="89"/>
      <c r="JSQ114" s="66" t="s">
        <v>128</v>
      </c>
      <c r="JSR114" s="18"/>
      <c r="JSS114" s="80"/>
      <c r="JST114" s="52"/>
      <c r="JSU114" s="73">
        <f t="shared" ref="JSU114" si="428">+JST114*JSS114</f>
        <v>0</v>
      </c>
      <c r="JSV114" s="94"/>
      <c r="JSW114" s="95"/>
      <c r="JSX114" s="89"/>
      <c r="JSY114" s="66" t="s">
        <v>128</v>
      </c>
      <c r="JSZ114" s="18"/>
      <c r="JTA114" s="80"/>
      <c r="JTB114" s="52"/>
      <c r="JTC114" s="73">
        <f t="shared" ref="JTC114" si="429">+JTB114*JTA114</f>
        <v>0</v>
      </c>
      <c r="JTD114" s="94"/>
      <c r="JTE114" s="95"/>
      <c r="JTF114" s="89"/>
      <c r="JTG114" s="66" t="s">
        <v>128</v>
      </c>
      <c r="JTH114" s="18"/>
      <c r="JTI114" s="80"/>
      <c r="JTJ114" s="52"/>
      <c r="JTK114" s="73">
        <f t="shared" ref="JTK114" si="430">+JTJ114*JTI114</f>
        <v>0</v>
      </c>
      <c r="JTL114" s="94"/>
      <c r="JTM114" s="95"/>
      <c r="JTN114" s="89"/>
      <c r="JTO114" s="66" t="s">
        <v>128</v>
      </c>
      <c r="JTP114" s="18"/>
      <c r="JTQ114" s="80"/>
      <c r="JTR114" s="52"/>
      <c r="JTS114" s="73">
        <f t="shared" ref="JTS114" si="431">+JTR114*JTQ114</f>
        <v>0</v>
      </c>
      <c r="JTT114" s="94"/>
      <c r="JTU114" s="95"/>
      <c r="JTV114" s="89"/>
      <c r="JTW114" s="66" t="s">
        <v>128</v>
      </c>
      <c r="JTX114" s="18"/>
      <c r="JTY114" s="80"/>
      <c r="JTZ114" s="52"/>
      <c r="JUA114" s="73">
        <f t="shared" ref="JUA114" si="432">+JTZ114*JTY114</f>
        <v>0</v>
      </c>
      <c r="JUB114" s="94"/>
      <c r="JUC114" s="95"/>
      <c r="JUD114" s="89"/>
      <c r="JUE114" s="66" t="s">
        <v>128</v>
      </c>
      <c r="JUF114" s="18"/>
      <c r="JUG114" s="80"/>
      <c r="JUH114" s="52"/>
      <c r="JUI114" s="73">
        <f t="shared" ref="JUI114" si="433">+JUH114*JUG114</f>
        <v>0</v>
      </c>
      <c r="JUJ114" s="94"/>
      <c r="JUK114" s="95"/>
      <c r="JUL114" s="89"/>
      <c r="JUM114" s="66" t="s">
        <v>128</v>
      </c>
      <c r="JUN114" s="18"/>
      <c r="JUO114" s="80"/>
      <c r="JUP114" s="52"/>
      <c r="JUQ114" s="73">
        <f t="shared" ref="JUQ114" si="434">+JUP114*JUO114</f>
        <v>0</v>
      </c>
      <c r="JUR114" s="94"/>
      <c r="JUS114" s="95"/>
      <c r="JUT114" s="89"/>
      <c r="JUU114" s="66" t="s">
        <v>128</v>
      </c>
      <c r="JUV114" s="18"/>
      <c r="JUW114" s="80"/>
      <c r="JUX114" s="52"/>
      <c r="JUY114" s="73">
        <f t="shared" ref="JUY114" si="435">+JUX114*JUW114</f>
        <v>0</v>
      </c>
      <c r="JUZ114" s="94"/>
      <c r="JVA114" s="95"/>
      <c r="JVB114" s="89"/>
      <c r="JVC114" s="66" t="s">
        <v>128</v>
      </c>
      <c r="JVD114" s="18"/>
      <c r="JVE114" s="80"/>
      <c r="JVF114" s="52"/>
      <c r="JVG114" s="73">
        <f t="shared" ref="JVG114" si="436">+JVF114*JVE114</f>
        <v>0</v>
      </c>
      <c r="JVH114" s="94"/>
      <c r="JVI114" s="95"/>
      <c r="JVJ114" s="89"/>
      <c r="JVK114" s="66" t="s">
        <v>128</v>
      </c>
      <c r="JVL114" s="18"/>
      <c r="JVM114" s="80"/>
      <c r="JVN114" s="52"/>
      <c r="JVO114" s="73">
        <f t="shared" ref="JVO114" si="437">+JVN114*JVM114</f>
        <v>0</v>
      </c>
      <c r="JVP114" s="94"/>
      <c r="JVQ114" s="95"/>
      <c r="JVR114" s="89"/>
      <c r="JVS114" s="66" t="s">
        <v>128</v>
      </c>
      <c r="JVT114" s="18"/>
      <c r="JVU114" s="80"/>
      <c r="JVV114" s="52"/>
      <c r="JVW114" s="73">
        <f t="shared" ref="JVW114" si="438">+JVV114*JVU114</f>
        <v>0</v>
      </c>
      <c r="JVX114" s="94"/>
      <c r="JVY114" s="95"/>
      <c r="JVZ114" s="89"/>
      <c r="JWA114" s="66" t="s">
        <v>128</v>
      </c>
      <c r="JWB114" s="18"/>
      <c r="JWC114" s="80"/>
      <c r="JWD114" s="52"/>
      <c r="JWE114" s="73">
        <f t="shared" ref="JWE114" si="439">+JWD114*JWC114</f>
        <v>0</v>
      </c>
      <c r="JWF114" s="94"/>
      <c r="JWG114" s="95"/>
      <c r="JWH114" s="89"/>
      <c r="JWI114" s="66" t="s">
        <v>128</v>
      </c>
      <c r="JWJ114" s="18"/>
      <c r="JWK114" s="80"/>
      <c r="JWL114" s="52"/>
      <c r="JWM114" s="73">
        <f t="shared" ref="JWM114" si="440">+JWL114*JWK114</f>
        <v>0</v>
      </c>
      <c r="JWN114" s="94"/>
      <c r="JWO114" s="95"/>
      <c r="JWP114" s="89"/>
      <c r="JWQ114" s="66" t="s">
        <v>128</v>
      </c>
      <c r="JWR114" s="18"/>
      <c r="JWS114" s="80"/>
      <c r="JWT114" s="52"/>
      <c r="JWU114" s="73">
        <f t="shared" ref="JWU114" si="441">+JWT114*JWS114</f>
        <v>0</v>
      </c>
      <c r="JWV114" s="94"/>
      <c r="JWW114" s="95"/>
      <c r="JWX114" s="89"/>
      <c r="JWY114" s="66" t="s">
        <v>128</v>
      </c>
      <c r="JWZ114" s="18"/>
      <c r="JXA114" s="80"/>
      <c r="JXB114" s="52"/>
      <c r="JXC114" s="73">
        <f t="shared" ref="JXC114" si="442">+JXB114*JXA114</f>
        <v>0</v>
      </c>
      <c r="JXD114" s="94"/>
      <c r="JXE114" s="95"/>
      <c r="JXF114" s="89"/>
      <c r="JXG114" s="66" t="s">
        <v>128</v>
      </c>
      <c r="JXH114" s="18"/>
      <c r="JXI114" s="80"/>
      <c r="JXJ114" s="52"/>
      <c r="JXK114" s="73">
        <f t="shared" ref="JXK114" si="443">+JXJ114*JXI114</f>
        <v>0</v>
      </c>
      <c r="JXL114" s="94"/>
      <c r="JXM114" s="95"/>
      <c r="JXN114" s="89"/>
      <c r="JXO114" s="66" t="s">
        <v>128</v>
      </c>
      <c r="JXP114" s="18"/>
      <c r="JXQ114" s="80"/>
      <c r="JXR114" s="52"/>
      <c r="JXS114" s="73">
        <f t="shared" ref="JXS114" si="444">+JXR114*JXQ114</f>
        <v>0</v>
      </c>
      <c r="JXT114" s="94"/>
      <c r="JXU114" s="95"/>
      <c r="JXV114" s="89"/>
      <c r="JXW114" s="66" t="s">
        <v>128</v>
      </c>
      <c r="JXX114" s="18"/>
      <c r="JXY114" s="80"/>
      <c r="JXZ114" s="52"/>
      <c r="JYA114" s="73">
        <f t="shared" ref="JYA114" si="445">+JXZ114*JXY114</f>
        <v>0</v>
      </c>
      <c r="JYB114" s="94"/>
      <c r="JYC114" s="95"/>
      <c r="JYD114" s="89"/>
      <c r="JYE114" s="66" t="s">
        <v>128</v>
      </c>
      <c r="JYF114" s="18"/>
      <c r="JYG114" s="80"/>
      <c r="JYH114" s="52"/>
      <c r="JYI114" s="73">
        <f t="shared" ref="JYI114" si="446">+JYH114*JYG114</f>
        <v>0</v>
      </c>
      <c r="JYJ114" s="94"/>
      <c r="JYK114" s="95"/>
      <c r="JYL114" s="89"/>
      <c r="JYM114" s="66" t="s">
        <v>128</v>
      </c>
      <c r="JYN114" s="18"/>
      <c r="JYO114" s="80"/>
      <c r="JYP114" s="52"/>
      <c r="JYQ114" s="73">
        <f t="shared" ref="JYQ114" si="447">+JYP114*JYO114</f>
        <v>0</v>
      </c>
      <c r="JYR114" s="94"/>
      <c r="JYS114" s="95"/>
      <c r="JYT114" s="89"/>
      <c r="JYU114" s="66" t="s">
        <v>128</v>
      </c>
      <c r="JYV114" s="18"/>
      <c r="JYW114" s="80"/>
      <c r="JYX114" s="52"/>
      <c r="JYY114" s="73">
        <f t="shared" ref="JYY114" si="448">+JYX114*JYW114</f>
        <v>0</v>
      </c>
      <c r="JYZ114" s="94"/>
      <c r="JZA114" s="95"/>
      <c r="JZB114" s="89"/>
      <c r="JZC114" s="66" t="s">
        <v>128</v>
      </c>
      <c r="JZD114" s="18"/>
      <c r="JZE114" s="80"/>
      <c r="JZF114" s="52"/>
      <c r="JZG114" s="73">
        <f t="shared" ref="JZG114" si="449">+JZF114*JZE114</f>
        <v>0</v>
      </c>
      <c r="JZH114" s="94"/>
      <c r="JZI114" s="95"/>
      <c r="JZJ114" s="89"/>
      <c r="JZK114" s="66" t="s">
        <v>128</v>
      </c>
      <c r="JZL114" s="18"/>
      <c r="JZM114" s="80"/>
      <c r="JZN114" s="52"/>
      <c r="JZO114" s="73">
        <f t="shared" ref="JZO114" si="450">+JZN114*JZM114</f>
        <v>0</v>
      </c>
      <c r="JZP114" s="94"/>
      <c r="JZQ114" s="95"/>
      <c r="JZR114" s="89"/>
      <c r="JZS114" s="66" t="s">
        <v>128</v>
      </c>
      <c r="JZT114" s="18"/>
      <c r="JZU114" s="80"/>
      <c r="JZV114" s="52"/>
      <c r="JZW114" s="73">
        <f t="shared" ref="JZW114" si="451">+JZV114*JZU114</f>
        <v>0</v>
      </c>
      <c r="JZX114" s="94"/>
      <c r="JZY114" s="95"/>
      <c r="JZZ114" s="89"/>
      <c r="KAA114" s="66" t="s">
        <v>128</v>
      </c>
      <c r="KAB114" s="18"/>
      <c r="KAC114" s="80"/>
      <c r="KAD114" s="52"/>
      <c r="KAE114" s="73">
        <f t="shared" ref="KAE114" si="452">+KAD114*KAC114</f>
        <v>0</v>
      </c>
      <c r="KAF114" s="94"/>
      <c r="KAG114" s="95"/>
      <c r="KAH114" s="89"/>
      <c r="KAI114" s="66" t="s">
        <v>128</v>
      </c>
      <c r="KAJ114" s="18"/>
      <c r="KAK114" s="80"/>
      <c r="KAL114" s="52"/>
      <c r="KAM114" s="73">
        <f t="shared" ref="KAM114" si="453">+KAL114*KAK114</f>
        <v>0</v>
      </c>
      <c r="KAN114" s="94"/>
      <c r="KAO114" s="95"/>
      <c r="KAP114" s="89"/>
      <c r="KAQ114" s="66" t="s">
        <v>128</v>
      </c>
      <c r="KAR114" s="18"/>
      <c r="KAS114" s="80"/>
      <c r="KAT114" s="52"/>
      <c r="KAU114" s="73">
        <f t="shared" ref="KAU114" si="454">+KAT114*KAS114</f>
        <v>0</v>
      </c>
      <c r="KAV114" s="94"/>
      <c r="KAW114" s="95"/>
      <c r="KAX114" s="89"/>
      <c r="KAY114" s="66" t="s">
        <v>128</v>
      </c>
      <c r="KAZ114" s="18"/>
      <c r="KBA114" s="80"/>
      <c r="KBB114" s="52"/>
      <c r="KBC114" s="73">
        <f t="shared" ref="KBC114" si="455">+KBB114*KBA114</f>
        <v>0</v>
      </c>
      <c r="KBD114" s="94"/>
      <c r="KBE114" s="95"/>
      <c r="KBF114" s="89"/>
      <c r="KBG114" s="66" t="s">
        <v>128</v>
      </c>
      <c r="KBH114" s="18"/>
      <c r="KBI114" s="80"/>
      <c r="KBJ114" s="52"/>
      <c r="KBK114" s="73">
        <f t="shared" ref="KBK114" si="456">+KBJ114*KBI114</f>
        <v>0</v>
      </c>
      <c r="KBL114" s="94"/>
      <c r="KBM114" s="95"/>
      <c r="KBN114" s="89"/>
      <c r="KBO114" s="66" t="s">
        <v>128</v>
      </c>
      <c r="KBP114" s="18"/>
      <c r="KBQ114" s="80"/>
      <c r="KBR114" s="52"/>
      <c r="KBS114" s="73">
        <f t="shared" ref="KBS114" si="457">+KBR114*KBQ114</f>
        <v>0</v>
      </c>
      <c r="KBT114" s="94"/>
      <c r="KBU114" s="95"/>
      <c r="KBV114" s="89"/>
      <c r="KBW114" s="66" t="s">
        <v>128</v>
      </c>
      <c r="KBX114" s="18"/>
      <c r="KBY114" s="80"/>
      <c r="KBZ114" s="52"/>
      <c r="KCA114" s="73">
        <f t="shared" ref="KCA114" si="458">+KBZ114*KBY114</f>
        <v>0</v>
      </c>
      <c r="KCB114" s="94"/>
      <c r="KCC114" s="95"/>
      <c r="KCD114" s="89"/>
      <c r="KCE114" s="66" t="s">
        <v>128</v>
      </c>
      <c r="KCF114" s="18"/>
      <c r="KCG114" s="80"/>
      <c r="KCH114" s="52"/>
      <c r="KCI114" s="73">
        <f t="shared" ref="KCI114" si="459">+KCH114*KCG114</f>
        <v>0</v>
      </c>
      <c r="KCJ114" s="94"/>
      <c r="KCK114" s="95"/>
      <c r="KCL114" s="89"/>
      <c r="KCM114" s="66" t="s">
        <v>128</v>
      </c>
      <c r="KCN114" s="18"/>
      <c r="KCO114" s="80"/>
      <c r="KCP114" s="52"/>
      <c r="KCQ114" s="73">
        <f t="shared" ref="KCQ114" si="460">+KCP114*KCO114</f>
        <v>0</v>
      </c>
      <c r="KCR114" s="94"/>
      <c r="KCS114" s="95"/>
      <c r="KCT114" s="89"/>
      <c r="KCU114" s="66" t="s">
        <v>128</v>
      </c>
      <c r="KCV114" s="18"/>
      <c r="KCW114" s="80"/>
      <c r="KCX114" s="52"/>
      <c r="KCY114" s="73">
        <f t="shared" ref="KCY114" si="461">+KCX114*KCW114</f>
        <v>0</v>
      </c>
      <c r="KCZ114" s="94"/>
      <c r="KDA114" s="95"/>
      <c r="KDB114" s="89"/>
      <c r="KDC114" s="66" t="s">
        <v>128</v>
      </c>
      <c r="KDD114" s="18"/>
      <c r="KDE114" s="80"/>
      <c r="KDF114" s="52"/>
      <c r="KDG114" s="73">
        <f t="shared" ref="KDG114" si="462">+KDF114*KDE114</f>
        <v>0</v>
      </c>
      <c r="KDH114" s="94"/>
      <c r="KDI114" s="95"/>
      <c r="KDJ114" s="89"/>
      <c r="KDK114" s="66" t="s">
        <v>128</v>
      </c>
      <c r="KDL114" s="18"/>
      <c r="KDM114" s="80"/>
      <c r="KDN114" s="52"/>
      <c r="KDO114" s="73">
        <f t="shared" ref="KDO114" si="463">+KDN114*KDM114</f>
        <v>0</v>
      </c>
      <c r="KDP114" s="94"/>
      <c r="KDQ114" s="95"/>
      <c r="KDR114" s="89"/>
      <c r="KDS114" s="66" t="s">
        <v>128</v>
      </c>
      <c r="KDT114" s="18"/>
      <c r="KDU114" s="80"/>
      <c r="KDV114" s="52"/>
      <c r="KDW114" s="73">
        <f t="shared" ref="KDW114" si="464">+KDV114*KDU114</f>
        <v>0</v>
      </c>
      <c r="KDX114" s="94"/>
      <c r="KDY114" s="95"/>
      <c r="KDZ114" s="89"/>
      <c r="KEA114" s="66" t="s">
        <v>128</v>
      </c>
      <c r="KEB114" s="18"/>
      <c r="KEC114" s="80"/>
      <c r="KED114" s="52"/>
      <c r="KEE114" s="73">
        <f t="shared" ref="KEE114" si="465">+KED114*KEC114</f>
        <v>0</v>
      </c>
      <c r="KEF114" s="94"/>
      <c r="KEG114" s="95"/>
      <c r="KEH114" s="89"/>
      <c r="KEI114" s="66" t="s">
        <v>128</v>
      </c>
      <c r="KEJ114" s="18"/>
      <c r="KEK114" s="80"/>
      <c r="KEL114" s="52"/>
      <c r="KEM114" s="73">
        <f t="shared" ref="KEM114" si="466">+KEL114*KEK114</f>
        <v>0</v>
      </c>
      <c r="KEN114" s="94"/>
      <c r="KEO114" s="95"/>
      <c r="KEP114" s="89"/>
      <c r="KEQ114" s="66" t="s">
        <v>128</v>
      </c>
      <c r="KER114" s="18"/>
      <c r="KES114" s="80"/>
      <c r="KET114" s="52"/>
      <c r="KEU114" s="73">
        <f t="shared" ref="KEU114" si="467">+KET114*KES114</f>
        <v>0</v>
      </c>
      <c r="KEV114" s="94"/>
      <c r="KEW114" s="95"/>
      <c r="KEX114" s="89"/>
      <c r="KEY114" s="66" t="s">
        <v>128</v>
      </c>
      <c r="KEZ114" s="18"/>
      <c r="KFA114" s="80"/>
      <c r="KFB114" s="52"/>
      <c r="KFC114" s="73">
        <f t="shared" ref="KFC114" si="468">+KFB114*KFA114</f>
        <v>0</v>
      </c>
      <c r="KFD114" s="94"/>
      <c r="KFE114" s="95"/>
      <c r="KFF114" s="89"/>
      <c r="KFG114" s="66" t="s">
        <v>128</v>
      </c>
      <c r="KFH114" s="18"/>
      <c r="KFI114" s="80"/>
      <c r="KFJ114" s="52"/>
      <c r="KFK114" s="73">
        <f t="shared" ref="KFK114" si="469">+KFJ114*KFI114</f>
        <v>0</v>
      </c>
      <c r="KFL114" s="94"/>
      <c r="KFM114" s="95"/>
      <c r="KFN114" s="89"/>
      <c r="KFO114" s="66" t="s">
        <v>128</v>
      </c>
      <c r="KFP114" s="18"/>
      <c r="KFQ114" s="80"/>
      <c r="KFR114" s="52"/>
      <c r="KFS114" s="73">
        <f t="shared" ref="KFS114" si="470">+KFR114*KFQ114</f>
        <v>0</v>
      </c>
      <c r="KFT114" s="94"/>
      <c r="KFU114" s="95"/>
      <c r="KFV114" s="89"/>
      <c r="KFW114" s="66" t="s">
        <v>128</v>
      </c>
      <c r="KFX114" s="18"/>
      <c r="KFY114" s="80"/>
      <c r="KFZ114" s="52"/>
      <c r="KGA114" s="73">
        <f t="shared" ref="KGA114" si="471">+KFZ114*KFY114</f>
        <v>0</v>
      </c>
      <c r="KGB114" s="94"/>
      <c r="KGC114" s="95"/>
      <c r="KGD114" s="89"/>
      <c r="KGE114" s="66" t="s">
        <v>128</v>
      </c>
      <c r="KGF114" s="18"/>
      <c r="KGG114" s="80"/>
      <c r="KGH114" s="52"/>
      <c r="KGI114" s="73">
        <f t="shared" ref="KGI114" si="472">+KGH114*KGG114</f>
        <v>0</v>
      </c>
      <c r="KGJ114" s="94"/>
      <c r="KGK114" s="95"/>
      <c r="KGL114" s="89"/>
      <c r="KGM114" s="66" t="s">
        <v>128</v>
      </c>
      <c r="KGN114" s="18"/>
      <c r="KGO114" s="80"/>
      <c r="KGP114" s="52"/>
      <c r="KGQ114" s="73">
        <f t="shared" ref="KGQ114" si="473">+KGP114*KGO114</f>
        <v>0</v>
      </c>
      <c r="KGR114" s="94"/>
      <c r="KGS114" s="95"/>
      <c r="KGT114" s="89"/>
      <c r="KGU114" s="66" t="s">
        <v>128</v>
      </c>
      <c r="KGV114" s="18"/>
      <c r="KGW114" s="80"/>
      <c r="KGX114" s="52"/>
      <c r="KGY114" s="73">
        <f t="shared" ref="KGY114" si="474">+KGX114*KGW114</f>
        <v>0</v>
      </c>
      <c r="KGZ114" s="94"/>
      <c r="KHA114" s="95"/>
      <c r="KHB114" s="89"/>
      <c r="KHC114" s="66" t="s">
        <v>128</v>
      </c>
      <c r="KHD114" s="18"/>
      <c r="KHE114" s="80"/>
      <c r="KHF114" s="52"/>
      <c r="KHG114" s="73">
        <f t="shared" ref="KHG114" si="475">+KHF114*KHE114</f>
        <v>0</v>
      </c>
      <c r="KHH114" s="94"/>
      <c r="KHI114" s="95"/>
      <c r="KHJ114" s="89"/>
      <c r="KHK114" s="66" t="s">
        <v>128</v>
      </c>
      <c r="KHL114" s="18"/>
      <c r="KHM114" s="80"/>
      <c r="KHN114" s="52"/>
      <c r="KHO114" s="73">
        <f t="shared" ref="KHO114" si="476">+KHN114*KHM114</f>
        <v>0</v>
      </c>
      <c r="KHP114" s="94"/>
      <c r="KHQ114" s="95"/>
      <c r="KHR114" s="89"/>
      <c r="KHS114" s="66" t="s">
        <v>128</v>
      </c>
      <c r="KHT114" s="18"/>
      <c r="KHU114" s="80"/>
      <c r="KHV114" s="52"/>
      <c r="KHW114" s="73">
        <f t="shared" ref="KHW114" si="477">+KHV114*KHU114</f>
        <v>0</v>
      </c>
      <c r="KHX114" s="94"/>
      <c r="KHY114" s="95"/>
      <c r="KHZ114" s="89"/>
      <c r="KIA114" s="66" t="s">
        <v>128</v>
      </c>
      <c r="KIB114" s="18"/>
      <c r="KIC114" s="80"/>
      <c r="KID114" s="52"/>
      <c r="KIE114" s="73">
        <f t="shared" ref="KIE114" si="478">+KID114*KIC114</f>
        <v>0</v>
      </c>
      <c r="KIF114" s="94"/>
      <c r="KIG114" s="95"/>
      <c r="KIH114" s="89"/>
      <c r="KII114" s="66" t="s">
        <v>128</v>
      </c>
      <c r="KIJ114" s="18"/>
      <c r="KIK114" s="80"/>
      <c r="KIL114" s="52"/>
      <c r="KIM114" s="73">
        <f t="shared" ref="KIM114" si="479">+KIL114*KIK114</f>
        <v>0</v>
      </c>
      <c r="KIN114" s="94"/>
      <c r="KIO114" s="95"/>
      <c r="KIP114" s="89"/>
      <c r="KIQ114" s="66" t="s">
        <v>128</v>
      </c>
      <c r="KIR114" s="18"/>
      <c r="KIS114" s="80"/>
      <c r="KIT114" s="52"/>
      <c r="KIU114" s="73">
        <f t="shared" ref="KIU114" si="480">+KIT114*KIS114</f>
        <v>0</v>
      </c>
      <c r="KIV114" s="94"/>
      <c r="KIW114" s="95"/>
      <c r="KIX114" s="89"/>
      <c r="KIY114" s="66" t="s">
        <v>128</v>
      </c>
      <c r="KIZ114" s="18"/>
      <c r="KJA114" s="80"/>
      <c r="KJB114" s="52"/>
      <c r="KJC114" s="73">
        <f t="shared" ref="KJC114" si="481">+KJB114*KJA114</f>
        <v>0</v>
      </c>
      <c r="KJD114" s="94"/>
      <c r="KJE114" s="95"/>
      <c r="KJF114" s="89"/>
      <c r="KJG114" s="66" t="s">
        <v>128</v>
      </c>
      <c r="KJH114" s="18"/>
      <c r="KJI114" s="80"/>
      <c r="KJJ114" s="52"/>
      <c r="KJK114" s="73">
        <f t="shared" ref="KJK114" si="482">+KJJ114*KJI114</f>
        <v>0</v>
      </c>
      <c r="KJL114" s="94"/>
      <c r="KJM114" s="95"/>
      <c r="KJN114" s="89"/>
      <c r="KJO114" s="66" t="s">
        <v>128</v>
      </c>
      <c r="KJP114" s="18"/>
      <c r="KJQ114" s="80"/>
      <c r="KJR114" s="52"/>
      <c r="KJS114" s="73">
        <f t="shared" ref="KJS114" si="483">+KJR114*KJQ114</f>
        <v>0</v>
      </c>
      <c r="KJT114" s="94"/>
      <c r="KJU114" s="95"/>
      <c r="KJV114" s="89"/>
      <c r="KJW114" s="66" t="s">
        <v>128</v>
      </c>
      <c r="KJX114" s="18"/>
      <c r="KJY114" s="80"/>
      <c r="KJZ114" s="52"/>
      <c r="KKA114" s="73">
        <f t="shared" ref="KKA114" si="484">+KJZ114*KJY114</f>
        <v>0</v>
      </c>
      <c r="KKB114" s="94"/>
      <c r="KKC114" s="95"/>
      <c r="KKD114" s="89"/>
      <c r="KKE114" s="66" t="s">
        <v>128</v>
      </c>
      <c r="KKF114" s="18"/>
      <c r="KKG114" s="80"/>
      <c r="KKH114" s="52"/>
      <c r="KKI114" s="73">
        <f t="shared" ref="KKI114" si="485">+KKH114*KKG114</f>
        <v>0</v>
      </c>
      <c r="KKJ114" s="94"/>
      <c r="KKK114" s="95"/>
      <c r="KKL114" s="89"/>
      <c r="KKM114" s="66" t="s">
        <v>128</v>
      </c>
      <c r="KKN114" s="18"/>
      <c r="KKO114" s="80"/>
      <c r="KKP114" s="52"/>
      <c r="KKQ114" s="73">
        <f t="shared" ref="KKQ114" si="486">+KKP114*KKO114</f>
        <v>0</v>
      </c>
      <c r="KKR114" s="94"/>
      <c r="KKS114" s="95"/>
      <c r="KKT114" s="89"/>
      <c r="KKU114" s="66" t="s">
        <v>128</v>
      </c>
      <c r="KKV114" s="18"/>
      <c r="KKW114" s="80"/>
      <c r="KKX114" s="52"/>
      <c r="KKY114" s="73">
        <f t="shared" ref="KKY114" si="487">+KKX114*KKW114</f>
        <v>0</v>
      </c>
      <c r="KKZ114" s="94"/>
      <c r="KLA114" s="95"/>
      <c r="KLB114" s="89"/>
      <c r="KLC114" s="66" t="s">
        <v>128</v>
      </c>
      <c r="KLD114" s="18"/>
      <c r="KLE114" s="80"/>
      <c r="KLF114" s="52"/>
      <c r="KLG114" s="73">
        <f t="shared" ref="KLG114" si="488">+KLF114*KLE114</f>
        <v>0</v>
      </c>
      <c r="KLH114" s="94"/>
      <c r="KLI114" s="95"/>
      <c r="KLJ114" s="89"/>
      <c r="KLK114" s="66" t="s">
        <v>128</v>
      </c>
      <c r="KLL114" s="18"/>
      <c r="KLM114" s="80"/>
      <c r="KLN114" s="52"/>
      <c r="KLO114" s="73">
        <f t="shared" ref="KLO114" si="489">+KLN114*KLM114</f>
        <v>0</v>
      </c>
      <c r="KLP114" s="94"/>
      <c r="KLQ114" s="95"/>
      <c r="KLR114" s="89"/>
      <c r="KLS114" s="66" t="s">
        <v>128</v>
      </c>
      <c r="KLT114" s="18"/>
      <c r="KLU114" s="80"/>
      <c r="KLV114" s="52"/>
      <c r="KLW114" s="73">
        <f t="shared" ref="KLW114" si="490">+KLV114*KLU114</f>
        <v>0</v>
      </c>
      <c r="KLX114" s="94"/>
      <c r="KLY114" s="95"/>
      <c r="KLZ114" s="89"/>
      <c r="KMA114" s="66" t="s">
        <v>128</v>
      </c>
      <c r="KMB114" s="18"/>
      <c r="KMC114" s="80"/>
      <c r="KMD114" s="52"/>
      <c r="KME114" s="73">
        <f t="shared" ref="KME114" si="491">+KMD114*KMC114</f>
        <v>0</v>
      </c>
      <c r="KMF114" s="94"/>
      <c r="KMG114" s="95"/>
      <c r="KMH114" s="89"/>
      <c r="KMI114" s="66" t="s">
        <v>128</v>
      </c>
      <c r="KMJ114" s="18"/>
      <c r="KMK114" s="80"/>
      <c r="KML114" s="52"/>
      <c r="KMM114" s="73">
        <f t="shared" ref="KMM114" si="492">+KML114*KMK114</f>
        <v>0</v>
      </c>
      <c r="KMN114" s="94"/>
      <c r="KMO114" s="95"/>
      <c r="KMP114" s="89"/>
      <c r="KMQ114" s="66" t="s">
        <v>128</v>
      </c>
      <c r="KMR114" s="18"/>
      <c r="KMS114" s="80"/>
      <c r="KMT114" s="52"/>
      <c r="KMU114" s="73">
        <f t="shared" ref="KMU114" si="493">+KMT114*KMS114</f>
        <v>0</v>
      </c>
      <c r="KMV114" s="94"/>
      <c r="KMW114" s="95"/>
      <c r="KMX114" s="89"/>
      <c r="KMY114" s="66" t="s">
        <v>128</v>
      </c>
      <c r="KMZ114" s="18"/>
      <c r="KNA114" s="80"/>
      <c r="KNB114" s="52"/>
      <c r="KNC114" s="73">
        <f t="shared" ref="KNC114" si="494">+KNB114*KNA114</f>
        <v>0</v>
      </c>
      <c r="KND114" s="94"/>
      <c r="KNE114" s="95"/>
      <c r="KNF114" s="89"/>
      <c r="KNG114" s="66" t="s">
        <v>128</v>
      </c>
      <c r="KNH114" s="18"/>
      <c r="KNI114" s="80"/>
      <c r="KNJ114" s="52"/>
      <c r="KNK114" s="73">
        <f t="shared" ref="KNK114" si="495">+KNJ114*KNI114</f>
        <v>0</v>
      </c>
      <c r="KNL114" s="94"/>
      <c r="KNM114" s="95"/>
      <c r="KNN114" s="89"/>
      <c r="KNO114" s="66" t="s">
        <v>128</v>
      </c>
      <c r="KNP114" s="18"/>
      <c r="KNQ114" s="80"/>
      <c r="KNR114" s="52"/>
      <c r="KNS114" s="73">
        <f t="shared" ref="KNS114" si="496">+KNR114*KNQ114</f>
        <v>0</v>
      </c>
      <c r="KNT114" s="94"/>
      <c r="KNU114" s="95"/>
      <c r="KNV114" s="89"/>
      <c r="KNW114" s="66" t="s">
        <v>128</v>
      </c>
      <c r="KNX114" s="18"/>
      <c r="KNY114" s="80"/>
      <c r="KNZ114" s="52"/>
      <c r="KOA114" s="73">
        <f t="shared" ref="KOA114" si="497">+KNZ114*KNY114</f>
        <v>0</v>
      </c>
      <c r="KOB114" s="94"/>
      <c r="KOC114" s="95"/>
      <c r="KOD114" s="89"/>
      <c r="KOE114" s="66" t="s">
        <v>128</v>
      </c>
      <c r="KOF114" s="18"/>
      <c r="KOG114" s="80"/>
      <c r="KOH114" s="52"/>
      <c r="KOI114" s="73">
        <f t="shared" ref="KOI114" si="498">+KOH114*KOG114</f>
        <v>0</v>
      </c>
      <c r="KOJ114" s="94"/>
      <c r="KOK114" s="95"/>
      <c r="KOL114" s="89"/>
      <c r="KOM114" s="66" t="s">
        <v>128</v>
      </c>
      <c r="KON114" s="18"/>
      <c r="KOO114" s="80"/>
      <c r="KOP114" s="52"/>
      <c r="KOQ114" s="73">
        <f t="shared" ref="KOQ114" si="499">+KOP114*KOO114</f>
        <v>0</v>
      </c>
      <c r="KOR114" s="94"/>
      <c r="KOS114" s="95"/>
      <c r="KOT114" s="89"/>
      <c r="KOU114" s="66" t="s">
        <v>128</v>
      </c>
      <c r="KOV114" s="18"/>
      <c r="KOW114" s="80"/>
      <c r="KOX114" s="52"/>
      <c r="KOY114" s="73">
        <f t="shared" ref="KOY114" si="500">+KOX114*KOW114</f>
        <v>0</v>
      </c>
      <c r="KOZ114" s="94"/>
      <c r="KPA114" s="95"/>
      <c r="KPB114" s="89"/>
      <c r="KPC114" s="66" t="s">
        <v>128</v>
      </c>
      <c r="KPD114" s="18"/>
      <c r="KPE114" s="80"/>
      <c r="KPF114" s="52"/>
      <c r="KPG114" s="73">
        <f t="shared" ref="KPG114" si="501">+KPF114*KPE114</f>
        <v>0</v>
      </c>
      <c r="KPH114" s="94"/>
      <c r="KPI114" s="95"/>
      <c r="KPJ114" s="89"/>
      <c r="KPK114" s="66" t="s">
        <v>128</v>
      </c>
      <c r="KPL114" s="18"/>
      <c r="KPM114" s="80"/>
      <c r="KPN114" s="52"/>
      <c r="KPO114" s="73">
        <f t="shared" ref="KPO114" si="502">+KPN114*KPM114</f>
        <v>0</v>
      </c>
      <c r="KPP114" s="94"/>
      <c r="KPQ114" s="95"/>
      <c r="KPR114" s="89"/>
      <c r="KPS114" s="66" t="s">
        <v>128</v>
      </c>
      <c r="KPT114" s="18"/>
      <c r="KPU114" s="80"/>
      <c r="KPV114" s="52"/>
      <c r="KPW114" s="73">
        <f t="shared" ref="KPW114" si="503">+KPV114*KPU114</f>
        <v>0</v>
      </c>
      <c r="KPX114" s="94"/>
      <c r="KPY114" s="95"/>
      <c r="KPZ114" s="89"/>
      <c r="KQA114" s="66" t="s">
        <v>128</v>
      </c>
      <c r="KQB114" s="18"/>
      <c r="KQC114" s="80"/>
      <c r="KQD114" s="52"/>
      <c r="KQE114" s="73">
        <f t="shared" ref="KQE114" si="504">+KQD114*KQC114</f>
        <v>0</v>
      </c>
      <c r="KQF114" s="94"/>
      <c r="KQG114" s="95"/>
      <c r="KQH114" s="89"/>
      <c r="KQI114" s="66" t="s">
        <v>128</v>
      </c>
      <c r="KQJ114" s="18"/>
      <c r="KQK114" s="80"/>
      <c r="KQL114" s="52"/>
      <c r="KQM114" s="73">
        <f t="shared" ref="KQM114" si="505">+KQL114*KQK114</f>
        <v>0</v>
      </c>
      <c r="KQN114" s="94"/>
      <c r="KQO114" s="95"/>
      <c r="KQP114" s="89"/>
      <c r="KQQ114" s="66" t="s">
        <v>128</v>
      </c>
      <c r="KQR114" s="18"/>
      <c r="KQS114" s="80"/>
      <c r="KQT114" s="52"/>
      <c r="KQU114" s="73">
        <f t="shared" ref="KQU114" si="506">+KQT114*KQS114</f>
        <v>0</v>
      </c>
      <c r="KQV114" s="94"/>
      <c r="KQW114" s="95"/>
      <c r="KQX114" s="89"/>
      <c r="KQY114" s="66" t="s">
        <v>128</v>
      </c>
      <c r="KQZ114" s="18"/>
      <c r="KRA114" s="80"/>
      <c r="KRB114" s="52"/>
      <c r="KRC114" s="73">
        <f t="shared" ref="KRC114" si="507">+KRB114*KRA114</f>
        <v>0</v>
      </c>
      <c r="KRD114" s="94"/>
      <c r="KRE114" s="95"/>
      <c r="KRF114" s="89"/>
      <c r="KRG114" s="66" t="s">
        <v>128</v>
      </c>
      <c r="KRH114" s="18"/>
      <c r="KRI114" s="80"/>
      <c r="KRJ114" s="52"/>
      <c r="KRK114" s="73">
        <f t="shared" ref="KRK114" si="508">+KRJ114*KRI114</f>
        <v>0</v>
      </c>
      <c r="KRL114" s="94"/>
      <c r="KRM114" s="95"/>
      <c r="KRN114" s="89"/>
      <c r="KRO114" s="66" t="s">
        <v>128</v>
      </c>
      <c r="KRP114" s="18"/>
      <c r="KRQ114" s="80"/>
      <c r="KRR114" s="52"/>
      <c r="KRS114" s="73">
        <f t="shared" ref="KRS114" si="509">+KRR114*KRQ114</f>
        <v>0</v>
      </c>
      <c r="KRT114" s="94"/>
      <c r="KRU114" s="95"/>
      <c r="KRV114" s="89"/>
      <c r="KRW114" s="66" t="s">
        <v>128</v>
      </c>
      <c r="KRX114" s="18"/>
      <c r="KRY114" s="80"/>
      <c r="KRZ114" s="52"/>
      <c r="KSA114" s="73">
        <f t="shared" ref="KSA114" si="510">+KRZ114*KRY114</f>
        <v>0</v>
      </c>
      <c r="KSB114" s="94"/>
      <c r="KSC114" s="95"/>
      <c r="KSD114" s="89"/>
      <c r="KSE114" s="66" t="s">
        <v>128</v>
      </c>
      <c r="KSF114" s="18"/>
      <c r="KSG114" s="80"/>
      <c r="KSH114" s="52"/>
      <c r="KSI114" s="73">
        <f t="shared" ref="KSI114" si="511">+KSH114*KSG114</f>
        <v>0</v>
      </c>
      <c r="KSJ114" s="94"/>
      <c r="KSK114" s="95"/>
      <c r="KSL114" s="89"/>
      <c r="KSM114" s="66" t="s">
        <v>128</v>
      </c>
      <c r="KSN114" s="18"/>
      <c r="KSO114" s="80"/>
      <c r="KSP114" s="52"/>
      <c r="KSQ114" s="73">
        <f t="shared" ref="KSQ114" si="512">+KSP114*KSO114</f>
        <v>0</v>
      </c>
      <c r="KSR114" s="94"/>
      <c r="KSS114" s="95"/>
      <c r="KST114" s="89"/>
      <c r="KSU114" s="66" t="s">
        <v>128</v>
      </c>
      <c r="KSV114" s="18"/>
      <c r="KSW114" s="80"/>
      <c r="KSX114" s="52"/>
      <c r="KSY114" s="73">
        <f t="shared" ref="KSY114" si="513">+KSX114*KSW114</f>
        <v>0</v>
      </c>
      <c r="KSZ114" s="94"/>
      <c r="KTA114" s="95"/>
      <c r="KTB114" s="89"/>
      <c r="KTC114" s="66" t="s">
        <v>128</v>
      </c>
      <c r="KTD114" s="18"/>
      <c r="KTE114" s="80"/>
      <c r="KTF114" s="52"/>
      <c r="KTG114" s="73">
        <f t="shared" ref="KTG114" si="514">+KTF114*KTE114</f>
        <v>0</v>
      </c>
      <c r="KTH114" s="94"/>
      <c r="KTI114" s="95"/>
      <c r="KTJ114" s="89"/>
      <c r="KTK114" s="66" t="s">
        <v>128</v>
      </c>
      <c r="KTL114" s="18"/>
      <c r="KTM114" s="80"/>
      <c r="KTN114" s="52"/>
      <c r="KTO114" s="73">
        <f t="shared" ref="KTO114" si="515">+KTN114*KTM114</f>
        <v>0</v>
      </c>
      <c r="KTP114" s="94"/>
      <c r="KTQ114" s="95"/>
      <c r="KTR114" s="89"/>
      <c r="KTS114" s="66" t="s">
        <v>128</v>
      </c>
      <c r="KTT114" s="18"/>
      <c r="KTU114" s="80"/>
      <c r="KTV114" s="52"/>
      <c r="KTW114" s="73">
        <f t="shared" ref="KTW114" si="516">+KTV114*KTU114</f>
        <v>0</v>
      </c>
      <c r="KTX114" s="94"/>
      <c r="KTY114" s="95"/>
      <c r="KTZ114" s="89"/>
      <c r="KUA114" s="66" t="s">
        <v>128</v>
      </c>
      <c r="KUB114" s="18"/>
      <c r="KUC114" s="80"/>
      <c r="KUD114" s="52"/>
      <c r="KUE114" s="73">
        <f t="shared" ref="KUE114" si="517">+KUD114*KUC114</f>
        <v>0</v>
      </c>
      <c r="KUF114" s="94"/>
      <c r="KUG114" s="95"/>
      <c r="KUH114" s="89"/>
      <c r="KUI114" s="66" t="s">
        <v>128</v>
      </c>
      <c r="KUJ114" s="18"/>
      <c r="KUK114" s="80"/>
      <c r="KUL114" s="52"/>
      <c r="KUM114" s="73">
        <f t="shared" ref="KUM114" si="518">+KUL114*KUK114</f>
        <v>0</v>
      </c>
      <c r="KUN114" s="94"/>
      <c r="KUO114" s="95"/>
      <c r="KUP114" s="89"/>
      <c r="KUQ114" s="66" t="s">
        <v>128</v>
      </c>
      <c r="KUR114" s="18"/>
      <c r="KUS114" s="80"/>
      <c r="KUT114" s="52"/>
      <c r="KUU114" s="73">
        <f t="shared" ref="KUU114" si="519">+KUT114*KUS114</f>
        <v>0</v>
      </c>
      <c r="KUV114" s="94"/>
      <c r="KUW114" s="95"/>
      <c r="KUX114" s="89"/>
      <c r="KUY114" s="66" t="s">
        <v>128</v>
      </c>
      <c r="KUZ114" s="18"/>
      <c r="KVA114" s="80"/>
      <c r="KVB114" s="52"/>
      <c r="KVC114" s="73">
        <f t="shared" ref="KVC114" si="520">+KVB114*KVA114</f>
        <v>0</v>
      </c>
      <c r="KVD114" s="94"/>
      <c r="KVE114" s="95"/>
      <c r="KVF114" s="89"/>
      <c r="KVG114" s="66" t="s">
        <v>128</v>
      </c>
      <c r="KVH114" s="18"/>
      <c r="KVI114" s="80"/>
      <c r="KVJ114" s="52"/>
      <c r="KVK114" s="73">
        <f t="shared" ref="KVK114" si="521">+KVJ114*KVI114</f>
        <v>0</v>
      </c>
      <c r="KVL114" s="94"/>
      <c r="KVM114" s="95"/>
      <c r="KVN114" s="89"/>
      <c r="KVO114" s="66" t="s">
        <v>128</v>
      </c>
      <c r="KVP114" s="18"/>
      <c r="KVQ114" s="80"/>
      <c r="KVR114" s="52"/>
      <c r="KVS114" s="73">
        <f t="shared" ref="KVS114" si="522">+KVR114*KVQ114</f>
        <v>0</v>
      </c>
      <c r="KVT114" s="94"/>
      <c r="KVU114" s="95"/>
      <c r="KVV114" s="89"/>
      <c r="KVW114" s="66" t="s">
        <v>128</v>
      </c>
      <c r="KVX114" s="18"/>
      <c r="KVY114" s="80"/>
      <c r="KVZ114" s="52"/>
      <c r="KWA114" s="73">
        <f t="shared" ref="KWA114" si="523">+KVZ114*KVY114</f>
        <v>0</v>
      </c>
      <c r="KWB114" s="94"/>
      <c r="KWC114" s="95"/>
      <c r="KWD114" s="89"/>
      <c r="KWE114" s="66" t="s">
        <v>128</v>
      </c>
      <c r="KWF114" s="18"/>
      <c r="KWG114" s="80"/>
      <c r="KWH114" s="52"/>
      <c r="KWI114" s="73">
        <f t="shared" ref="KWI114" si="524">+KWH114*KWG114</f>
        <v>0</v>
      </c>
      <c r="KWJ114" s="94"/>
      <c r="KWK114" s="95"/>
      <c r="KWL114" s="89"/>
      <c r="KWM114" s="66" t="s">
        <v>128</v>
      </c>
      <c r="KWN114" s="18"/>
      <c r="KWO114" s="80"/>
      <c r="KWP114" s="52"/>
      <c r="KWQ114" s="73">
        <f t="shared" ref="KWQ114" si="525">+KWP114*KWO114</f>
        <v>0</v>
      </c>
      <c r="KWR114" s="94"/>
      <c r="KWS114" s="95"/>
      <c r="KWT114" s="89"/>
      <c r="KWU114" s="66" t="s">
        <v>128</v>
      </c>
      <c r="KWV114" s="18"/>
      <c r="KWW114" s="80"/>
      <c r="KWX114" s="52"/>
      <c r="KWY114" s="73">
        <f t="shared" ref="KWY114" si="526">+KWX114*KWW114</f>
        <v>0</v>
      </c>
      <c r="KWZ114" s="94"/>
      <c r="KXA114" s="95"/>
      <c r="KXB114" s="89"/>
      <c r="KXC114" s="66" t="s">
        <v>128</v>
      </c>
      <c r="KXD114" s="18"/>
      <c r="KXE114" s="80"/>
      <c r="KXF114" s="52"/>
      <c r="KXG114" s="73">
        <f t="shared" ref="KXG114" si="527">+KXF114*KXE114</f>
        <v>0</v>
      </c>
      <c r="KXH114" s="94"/>
      <c r="KXI114" s="95"/>
      <c r="KXJ114" s="89"/>
      <c r="KXK114" s="66" t="s">
        <v>128</v>
      </c>
      <c r="KXL114" s="18"/>
      <c r="KXM114" s="80"/>
      <c r="KXN114" s="52"/>
      <c r="KXO114" s="73">
        <f t="shared" ref="KXO114" si="528">+KXN114*KXM114</f>
        <v>0</v>
      </c>
      <c r="KXP114" s="94"/>
      <c r="KXQ114" s="95"/>
      <c r="KXR114" s="89"/>
      <c r="KXS114" s="66" t="s">
        <v>128</v>
      </c>
      <c r="KXT114" s="18"/>
      <c r="KXU114" s="80"/>
      <c r="KXV114" s="52"/>
      <c r="KXW114" s="73">
        <f t="shared" ref="KXW114" si="529">+KXV114*KXU114</f>
        <v>0</v>
      </c>
      <c r="KXX114" s="94"/>
      <c r="KXY114" s="95"/>
      <c r="KXZ114" s="89"/>
      <c r="KYA114" s="66" t="s">
        <v>128</v>
      </c>
      <c r="KYB114" s="18"/>
      <c r="KYC114" s="80"/>
      <c r="KYD114" s="52"/>
      <c r="KYE114" s="73">
        <f t="shared" ref="KYE114" si="530">+KYD114*KYC114</f>
        <v>0</v>
      </c>
      <c r="KYF114" s="94"/>
      <c r="KYG114" s="95"/>
      <c r="KYH114" s="89"/>
      <c r="KYI114" s="66" t="s">
        <v>128</v>
      </c>
      <c r="KYJ114" s="18"/>
      <c r="KYK114" s="80"/>
      <c r="KYL114" s="52"/>
      <c r="KYM114" s="73">
        <f t="shared" ref="KYM114" si="531">+KYL114*KYK114</f>
        <v>0</v>
      </c>
      <c r="KYN114" s="94"/>
      <c r="KYO114" s="95"/>
      <c r="KYP114" s="89"/>
      <c r="KYQ114" s="66" t="s">
        <v>128</v>
      </c>
      <c r="KYR114" s="18"/>
      <c r="KYS114" s="80"/>
      <c r="KYT114" s="52"/>
      <c r="KYU114" s="73">
        <f t="shared" ref="KYU114" si="532">+KYT114*KYS114</f>
        <v>0</v>
      </c>
      <c r="KYV114" s="94"/>
      <c r="KYW114" s="95"/>
      <c r="KYX114" s="89"/>
      <c r="KYY114" s="66" t="s">
        <v>128</v>
      </c>
      <c r="KYZ114" s="18"/>
      <c r="KZA114" s="80"/>
      <c r="KZB114" s="52"/>
      <c r="KZC114" s="73">
        <f t="shared" ref="KZC114" si="533">+KZB114*KZA114</f>
        <v>0</v>
      </c>
      <c r="KZD114" s="94"/>
      <c r="KZE114" s="95"/>
      <c r="KZF114" s="89"/>
      <c r="KZG114" s="66" t="s">
        <v>128</v>
      </c>
      <c r="KZH114" s="18"/>
      <c r="KZI114" s="80"/>
      <c r="KZJ114" s="52"/>
      <c r="KZK114" s="73">
        <f t="shared" ref="KZK114" si="534">+KZJ114*KZI114</f>
        <v>0</v>
      </c>
      <c r="KZL114" s="94"/>
      <c r="KZM114" s="95"/>
      <c r="KZN114" s="89"/>
      <c r="KZO114" s="66" t="s">
        <v>128</v>
      </c>
      <c r="KZP114" s="18"/>
      <c r="KZQ114" s="80"/>
      <c r="KZR114" s="52"/>
      <c r="KZS114" s="73">
        <f t="shared" ref="KZS114" si="535">+KZR114*KZQ114</f>
        <v>0</v>
      </c>
      <c r="KZT114" s="94"/>
      <c r="KZU114" s="95"/>
      <c r="KZV114" s="89"/>
      <c r="KZW114" s="66" t="s">
        <v>128</v>
      </c>
      <c r="KZX114" s="18"/>
      <c r="KZY114" s="80"/>
      <c r="KZZ114" s="52"/>
      <c r="LAA114" s="73">
        <f t="shared" ref="LAA114" si="536">+KZZ114*KZY114</f>
        <v>0</v>
      </c>
      <c r="LAB114" s="94"/>
      <c r="LAC114" s="95"/>
      <c r="LAD114" s="89"/>
      <c r="LAE114" s="66" t="s">
        <v>128</v>
      </c>
      <c r="LAF114" s="18"/>
      <c r="LAG114" s="80"/>
      <c r="LAH114" s="52"/>
      <c r="LAI114" s="73">
        <f t="shared" ref="LAI114" si="537">+LAH114*LAG114</f>
        <v>0</v>
      </c>
      <c r="LAJ114" s="94"/>
      <c r="LAK114" s="95"/>
      <c r="LAL114" s="89"/>
      <c r="LAM114" s="66" t="s">
        <v>128</v>
      </c>
      <c r="LAN114" s="18"/>
      <c r="LAO114" s="80"/>
      <c r="LAP114" s="52"/>
      <c r="LAQ114" s="73">
        <f t="shared" ref="LAQ114" si="538">+LAP114*LAO114</f>
        <v>0</v>
      </c>
      <c r="LAR114" s="94"/>
      <c r="LAS114" s="95"/>
      <c r="LAT114" s="89"/>
      <c r="LAU114" s="66" t="s">
        <v>128</v>
      </c>
      <c r="LAV114" s="18"/>
      <c r="LAW114" s="80"/>
      <c r="LAX114" s="52"/>
      <c r="LAY114" s="73">
        <f t="shared" ref="LAY114" si="539">+LAX114*LAW114</f>
        <v>0</v>
      </c>
      <c r="LAZ114" s="94"/>
      <c r="LBA114" s="95"/>
      <c r="LBB114" s="89"/>
      <c r="LBC114" s="66" t="s">
        <v>128</v>
      </c>
      <c r="LBD114" s="18"/>
      <c r="LBE114" s="80"/>
      <c r="LBF114" s="52"/>
      <c r="LBG114" s="73">
        <f t="shared" ref="LBG114" si="540">+LBF114*LBE114</f>
        <v>0</v>
      </c>
      <c r="LBH114" s="94"/>
      <c r="LBI114" s="95"/>
      <c r="LBJ114" s="89"/>
      <c r="LBK114" s="66" t="s">
        <v>128</v>
      </c>
      <c r="LBL114" s="18"/>
      <c r="LBM114" s="80"/>
      <c r="LBN114" s="52"/>
      <c r="LBO114" s="73">
        <f t="shared" ref="LBO114" si="541">+LBN114*LBM114</f>
        <v>0</v>
      </c>
      <c r="LBP114" s="94"/>
      <c r="LBQ114" s="95"/>
      <c r="LBR114" s="89"/>
      <c r="LBS114" s="66" t="s">
        <v>128</v>
      </c>
      <c r="LBT114" s="18"/>
      <c r="LBU114" s="80"/>
      <c r="LBV114" s="52"/>
      <c r="LBW114" s="73">
        <f t="shared" ref="LBW114" si="542">+LBV114*LBU114</f>
        <v>0</v>
      </c>
      <c r="LBX114" s="94"/>
      <c r="LBY114" s="95"/>
      <c r="LBZ114" s="89"/>
      <c r="LCA114" s="66" t="s">
        <v>128</v>
      </c>
      <c r="LCB114" s="18"/>
      <c r="LCC114" s="80"/>
      <c r="LCD114" s="52"/>
      <c r="LCE114" s="73">
        <f t="shared" ref="LCE114" si="543">+LCD114*LCC114</f>
        <v>0</v>
      </c>
      <c r="LCF114" s="94"/>
      <c r="LCG114" s="95"/>
      <c r="LCH114" s="89"/>
      <c r="LCI114" s="66" t="s">
        <v>128</v>
      </c>
      <c r="LCJ114" s="18"/>
      <c r="LCK114" s="80"/>
      <c r="LCL114" s="52"/>
      <c r="LCM114" s="73">
        <f t="shared" ref="LCM114" si="544">+LCL114*LCK114</f>
        <v>0</v>
      </c>
      <c r="LCN114" s="94"/>
      <c r="LCO114" s="95"/>
      <c r="LCP114" s="89"/>
      <c r="LCQ114" s="66" t="s">
        <v>128</v>
      </c>
      <c r="LCR114" s="18"/>
      <c r="LCS114" s="80"/>
      <c r="LCT114" s="52"/>
      <c r="LCU114" s="73">
        <f t="shared" ref="LCU114" si="545">+LCT114*LCS114</f>
        <v>0</v>
      </c>
      <c r="LCV114" s="94"/>
      <c r="LCW114" s="95"/>
      <c r="LCX114" s="89"/>
      <c r="LCY114" s="66" t="s">
        <v>128</v>
      </c>
      <c r="LCZ114" s="18"/>
      <c r="LDA114" s="80"/>
      <c r="LDB114" s="52"/>
      <c r="LDC114" s="73">
        <f t="shared" ref="LDC114" si="546">+LDB114*LDA114</f>
        <v>0</v>
      </c>
      <c r="LDD114" s="94"/>
      <c r="LDE114" s="95"/>
      <c r="LDF114" s="89"/>
      <c r="LDG114" s="66" t="s">
        <v>128</v>
      </c>
      <c r="LDH114" s="18"/>
      <c r="LDI114" s="80"/>
      <c r="LDJ114" s="52"/>
      <c r="LDK114" s="73">
        <f t="shared" ref="LDK114" si="547">+LDJ114*LDI114</f>
        <v>0</v>
      </c>
      <c r="LDL114" s="94"/>
      <c r="LDM114" s="95"/>
      <c r="LDN114" s="89"/>
      <c r="LDO114" s="66" t="s">
        <v>128</v>
      </c>
      <c r="LDP114" s="18"/>
      <c r="LDQ114" s="80"/>
      <c r="LDR114" s="52"/>
      <c r="LDS114" s="73">
        <f t="shared" ref="LDS114" si="548">+LDR114*LDQ114</f>
        <v>0</v>
      </c>
      <c r="LDT114" s="94"/>
      <c r="LDU114" s="95"/>
      <c r="LDV114" s="89"/>
      <c r="LDW114" s="66" t="s">
        <v>128</v>
      </c>
      <c r="LDX114" s="18"/>
      <c r="LDY114" s="80"/>
      <c r="LDZ114" s="52"/>
      <c r="LEA114" s="73">
        <f t="shared" ref="LEA114" si="549">+LDZ114*LDY114</f>
        <v>0</v>
      </c>
      <c r="LEB114" s="94"/>
      <c r="LEC114" s="95"/>
      <c r="LED114" s="89"/>
      <c r="LEE114" s="66" t="s">
        <v>128</v>
      </c>
      <c r="LEF114" s="18"/>
      <c r="LEG114" s="80"/>
      <c r="LEH114" s="52"/>
      <c r="LEI114" s="73">
        <f t="shared" ref="LEI114" si="550">+LEH114*LEG114</f>
        <v>0</v>
      </c>
      <c r="LEJ114" s="94"/>
      <c r="LEK114" s="95"/>
      <c r="LEL114" s="89"/>
      <c r="LEM114" s="66" t="s">
        <v>128</v>
      </c>
      <c r="LEN114" s="18"/>
      <c r="LEO114" s="80"/>
      <c r="LEP114" s="52"/>
      <c r="LEQ114" s="73">
        <f t="shared" ref="LEQ114" si="551">+LEP114*LEO114</f>
        <v>0</v>
      </c>
      <c r="LER114" s="94"/>
      <c r="LES114" s="95"/>
      <c r="LET114" s="89"/>
      <c r="LEU114" s="66" t="s">
        <v>128</v>
      </c>
      <c r="LEV114" s="18"/>
      <c r="LEW114" s="80"/>
      <c r="LEX114" s="52"/>
      <c r="LEY114" s="73">
        <f t="shared" ref="LEY114" si="552">+LEX114*LEW114</f>
        <v>0</v>
      </c>
      <c r="LEZ114" s="94"/>
      <c r="LFA114" s="95"/>
      <c r="LFB114" s="89"/>
      <c r="LFC114" s="66" t="s">
        <v>128</v>
      </c>
      <c r="LFD114" s="18"/>
      <c r="LFE114" s="80"/>
      <c r="LFF114" s="52"/>
      <c r="LFG114" s="73">
        <f t="shared" ref="LFG114" si="553">+LFF114*LFE114</f>
        <v>0</v>
      </c>
      <c r="LFH114" s="94"/>
      <c r="LFI114" s="95"/>
      <c r="LFJ114" s="89"/>
      <c r="LFK114" s="66" t="s">
        <v>128</v>
      </c>
      <c r="LFL114" s="18"/>
      <c r="LFM114" s="80"/>
      <c r="LFN114" s="52"/>
      <c r="LFO114" s="73">
        <f t="shared" ref="LFO114" si="554">+LFN114*LFM114</f>
        <v>0</v>
      </c>
      <c r="LFP114" s="94"/>
      <c r="LFQ114" s="95"/>
      <c r="LFR114" s="89"/>
      <c r="LFS114" s="66" t="s">
        <v>128</v>
      </c>
      <c r="LFT114" s="18"/>
      <c r="LFU114" s="80"/>
      <c r="LFV114" s="52"/>
      <c r="LFW114" s="73">
        <f t="shared" ref="LFW114" si="555">+LFV114*LFU114</f>
        <v>0</v>
      </c>
      <c r="LFX114" s="94"/>
      <c r="LFY114" s="95"/>
      <c r="LFZ114" s="89"/>
      <c r="LGA114" s="66" t="s">
        <v>128</v>
      </c>
      <c r="LGB114" s="18"/>
      <c r="LGC114" s="80"/>
      <c r="LGD114" s="52"/>
      <c r="LGE114" s="73">
        <f t="shared" ref="LGE114" si="556">+LGD114*LGC114</f>
        <v>0</v>
      </c>
      <c r="LGF114" s="94"/>
      <c r="LGG114" s="95"/>
      <c r="LGH114" s="89"/>
      <c r="LGI114" s="66" t="s">
        <v>128</v>
      </c>
      <c r="LGJ114" s="18"/>
      <c r="LGK114" s="80"/>
      <c r="LGL114" s="52"/>
      <c r="LGM114" s="73">
        <f t="shared" ref="LGM114" si="557">+LGL114*LGK114</f>
        <v>0</v>
      </c>
      <c r="LGN114" s="94"/>
      <c r="LGO114" s="95"/>
      <c r="LGP114" s="89"/>
      <c r="LGQ114" s="66" t="s">
        <v>128</v>
      </c>
      <c r="LGR114" s="18"/>
      <c r="LGS114" s="80"/>
      <c r="LGT114" s="52"/>
      <c r="LGU114" s="73">
        <f t="shared" ref="LGU114" si="558">+LGT114*LGS114</f>
        <v>0</v>
      </c>
      <c r="LGV114" s="94"/>
      <c r="LGW114" s="95"/>
      <c r="LGX114" s="89"/>
      <c r="LGY114" s="66" t="s">
        <v>128</v>
      </c>
      <c r="LGZ114" s="18"/>
      <c r="LHA114" s="80"/>
      <c r="LHB114" s="52"/>
      <c r="LHC114" s="73">
        <f t="shared" ref="LHC114" si="559">+LHB114*LHA114</f>
        <v>0</v>
      </c>
      <c r="LHD114" s="94"/>
      <c r="LHE114" s="95"/>
      <c r="LHF114" s="89"/>
      <c r="LHG114" s="66" t="s">
        <v>128</v>
      </c>
      <c r="LHH114" s="18"/>
      <c r="LHI114" s="80"/>
      <c r="LHJ114" s="52"/>
      <c r="LHK114" s="73">
        <f t="shared" ref="LHK114" si="560">+LHJ114*LHI114</f>
        <v>0</v>
      </c>
      <c r="LHL114" s="94"/>
      <c r="LHM114" s="95"/>
      <c r="LHN114" s="89"/>
      <c r="LHO114" s="66" t="s">
        <v>128</v>
      </c>
      <c r="LHP114" s="18"/>
      <c r="LHQ114" s="80"/>
      <c r="LHR114" s="52"/>
      <c r="LHS114" s="73">
        <f t="shared" ref="LHS114" si="561">+LHR114*LHQ114</f>
        <v>0</v>
      </c>
      <c r="LHT114" s="94"/>
      <c r="LHU114" s="95"/>
      <c r="LHV114" s="89"/>
      <c r="LHW114" s="66" t="s">
        <v>128</v>
      </c>
      <c r="LHX114" s="18"/>
      <c r="LHY114" s="80"/>
      <c r="LHZ114" s="52"/>
      <c r="LIA114" s="73">
        <f t="shared" ref="LIA114" si="562">+LHZ114*LHY114</f>
        <v>0</v>
      </c>
      <c r="LIB114" s="94"/>
      <c r="LIC114" s="95"/>
      <c r="LID114" s="89"/>
      <c r="LIE114" s="66" t="s">
        <v>128</v>
      </c>
      <c r="LIF114" s="18"/>
      <c r="LIG114" s="80"/>
      <c r="LIH114" s="52"/>
      <c r="LII114" s="73">
        <f t="shared" ref="LII114" si="563">+LIH114*LIG114</f>
        <v>0</v>
      </c>
      <c r="LIJ114" s="94"/>
      <c r="LIK114" s="95"/>
      <c r="LIL114" s="89"/>
      <c r="LIM114" s="66" t="s">
        <v>128</v>
      </c>
      <c r="LIN114" s="18"/>
      <c r="LIO114" s="80"/>
      <c r="LIP114" s="52"/>
      <c r="LIQ114" s="73">
        <f t="shared" ref="LIQ114" si="564">+LIP114*LIO114</f>
        <v>0</v>
      </c>
      <c r="LIR114" s="94"/>
      <c r="LIS114" s="95"/>
      <c r="LIT114" s="89"/>
      <c r="LIU114" s="66" t="s">
        <v>128</v>
      </c>
      <c r="LIV114" s="18"/>
      <c r="LIW114" s="80"/>
      <c r="LIX114" s="52"/>
      <c r="LIY114" s="73">
        <f t="shared" ref="LIY114" si="565">+LIX114*LIW114</f>
        <v>0</v>
      </c>
      <c r="LIZ114" s="94"/>
      <c r="LJA114" s="95"/>
      <c r="LJB114" s="89"/>
      <c r="LJC114" s="66" t="s">
        <v>128</v>
      </c>
      <c r="LJD114" s="18"/>
      <c r="LJE114" s="80"/>
      <c r="LJF114" s="52"/>
      <c r="LJG114" s="73">
        <f t="shared" ref="LJG114" si="566">+LJF114*LJE114</f>
        <v>0</v>
      </c>
      <c r="LJH114" s="94"/>
      <c r="LJI114" s="95"/>
      <c r="LJJ114" s="89"/>
      <c r="LJK114" s="66" t="s">
        <v>128</v>
      </c>
      <c r="LJL114" s="18"/>
      <c r="LJM114" s="80"/>
      <c r="LJN114" s="52"/>
      <c r="LJO114" s="73">
        <f t="shared" ref="LJO114" si="567">+LJN114*LJM114</f>
        <v>0</v>
      </c>
      <c r="LJP114" s="94"/>
      <c r="LJQ114" s="95"/>
      <c r="LJR114" s="89"/>
      <c r="LJS114" s="66" t="s">
        <v>128</v>
      </c>
      <c r="LJT114" s="18"/>
      <c r="LJU114" s="80"/>
      <c r="LJV114" s="52"/>
      <c r="LJW114" s="73">
        <f t="shared" ref="LJW114" si="568">+LJV114*LJU114</f>
        <v>0</v>
      </c>
      <c r="LJX114" s="94"/>
      <c r="LJY114" s="95"/>
      <c r="LJZ114" s="89"/>
      <c r="LKA114" s="66" t="s">
        <v>128</v>
      </c>
      <c r="LKB114" s="18"/>
      <c r="LKC114" s="80"/>
      <c r="LKD114" s="52"/>
      <c r="LKE114" s="73">
        <f t="shared" ref="LKE114" si="569">+LKD114*LKC114</f>
        <v>0</v>
      </c>
      <c r="LKF114" s="94"/>
      <c r="LKG114" s="95"/>
      <c r="LKH114" s="89"/>
      <c r="LKI114" s="66" t="s">
        <v>128</v>
      </c>
      <c r="LKJ114" s="18"/>
      <c r="LKK114" s="80"/>
      <c r="LKL114" s="52"/>
      <c r="LKM114" s="73">
        <f t="shared" ref="LKM114" si="570">+LKL114*LKK114</f>
        <v>0</v>
      </c>
      <c r="LKN114" s="94"/>
      <c r="LKO114" s="95"/>
      <c r="LKP114" s="89"/>
      <c r="LKQ114" s="66" t="s">
        <v>128</v>
      </c>
      <c r="LKR114" s="18"/>
      <c r="LKS114" s="80"/>
      <c r="LKT114" s="52"/>
      <c r="LKU114" s="73">
        <f t="shared" ref="LKU114" si="571">+LKT114*LKS114</f>
        <v>0</v>
      </c>
      <c r="LKV114" s="94"/>
      <c r="LKW114" s="95"/>
      <c r="LKX114" s="89"/>
      <c r="LKY114" s="66" t="s">
        <v>128</v>
      </c>
      <c r="LKZ114" s="18"/>
      <c r="LLA114" s="80"/>
      <c r="LLB114" s="52"/>
      <c r="LLC114" s="73">
        <f t="shared" ref="LLC114" si="572">+LLB114*LLA114</f>
        <v>0</v>
      </c>
      <c r="LLD114" s="94"/>
      <c r="LLE114" s="95"/>
      <c r="LLF114" s="89"/>
      <c r="LLG114" s="66" t="s">
        <v>128</v>
      </c>
      <c r="LLH114" s="18"/>
      <c r="LLI114" s="80"/>
      <c r="LLJ114" s="52"/>
      <c r="LLK114" s="73">
        <f t="shared" ref="LLK114" si="573">+LLJ114*LLI114</f>
        <v>0</v>
      </c>
      <c r="LLL114" s="94"/>
      <c r="LLM114" s="95"/>
      <c r="LLN114" s="89"/>
      <c r="LLO114" s="66" t="s">
        <v>128</v>
      </c>
      <c r="LLP114" s="18"/>
      <c r="LLQ114" s="80"/>
      <c r="LLR114" s="52"/>
      <c r="LLS114" s="73">
        <f t="shared" ref="LLS114" si="574">+LLR114*LLQ114</f>
        <v>0</v>
      </c>
      <c r="LLT114" s="94"/>
      <c r="LLU114" s="95"/>
      <c r="LLV114" s="89"/>
      <c r="LLW114" s="66" t="s">
        <v>128</v>
      </c>
      <c r="LLX114" s="18"/>
      <c r="LLY114" s="80"/>
      <c r="LLZ114" s="52"/>
      <c r="LMA114" s="73">
        <f t="shared" ref="LMA114" si="575">+LLZ114*LLY114</f>
        <v>0</v>
      </c>
      <c r="LMB114" s="94"/>
      <c r="LMC114" s="95"/>
      <c r="LMD114" s="89"/>
      <c r="LME114" s="66" t="s">
        <v>128</v>
      </c>
      <c r="LMF114" s="18"/>
      <c r="LMG114" s="80"/>
      <c r="LMH114" s="52"/>
      <c r="LMI114" s="73">
        <f t="shared" ref="LMI114" si="576">+LMH114*LMG114</f>
        <v>0</v>
      </c>
      <c r="LMJ114" s="94"/>
      <c r="LMK114" s="95"/>
      <c r="LML114" s="89"/>
      <c r="LMM114" s="66" t="s">
        <v>128</v>
      </c>
      <c r="LMN114" s="18"/>
      <c r="LMO114" s="80"/>
      <c r="LMP114" s="52"/>
      <c r="LMQ114" s="73">
        <f t="shared" ref="LMQ114" si="577">+LMP114*LMO114</f>
        <v>0</v>
      </c>
      <c r="LMR114" s="94"/>
      <c r="LMS114" s="95"/>
      <c r="LMT114" s="89"/>
      <c r="LMU114" s="66" t="s">
        <v>128</v>
      </c>
      <c r="LMV114" s="18"/>
      <c r="LMW114" s="80"/>
      <c r="LMX114" s="52"/>
      <c r="LMY114" s="73">
        <f t="shared" ref="LMY114" si="578">+LMX114*LMW114</f>
        <v>0</v>
      </c>
      <c r="LMZ114" s="94"/>
      <c r="LNA114" s="95"/>
      <c r="LNB114" s="89"/>
      <c r="LNC114" s="66" t="s">
        <v>128</v>
      </c>
      <c r="LND114" s="18"/>
      <c r="LNE114" s="80"/>
      <c r="LNF114" s="52"/>
      <c r="LNG114" s="73">
        <f t="shared" ref="LNG114" si="579">+LNF114*LNE114</f>
        <v>0</v>
      </c>
      <c r="LNH114" s="94"/>
      <c r="LNI114" s="95"/>
      <c r="LNJ114" s="89"/>
      <c r="LNK114" s="66" t="s">
        <v>128</v>
      </c>
      <c r="LNL114" s="18"/>
      <c r="LNM114" s="80"/>
      <c r="LNN114" s="52"/>
      <c r="LNO114" s="73">
        <f t="shared" ref="LNO114" si="580">+LNN114*LNM114</f>
        <v>0</v>
      </c>
      <c r="LNP114" s="94"/>
      <c r="LNQ114" s="95"/>
      <c r="LNR114" s="89"/>
      <c r="LNS114" s="66" t="s">
        <v>128</v>
      </c>
      <c r="LNT114" s="18"/>
      <c r="LNU114" s="80"/>
      <c r="LNV114" s="52"/>
      <c r="LNW114" s="73">
        <f t="shared" ref="LNW114" si="581">+LNV114*LNU114</f>
        <v>0</v>
      </c>
      <c r="LNX114" s="94"/>
      <c r="LNY114" s="95"/>
      <c r="LNZ114" s="89"/>
      <c r="LOA114" s="66" t="s">
        <v>128</v>
      </c>
      <c r="LOB114" s="18"/>
      <c r="LOC114" s="80"/>
      <c r="LOD114" s="52"/>
      <c r="LOE114" s="73">
        <f t="shared" ref="LOE114" si="582">+LOD114*LOC114</f>
        <v>0</v>
      </c>
      <c r="LOF114" s="94"/>
      <c r="LOG114" s="95"/>
      <c r="LOH114" s="89"/>
      <c r="LOI114" s="66" t="s">
        <v>128</v>
      </c>
      <c r="LOJ114" s="18"/>
      <c r="LOK114" s="80"/>
      <c r="LOL114" s="52"/>
      <c r="LOM114" s="73">
        <f t="shared" ref="LOM114" si="583">+LOL114*LOK114</f>
        <v>0</v>
      </c>
      <c r="LON114" s="94"/>
      <c r="LOO114" s="95"/>
      <c r="LOP114" s="89"/>
      <c r="LOQ114" s="66" t="s">
        <v>128</v>
      </c>
      <c r="LOR114" s="18"/>
      <c r="LOS114" s="80"/>
      <c r="LOT114" s="52"/>
      <c r="LOU114" s="73">
        <f t="shared" ref="LOU114" si="584">+LOT114*LOS114</f>
        <v>0</v>
      </c>
      <c r="LOV114" s="94"/>
      <c r="LOW114" s="95"/>
      <c r="LOX114" s="89"/>
      <c r="LOY114" s="66" t="s">
        <v>128</v>
      </c>
      <c r="LOZ114" s="18"/>
      <c r="LPA114" s="80"/>
      <c r="LPB114" s="52"/>
      <c r="LPC114" s="73">
        <f t="shared" ref="LPC114" si="585">+LPB114*LPA114</f>
        <v>0</v>
      </c>
      <c r="LPD114" s="94"/>
      <c r="LPE114" s="95"/>
      <c r="LPF114" s="89"/>
      <c r="LPG114" s="66" t="s">
        <v>128</v>
      </c>
      <c r="LPH114" s="18"/>
      <c r="LPI114" s="80"/>
      <c r="LPJ114" s="52"/>
      <c r="LPK114" s="73">
        <f t="shared" ref="LPK114" si="586">+LPJ114*LPI114</f>
        <v>0</v>
      </c>
      <c r="LPL114" s="94"/>
      <c r="LPM114" s="95"/>
      <c r="LPN114" s="89"/>
      <c r="LPO114" s="66" t="s">
        <v>128</v>
      </c>
      <c r="LPP114" s="18"/>
      <c r="LPQ114" s="80"/>
      <c r="LPR114" s="52"/>
      <c r="LPS114" s="73">
        <f t="shared" ref="LPS114" si="587">+LPR114*LPQ114</f>
        <v>0</v>
      </c>
      <c r="LPT114" s="94"/>
      <c r="LPU114" s="95"/>
      <c r="LPV114" s="89"/>
      <c r="LPW114" s="66" t="s">
        <v>128</v>
      </c>
      <c r="LPX114" s="18"/>
      <c r="LPY114" s="80"/>
      <c r="LPZ114" s="52"/>
      <c r="LQA114" s="73">
        <f t="shared" ref="LQA114" si="588">+LPZ114*LPY114</f>
        <v>0</v>
      </c>
      <c r="LQB114" s="94"/>
      <c r="LQC114" s="95"/>
      <c r="LQD114" s="89"/>
      <c r="LQE114" s="66" t="s">
        <v>128</v>
      </c>
      <c r="LQF114" s="18"/>
      <c r="LQG114" s="80"/>
      <c r="LQH114" s="52"/>
      <c r="LQI114" s="73">
        <f t="shared" ref="LQI114" si="589">+LQH114*LQG114</f>
        <v>0</v>
      </c>
      <c r="LQJ114" s="94"/>
      <c r="LQK114" s="95"/>
      <c r="LQL114" s="89"/>
      <c r="LQM114" s="66" t="s">
        <v>128</v>
      </c>
      <c r="LQN114" s="18"/>
      <c r="LQO114" s="80"/>
      <c r="LQP114" s="52"/>
      <c r="LQQ114" s="73">
        <f t="shared" ref="LQQ114" si="590">+LQP114*LQO114</f>
        <v>0</v>
      </c>
      <c r="LQR114" s="94"/>
      <c r="LQS114" s="95"/>
      <c r="LQT114" s="89"/>
      <c r="LQU114" s="66" t="s">
        <v>128</v>
      </c>
      <c r="LQV114" s="18"/>
      <c r="LQW114" s="80"/>
      <c r="LQX114" s="52"/>
      <c r="LQY114" s="73">
        <f t="shared" ref="LQY114" si="591">+LQX114*LQW114</f>
        <v>0</v>
      </c>
      <c r="LQZ114" s="94"/>
      <c r="LRA114" s="95"/>
      <c r="LRB114" s="89"/>
      <c r="LRC114" s="66" t="s">
        <v>128</v>
      </c>
      <c r="LRD114" s="18"/>
      <c r="LRE114" s="80"/>
      <c r="LRF114" s="52"/>
      <c r="LRG114" s="73">
        <f t="shared" ref="LRG114" si="592">+LRF114*LRE114</f>
        <v>0</v>
      </c>
      <c r="LRH114" s="94"/>
      <c r="LRI114" s="95"/>
      <c r="LRJ114" s="89"/>
      <c r="LRK114" s="66" t="s">
        <v>128</v>
      </c>
      <c r="LRL114" s="18"/>
      <c r="LRM114" s="80"/>
      <c r="LRN114" s="52"/>
      <c r="LRO114" s="73">
        <f t="shared" ref="LRO114" si="593">+LRN114*LRM114</f>
        <v>0</v>
      </c>
      <c r="LRP114" s="94"/>
      <c r="LRQ114" s="95"/>
      <c r="LRR114" s="89"/>
      <c r="LRS114" s="66" t="s">
        <v>128</v>
      </c>
      <c r="LRT114" s="18"/>
      <c r="LRU114" s="80"/>
      <c r="LRV114" s="52"/>
      <c r="LRW114" s="73">
        <f t="shared" ref="LRW114" si="594">+LRV114*LRU114</f>
        <v>0</v>
      </c>
      <c r="LRX114" s="94"/>
      <c r="LRY114" s="95"/>
      <c r="LRZ114" s="89"/>
      <c r="LSA114" s="66" t="s">
        <v>128</v>
      </c>
      <c r="LSB114" s="18"/>
      <c r="LSC114" s="80"/>
      <c r="LSD114" s="52"/>
      <c r="LSE114" s="73">
        <f t="shared" ref="LSE114" si="595">+LSD114*LSC114</f>
        <v>0</v>
      </c>
      <c r="LSF114" s="94"/>
      <c r="LSG114" s="95"/>
      <c r="LSH114" s="89"/>
      <c r="LSI114" s="66" t="s">
        <v>128</v>
      </c>
      <c r="LSJ114" s="18"/>
      <c r="LSK114" s="80"/>
      <c r="LSL114" s="52"/>
      <c r="LSM114" s="73">
        <f t="shared" ref="LSM114" si="596">+LSL114*LSK114</f>
        <v>0</v>
      </c>
      <c r="LSN114" s="94"/>
      <c r="LSO114" s="95"/>
      <c r="LSP114" s="89"/>
      <c r="LSQ114" s="66" t="s">
        <v>128</v>
      </c>
      <c r="LSR114" s="18"/>
      <c r="LSS114" s="80"/>
      <c r="LST114" s="52"/>
      <c r="LSU114" s="73">
        <f t="shared" ref="LSU114" si="597">+LST114*LSS114</f>
        <v>0</v>
      </c>
      <c r="LSV114" s="94"/>
      <c r="LSW114" s="95"/>
      <c r="LSX114" s="89"/>
      <c r="LSY114" s="66" t="s">
        <v>128</v>
      </c>
      <c r="LSZ114" s="18"/>
      <c r="LTA114" s="80"/>
      <c r="LTB114" s="52"/>
      <c r="LTC114" s="73">
        <f t="shared" ref="LTC114" si="598">+LTB114*LTA114</f>
        <v>0</v>
      </c>
      <c r="LTD114" s="94"/>
      <c r="LTE114" s="95"/>
      <c r="LTF114" s="89"/>
      <c r="LTG114" s="66" t="s">
        <v>128</v>
      </c>
      <c r="LTH114" s="18"/>
      <c r="LTI114" s="80"/>
      <c r="LTJ114" s="52"/>
      <c r="LTK114" s="73">
        <f t="shared" ref="LTK114" si="599">+LTJ114*LTI114</f>
        <v>0</v>
      </c>
      <c r="LTL114" s="94"/>
      <c r="LTM114" s="95"/>
      <c r="LTN114" s="89"/>
      <c r="LTO114" s="66" t="s">
        <v>128</v>
      </c>
      <c r="LTP114" s="18"/>
      <c r="LTQ114" s="80"/>
      <c r="LTR114" s="52"/>
      <c r="LTS114" s="73">
        <f t="shared" ref="LTS114" si="600">+LTR114*LTQ114</f>
        <v>0</v>
      </c>
      <c r="LTT114" s="94"/>
      <c r="LTU114" s="95"/>
      <c r="LTV114" s="89"/>
      <c r="LTW114" s="66" t="s">
        <v>128</v>
      </c>
      <c r="LTX114" s="18"/>
      <c r="LTY114" s="80"/>
      <c r="LTZ114" s="52"/>
      <c r="LUA114" s="73">
        <f t="shared" ref="LUA114" si="601">+LTZ114*LTY114</f>
        <v>0</v>
      </c>
      <c r="LUB114" s="94"/>
      <c r="LUC114" s="95"/>
      <c r="LUD114" s="89"/>
      <c r="LUE114" s="66" t="s">
        <v>128</v>
      </c>
      <c r="LUF114" s="18"/>
      <c r="LUG114" s="80"/>
      <c r="LUH114" s="52"/>
      <c r="LUI114" s="73">
        <f t="shared" ref="LUI114" si="602">+LUH114*LUG114</f>
        <v>0</v>
      </c>
      <c r="LUJ114" s="94"/>
      <c r="LUK114" s="95"/>
      <c r="LUL114" s="89"/>
      <c r="LUM114" s="66" t="s">
        <v>128</v>
      </c>
      <c r="LUN114" s="18"/>
      <c r="LUO114" s="80"/>
      <c r="LUP114" s="52"/>
      <c r="LUQ114" s="73">
        <f t="shared" ref="LUQ114" si="603">+LUP114*LUO114</f>
        <v>0</v>
      </c>
      <c r="LUR114" s="94"/>
      <c r="LUS114" s="95"/>
      <c r="LUT114" s="89"/>
      <c r="LUU114" s="66" t="s">
        <v>128</v>
      </c>
      <c r="LUV114" s="18"/>
      <c r="LUW114" s="80"/>
      <c r="LUX114" s="52"/>
      <c r="LUY114" s="73">
        <f t="shared" ref="LUY114" si="604">+LUX114*LUW114</f>
        <v>0</v>
      </c>
      <c r="LUZ114" s="94"/>
      <c r="LVA114" s="95"/>
      <c r="LVB114" s="89"/>
      <c r="LVC114" s="66" t="s">
        <v>128</v>
      </c>
      <c r="LVD114" s="18"/>
      <c r="LVE114" s="80"/>
      <c r="LVF114" s="52"/>
      <c r="LVG114" s="73">
        <f t="shared" ref="LVG114" si="605">+LVF114*LVE114</f>
        <v>0</v>
      </c>
      <c r="LVH114" s="94"/>
      <c r="LVI114" s="95"/>
      <c r="LVJ114" s="89"/>
      <c r="LVK114" s="66" t="s">
        <v>128</v>
      </c>
      <c r="LVL114" s="18"/>
      <c r="LVM114" s="80"/>
      <c r="LVN114" s="52"/>
      <c r="LVO114" s="73">
        <f t="shared" ref="LVO114" si="606">+LVN114*LVM114</f>
        <v>0</v>
      </c>
      <c r="LVP114" s="94"/>
      <c r="LVQ114" s="95"/>
      <c r="LVR114" s="89"/>
      <c r="LVS114" s="66" t="s">
        <v>128</v>
      </c>
      <c r="LVT114" s="18"/>
      <c r="LVU114" s="80"/>
      <c r="LVV114" s="52"/>
      <c r="LVW114" s="73">
        <f t="shared" ref="LVW114" si="607">+LVV114*LVU114</f>
        <v>0</v>
      </c>
      <c r="LVX114" s="94"/>
      <c r="LVY114" s="95"/>
      <c r="LVZ114" s="89"/>
      <c r="LWA114" s="66" t="s">
        <v>128</v>
      </c>
      <c r="LWB114" s="18"/>
      <c r="LWC114" s="80"/>
      <c r="LWD114" s="52"/>
      <c r="LWE114" s="73">
        <f t="shared" ref="LWE114" si="608">+LWD114*LWC114</f>
        <v>0</v>
      </c>
      <c r="LWF114" s="94"/>
      <c r="LWG114" s="95"/>
      <c r="LWH114" s="89"/>
      <c r="LWI114" s="66" t="s">
        <v>128</v>
      </c>
      <c r="LWJ114" s="18"/>
      <c r="LWK114" s="80"/>
      <c r="LWL114" s="52"/>
      <c r="LWM114" s="73">
        <f t="shared" ref="LWM114" si="609">+LWL114*LWK114</f>
        <v>0</v>
      </c>
      <c r="LWN114" s="94"/>
      <c r="LWO114" s="95"/>
      <c r="LWP114" s="89"/>
      <c r="LWQ114" s="66" t="s">
        <v>128</v>
      </c>
      <c r="LWR114" s="18"/>
      <c r="LWS114" s="80"/>
      <c r="LWT114" s="52"/>
      <c r="LWU114" s="73">
        <f t="shared" ref="LWU114" si="610">+LWT114*LWS114</f>
        <v>0</v>
      </c>
      <c r="LWV114" s="94"/>
      <c r="LWW114" s="95"/>
      <c r="LWX114" s="89"/>
      <c r="LWY114" s="66" t="s">
        <v>128</v>
      </c>
      <c r="LWZ114" s="18"/>
      <c r="LXA114" s="80"/>
      <c r="LXB114" s="52"/>
      <c r="LXC114" s="73">
        <f t="shared" ref="LXC114" si="611">+LXB114*LXA114</f>
        <v>0</v>
      </c>
      <c r="LXD114" s="94"/>
      <c r="LXE114" s="95"/>
      <c r="LXF114" s="89"/>
      <c r="LXG114" s="66" t="s">
        <v>128</v>
      </c>
      <c r="LXH114" s="18"/>
      <c r="LXI114" s="80"/>
      <c r="LXJ114" s="52"/>
      <c r="LXK114" s="73">
        <f t="shared" ref="LXK114" si="612">+LXJ114*LXI114</f>
        <v>0</v>
      </c>
      <c r="LXL114" s="94"/>
      <c r="LXM114" s="95"/>
      <c r="LXN114" s="89"/>
      <c r="LXO114" s="66" t="s">
        <v>128</v>
      </c>
      <c r="LXP114" s="18"/>
      <c r="LXQ114" s="80"/>
      <c r="LXR114" s="52"/>
      <c r="LXS114" s="73">
        <f t="shared" ref="LXS114" si="613">+LXR114*LXQ114</f>
        <v>0</v>
      </c>
      <c r="LXT114" s="94"/>
      <c r="LXU114" s="95"/>
      <c r="LXV114" s="89"/>
      <c r="LXW114" s="66" t="s">
        <v>128</v>
      </c>
      <c r="LXX114" s="18"/>
      <c r="LXY114" s="80"/>
      <c r="LXZ114" s="52"/>
      <c r="LYA114" s="73">
        <f t="shared" ref="LYA114" si="614">+LXZ114*LXY114</f>
        <v>0</v>
      </c>
      <c r="LYB114" s="94"/>
      <c r="LYC114" s="95"/>
      <c r="LYD114" s="89"/>
      <c r="LYE114" s="66" t="s">
        <v>128</v>
      </c>
      <c r="LYF114" s="18"/>
      <c r="LYG114" s="80"/>
      <c r="LYH114" s="52"/>
      <c r="LYI114" s="73">
        <f t="shared" ref="LYI114" si="615">+LYH114*LYG114</f>
        <v>0</v>
      </c>
      <c r="LYJ114" s="94"/>
      <c r="LYK114" s="95"/>
      <c r="LYL114" s="89"/>
      <c r="LYM114" s="66" t="s">
        <v>128</v>
      </c>
      <c r="LYN114" s="18"/>
      <c r="LYO114" s="80"/>
      <c r="LYP114" s="52"/>
      <c r="LYQ114" s="73">
        <f t="shared" ref="LYQ114" si="616">+LYP114*LYO114</f>
        <v>0</v>
      </c>
      <c r="LYR114" s="94"/>
      <c r="LYS114" s="95"/>
      <c r="LYT114" s="89"/>
      <c r="LYU114" s="66" t="s">
        <v>128</v>
      </c>
      <c r="LYV114" s="18"/>
      <c r="LYW114" s="80"/>
      <c r="LYX114" s="52"/>
      <c r="LYY114" s="73">
        <f t="shared" ref="LYY114" si="617">+LYX114*LYW114</f>
        <v>0</v>
      </c>
      <c r="LYZ114" s="94"/>
      <c r="LZA114" s="95"/>
      <c r="LZB114" s="89"/>
      <c r="LZC114" s="66" t="s">
        <v>128</v>
      </c>
      <c r="LZD114" s="18"/>
      <c r="LZE114" s="80"/>
      <c r="LZF114" s="52"/>
      <c r="LZG114" s="73">
        <f t="shared" ref="LZG114" si="618">+LZF114*LZE114</f>
        <v>0</v>
      </c>
      <c r="LZH114" s="94"/>
      <c r="LZI114" s="95"/>
      <c r="LZJ114" s="89"/>
      <c r="LZK114" s="66" t="s">
        <v>128</v>
      </c>
      <c r="LZL114" s="18"/>
      <c r="LZM114" s="80"/>
      <c r="LZN114" s="52"/>
      <c r="LZO114" s="73">
        <f t="shared" ref="LZO114" si="619">+LZN114*LZM114</f>
        <v>0</v>
      </c>
      <c r="LZP114" s="94"/>
      <c r="LZQ114" s="95"/>
      <c r="LZR114" s="89"/>
      <c r="LZS114" s="66" t="s">
        <v>128</v>
      </c>
      <c r="LZT114" s="18"/>
      <c r="LZU114" s="80"/>
      <c r="LZV114" s="52"/>
      <c r="LZW114" s="73">
        <f t="shared" ref="LZW114" si="620">+LZV114*LZU114</f>
        <v>0</v>
      </c>
      <c r="LZX114" s="94"/>
      <c r="LZY114" s="95"/>
      <c r="LZZ114" s="89"/>
      <c r="MAA114" s="66" t="s">
        <v>128</v>
      </c>
      <c r="MAB114" s="18"/>
      <c r="MAC114" s="80"/>
      <c r="MAD114" s="52"/>
      <c r="MAE114" s="73">
        <f t="shared" ref="MAE114" si="621">+MAD114*MAC114</f>
        <v>0</v>
      </c>
      <c r="MAF114" s="94"/>
      <c r="MAG114" s="95"/>
      <c r="MAH114" s="89"/>
      <c r="MAI114" s="66" t="s">
        <v>128</v>
      </c>
      <c r="MAJ114" s="18"/>
      <c r="MAK114" s="80"/>
      <c r="MAL114" s="52"/>
      <c r="MAM114" s="73">
        <f t="shared" ref="MAM114" si="622">+MAL114*MAK114</f>
        <v>0</v>
      </c>
      <c r="MAN114" s="94"/>
      <c r="MAO114" s="95"/>
      <c r="MAP114" s="89"/>
      <c r="MAQ114" s="66" t="s">
        <v>128</v>
      </c>
      <c r="MAR114" s="18"/>
      <c r="MAS114" s="80"/>
      <c r="MAT114" s="52"/>
      <c r="MAU114" s="73">
        <f t="shared" ref="MAU114" si="623">+MAT114*MAS114</f>
        <v>0</v>
      </c>
      <c r="MAV114" s="94"/>
      <c r="MAW114" s="95"/>
      <c r="MAX114" s="89"/>
      <c r="MAY114" s="66" t="s">
        <v>128</v>
      </c>
      <c r="MAZ114" s="18"/>
      <c r="MBA114" s="80"/>
      <c r="MBB114" s="52"/>
      <c r="MBC114" s="73">
        <f t="shared" ref="MBC114" si="624">+MBB114*MBA114</f>
        <v>0</v>
      </c>
      <c r="MBD114" s="94"/>
      <c r="MBE114" s="95"/>
      <c r="MBF114" s="89"/>
      <c r="MBG114" s="66" t="s">
        <v>128</v>
      </c>
      <c r="MBH114" s="18"/>
      <c r="MBI114" s="80"/>
      <c r="MBJ114" s="52"/>
      <c r="MBK114" s="73">
        <f t="shared" ref="MBK114" si="625">+MBJ114*MBI114</f>
        <v>0</v>
      </c>
      <c r="MBL114" s="94"/>
      <c r="MBM114" s="95"/>
      <c r="MBN114" s="89"/>
      <c r="MBO114" s="66" t="s">
        <v>128</v>
      </c>
      <c r="MBP114" s="18"/>
      <c r="MBQ114" s="80"/>
      <c r="MBR114" s="52"/>
      <c r="MBS114" s="73">
        <f t="shared" ref="MBS114" si="626">+MBR114*MBQ114</f>
        <v>0</v>
      </c>
      <c r="MBT114" s="94"/>
      <c r="MBU114" s="95"/>
      <c r="MBV114" s="89"/>
      <c r="MBW114" s="66" t="s">
        <v>128</v>
      </c>
      <c r="MBX114" s="18"/>
      <c r="MBY114" s="80"/>
      <c r="MBZ114" s="52"/>
      <c r="MCA114" s="73">
        <f t="shared" ref="MCA114" si="627">+MBZ114*MBY114</f>
        <v>0</v>
      </c>
      <c r="MCB114" s="94"/>
      <c r="MCC114" s="95"/>
      <c r="MCD114" s="89"/>
      <c r="MCE114" s="66" t="s">
        <v>128</v>
      </c>
      <c r="MCF114" s="18"/>
      <c r="MCG114" s="80"/>
      <c r="MCH114" s="52"/>
      <c r="MCI114" s="73">
        <f t="shared" ref="MCI114" si="628">+MCH114*MCG114</f>
        <v>0</v>
      </c>
      <c r="MCJ114" s="94"/>
      <c r="MCK114" s="95"/>
      <c r="MCL114" s="89"/>
      <c r="MCM114" s="66" t="s">
        <v>128</v>
      </c>
      <c r="MCN114" s="18"/>
      <c r="MCO114" s="80"/>
      <c r="MCP114" s="52"/>
      <c r="MCQ114" s="73">
        <f t="shared" ref="MCQ114" si="629">+MCP114*MCO114</f>
        <v>0</v>
      </c>
      <c r="MCR114" s="94"/>
      <c r="MCS114" s="95"/>
      <c r="MCT114" s="89"/>
      <c r="MCU114" s="66" t="s">
        <v>128</v>
      </c>
      <c r="MCV114" s="18"/>
      <c r="MCW114" s="80"/>
      <c r="MCX114" s="52"/>
      <c r="MCY114" s="73">
        <f t="shared" ref="MCY114" si="630">+MCX114*MCW114</f>
        <v>0</v>
      </c>
      <c r="MCZ114" s="94"/>
      <c r="MDA114" s="95"/>
      <c r="MDB114" s="89"/>
      <c r="MDC114" s="66" t="s">
        <v>128</v>
      </c>
      <c r="MDD114" s="18"/>
      <c r="MDE114" s="80"/>
      <c r="MDF114" s="52"/>
      <c r="MDG114" s="73">
        <f t="shared" ref="MDG114" si="631">+MDF114*MDE114</f>
        <v>0</v>
      </c>
      <c r="MDH114" s="94"/>
      <c r="MDI114" s="95"/>
      <c r="MDJ114" s="89"/>
      <c r="MDK114" s="66" t="s">
        <v>128</v>
      </c>
      <c r="MDL114" s="18"/>
      <c r="MDM114" s="80"/>
      <c r="MDN114" s="52"/>
      <c r="MDO114" s="73">
        <f t="shared" ref="MDO114" si="632">+MDN114*MDM114</f>
        <v>0</v>
      </c>
      <c r="MDP114" s="94"/>
      <c r="MDQ114" s="95"/>
      <c r="MDR114" s="89"/>
      <c r="MDS114" s="66" t="s">
        <v>128</v>
      </c>
      <c r="MDT114" s="18"/>
      <c r="MDU114" s="80"/>
      <c r="MDV114" s="52"/>
      <c r="MDW114" s="73">
        <f t="shared" ref="MDW114" si="633">+MDV114*MDU114</f>
        <v>0</v>
      </c>
      <c r="MDX114" s="94"/>
      <c r="MDY114" s="95"/>
      <c r="MDZ114" s="89"/>
      <c r="MEA114" s="66" t="s">
        <v>128</v>
      </c>
      <c r="MEB114" s="18"/>
      <c r="MEC114" s="80"/>
      <c r="MED114" s="52"/>
      <c r="MEE114" s="73">
        <f t="shared" ref="MEE114" si="634">+MED114*MEC114</f>
        <v>0</v>
      </c>
      <c r="MEF114" s="94"/>
      <c r="MEG114" s="95"/>
      <c r="MEH114" s="89"/>
      <c r="MEI114" s="66" t="s">
        <v>128</v>
      </c>
      <c r="MEJ114" s="18"/>
      <c r="MEK114" s="80"/>
      <c r="MEL114" s="52"/>
      <c r="MEM114" s="73">
        <f t="shared" ref="MEM114" si="635">+MEL114*MEK114</f>
        <v>0</v>
      </c>
      <c r="MEN114" s="94"/>
      <c r="MEO114" s="95"/>
      <c r="MEP114" s="89"/>
      <c r="MEQ114" s="66" t="s">
        <v>128</v>
      </c>
      <c r="MER114" s="18"/>
      <c r="MES114" s="80"/>
      <c r="MET114" s="52"/>
      <c r="MEU114" s="73">
        <f t="shared" ref="MEU114" si="636">+MET114*MES114</f>
        <v>0</v>
      </c>
      <c r="MEV114" s="94"/>
      <c r="MEW114" s="95"/>
      <c r="MEX114" s="89"/>
      <c r="MEY114" s="66" t="s">
        <v>128</v>
      </c>
      <c r="MEZ114" s="18"/>
      <c r="MFA114" s="80"/>
      <c r="MFB114" s="52"/>
      <c r="MFC114" s="73">
        <f t="shared" ref="MFC114" si="637">+MFB114*MFA114</f>
        <v>0</v>
      </c>
      <c r="MFD114" s="94"/>
      <c r="MFE114" s="95"/>
      <c r="MFF114" s="89"/>
      <c r="MFG114" s="66" t="s">
        <v>128</v>
      </c>
      <c r="MFH114" s="18"/>
      <c r="MFI114" s="80"/>
      <c r="MFJ114" s="52"/>
      <c r="MFK114" s="73">
        <f t="shared" ref="MFK114" si="638">+MFJ114*MFI114</f>
        <v>0</v>
      </c>
      <c r="MFL114" s="94"/>
      <c r="MFM114" s="95"/>
      <c r="MFN114" s="89"/>
      <c r="MFO114" s="66" t="s">
        <v>128</v>
      </c>
      <c r="MFP114" s="18"/>
      <c r="MFQ114" s="80"/>
      <c r="MFR114" s="52"/>
      <c r="MFS114" s="73">
        <f t="shared" ref="MFS114" si="639">+MFR114*MFQ114</f>
        <v>0</v>
      </c>
      <c r="MFT114" s="94"/>
      <c r="MFU114" s="95"/>
      <c r="MFV114" s="89"/>
      <c r="MFW114" s="66" t="s">
        <v>128</v>
      </c>
      <c r="MFX114" s="18"/>
      <c r="MFY114" s="80"/>
      <c r="MFZ114" s="52"/>
      <c r="MGA114" s="73">
        <f t="shared" ref="MGA114" si="640">+MFZ114*MFY114</f>
        <v>0</v>
      </c>
      <c r="MGB114" s="94"/>
      <c r="MGC114" s="95"/>
      <c r="MGD114" s="89"/>
      <c r="MGE114" s="66" t="s">
        <v>128</v>
      </c>
      <c r="MGF114" s="18"/>
      <c r="MGG114" s="80"/>
      <c r="MGH114" s="52"/>
      <c r="MGI114" s="73">
        <f t="shared" ref="MGI114" si="641">+MGH114*MGG114</f>
        <v>0</v>
      </c>
      <c r="MGJ114" s="94"/>
      <c r="MGK114" s="95"/>
      <c r="MGL114" s="89"/>
      <c r="MGM114" s="66" t="s">
        <v>128</v>
      </c>
      <c r="MGN114" s="18"/>
      <c r="MGO114" s="80"/>
      <c r="MGP114" s="52"/>
      <c r="MGQ114" s="73">
        <f t="shared" ref="MGQ114" si="642">+MGP114*MGO114</f>
        <v>0</v>
      </c>
      <c r="MGR114" s="94"/>
      <c r="MGS114" s="95"/>
      <c r="MGT114" s="89"/>
      <c r="MGU114" s="66" t="s">
        <v>128</v>
      </c>
      <c r="MGV114" s="18"/>
      <c r="MGW114" s="80"/>
      <c r="MGX114" s="52"/>
      <c r="MGY114" s="73">
        <f t="shared" ref="MGY114" si="643">+MGX114*MGW114</f>
        <v>0</v>
      </c>
      <c r="MGZ114" s="94"/>
      <c r="MHA114" s="95"/>
      <c r="MHB114" s="89"/>
      <c r="MHC114" s="66" t="s">
        <v>128</v>
      </c>
      <c r="MHD114" s="18"/>
      <c r="MHE114" s="80"/>
      <c r="MHF114" s="52"/>
      <c r="MHG114" s="73">
        <f t="shared" ref="MHG114" si="644">+MHF114*MHE114</f>
        <v>0</v>
      </c>
      <c r="MHH114" s="94"/>
      <c r="MHI114" s="95"/>
      <c r="MHJ114" s="89"/>
      <c r="MHK114" s="66" t="s">
        <v>128</v>
      </c>
      <c r="MHL114" s="18"/>
      <c r="MHM114" s="80"/>
      <c r="MHN114" s="52"/>
      <c r="MHO114" s="73">
        <f t="shared" ref="MHO114" si="645">+MHN114*MHM114</f>
        <v>0</v>
      </c>
      <c r="MHP114" s="94"/>
      <c r="MHQ114" s="95"/>
      <c r="MHR114" s="89"/>
      <c r="MHS114" s="66" t="s">
        <v>128</v>
      </c>
      <c r="MHT114" s="18"/>
      <c r="MHU114" s="80"/>
      <c r="MHV114" s="52"/>
      <c r="MHW114" s="73">
        <f t="shared" ref="MHW114" si="646">+MHV114*MHU114</f>
        <v>0</v>
      </c>
      <c r="MHX114" s="94"/>
      <c r="MHY114" s="95"/>
      <c r="MHZ114" s="89"/>
      <c r="MIA114" s="66" t="s">
        <v>128</v>
      </c>
      <c r="MIB114" s="18"/>
      <c r="MIC114" s="80"/>
      <c r="MID114" s="52"/>
      <c r="MIE114" s="73">
        <f t="shared" ref="MIE114" si="647">+MID114*MIC114</f>
        <v>0</v>
      </c>
      <c r="MIF114" s="94"/>
      <c r="MIG114" s="95"/>
      <c r="MIH114" s="89"/>
      <c r="MII114" s="66" t="s">
        <v>128</v>
      </c>
      <c r="MIJ114" s="18"/>
      <c r="MIK114" s="80"/>
      <c r="MIL114" s="52"/>
      <c r="MIM114" s="73">
        <f t="shared" ref="MIM114" si="648">+MIL114*MIK114</f>
        <v>0</v>
      </c>
      <c r="MIN114" s="94"/>
      <c r="MIO114" s="95"/>
      <c r="MIP114" s="89"/>
      <c r="MIQ114" s="66" t="s">
        <v>128</v>
      </c>
      <c r="MIR114" s="18"/>
      <c r="MIS114" s="80"/>
      <c r="MIT114" s="52"/>
      <c r="MIU114" s="73">
        <f t="shared" ref="MIU114" si="649">+MIT114*MIS114</f>
        <v>0</v>
      </c>
      <c r="MIV114" s="94"/>
      <c r="MIW114" s="95"/>
      <c r="MIX114" s="89"/>
      <c r="MIY114" s="66" t="s">
        <v>128</v>
      </c>
      <c r="MIZ114" s="18"/>
      <c r="MJA114" s="80"/>
      <c r="MJB114" s="52"/>
      <c r="MJC114" s="73">
        <f t="shared" ref="MJC114" si="650">+MJB114*MJA114</f>
        <v>0</v>
      </c>
      <c r="MJD114" s="94"/>
      <c r="MJE114" s="95"/>
      <c r="MJF114" s="89"/>
      <c r="MJG114" s="66" t="s">
        <v>128</v>
      </c>
      <c r="MJH114" s="18"/>
      <c r="MJI114" s="80"/>
      <c r="MJJ114" s="52"/>
      <c r="MJK114" s="73">
        <f t="shared" ref="MJK114" si="651">+MJJ114*MJI114</f>
        <v>0</v>
      </c>
      <c r="MJL114" s="94"/>
      <c r="MJM114" s="95"/>
      <c r="MJN114" s="89"/>
      <c r="MJO114" s="66" t="s">
        <v>128</v>
      </c>
      <c r="MJP114" s="18"/>
      <c r="MJQ114" s="80"/>
      <c r="MJR114" s="52"/>
      <c r="MJS114" s="73">
        <f t="shared" ref="MJS114" si="652">+MJR114*MJQ114</f>
        <v>0</v>
      </c>
      <c r="MJT114" s="94"/>
      <c r="MJU114" s="95"/>
      <c r="MJV114" s="89"/>
      <c r="MJW114" s="66" t="s">
        <v>128</v>
      </c>
      <c r="MJX114" s="18"/>
      <c r="MJY114" s="80"/>
      <c r="MJZ114" s="52"/>
      <c r="MKA114" s="73">
        <f t="shared" ref="MKA114" si="653">+MJZ114*MJY114</f>
        <v>0</v>
      </c>
      <c r="MKB114" s="94"/>
      <c r="MKC114" s="95"/>
      <c r="MKD114" s="89"/>
      <c r="MKE114" s="66" t="s">
        <v>128</v>
      </c>
      <c r="MKF114" s="18"/>
      <c r="MKG114" s="80"/>
      <c r="MKH114" s="52"/>
      <c r="MKI114" s="73">
        <f t="shared" ref="MKI114" si="654">+MKH114*MKG114</f>
        <v>0</v>
      </c>
      <c r="MKJ114" s="94"/>
      <c r="MKK114" s="95"/>
      <c r="MKL114" s="89"/>
      <c r="MKM114" s="66" t="s">
        <v>128</v>
      </c>
      <c r="MKN114" s="18"/>
      <c r="MKO114" s="80"/>
      <c r="MKP114" s="52"/>
      <c r="MKQ114" s="73">
        <f t="shared" ref="MKQ114" si="655">+MKP114*MKO114</f>
        <v>0</v>
      </c>
      <c r="MKR114" s="94"/>
      <c r="MKS114" s="95"/>
      <c r="MKT114" s="89"/>
      <c r="MKU114" s="66" t="s">
        <v>128</v>
      </c>
      <c r="MKV114" s="18"/>
      <c r="MKW114" s="80"/>
      <c r="MKX114" s="52"/>
      <c r="MKY114" s="73">
        <f t="shared" ref="MKY114" si="656">+MKX114*MKW114</f>
        <v>0</v>
      </c>
      <c r="MKZ114" s="94"/>
      <c r="MLA114" s="95"/>
      <c r="MLB114" s="89"/>
      <c r="MLC114" s="66" t="s">
        <v>128</v>
      </c>
      <c r="MLD114" s="18"/>
      <c r="MLE114" s="80"/>
      <c r="MLF114" s="52"/>
      <c r="MLG114" s="73">
        <f t="shared" ref="MLG114" si="657">+MLF114*MLE114</f>
        <v>0</v>
      </c>
      <c r="MLH114" s="94"/>
      <c r="MLI114" s="95"/>
      <c r="MLJ114" s="89"/>
      <c r="MLK114" s="66" t="s">
        <v>128</v>
      </c>
      <c r="MLL114" s="18"/>
      <c r="MLM114" s="80"/>
      <c r="MLN114" s="52"/>
      <c r="MLO114" s="73">
        <f t="shared" ref="MLO114" si="658">+MLN114*MLM114</f>
        <v>0</v>
      </c>
      <c r="MLP114" s="94"/>
      <c r="MLQ114" s="95"/>
      <c r="MLR114" s="89"/>
      <c r="MLS114" s="66" t="s">
        <v>128</v>
      </c>
      <c r="MLT114" s="18"/>
      <c r="MLU114" s="80"/>
      <c r="MLV114" s="52"/>
      <c r="MLW114" s="73">
        <f t="shared" ref="MLW114" si="659">+MLV114*MLU114</f>
        <v>0</v>
      </c>
      <c r="MLX114" s="94"/>
      <c r="MLY114" s="95"/>
      <c r="MLZ114" s="89"/>
      <c r="MMA114" s="66" t="s">
        <v>128</v>
      </c>
      <c r="MMB114" s="18"/>
      <c r="MMC114" s="80"/>
      <c r="MMD114" s="52"/>
      <c r="MME114" s="73">
        <f t="shared" ref="MME114" si="660">+MMD114*MMC114</f>
        <v>0</v>
      </c>
      <c r="MMF114" s="94"/>
      <c r="MMG114" s="95"/>
      <c r="MMH114" s="89"/>
      <c r="MMI114" s="66" t="s">
        <v>128</v>
      </c>
      <c r="MMJ114" s="18"/>
      <c r="MMK114" s="80"/>
      <c r="MML114" s="52"/>
      <c r="MMM114" s="73">
        <f t="shared" ref="MMM114" si="661">+MML114*MMK114</f>
        <v>0</v>
      </c>
      <c r="MMN114" s="94"/>
      <c r="MMO114" s="95"/>
      <c r="MMP114" s="89"/>
      <c r="MMQ114" s="66" t="s">
        <v>128</v>
      </c>
      <c r="MMR114" s="18"/>
      <c r="MMS114" s="80"/>
      <c r="MMT114" s="52"/>
      <c r="MMU114" s="73">
        <f t="shared" ref="MMU114" si="662">+MMT114*MMS114</f>
        <v>0</v>
      </c>
      <c r="MMV114" s="94"/>
      <c r="MMW114" s="95"/>
      <c r="MMX114" s="89"/>
      <c r="MMY114" s="66" t="s">
        <v>128</v>
      </c>
      <c r="MMZ114" s="18"/>
      <c r="MNA114" s="80"/>
      <c r="MNB114" s="52"/>
      <c r="MNC114" s="73">
        <f t="shared" ref="MNC114" si="663">+MNB114*MNA114</f>
        <v>0</v>
      </c>
      <c r="MND114" s="94"/>
      <c r="MNE114" s="95"/>
      <c r="MNF114" s="89"/>
      <c r="MNG114" s="66" t="s">
        <v>128</v>
      </c>
      <c r="MNH114" s="18"/>
      <c r="MNI114" s="80"/>
      <c r="MNJ114" s="52"/>
      <c r="MNK114" s="73">
        <f t="shared" ref="MNK114" si="664">+MNJ114*MNI114</f>
        <v>0</v>
      </c>
      <c r="MNL114" s="94"/>
      <c r="MNM114" s="95"/>
      <c r="MNN114" s="89"/>
      <c r="MNO114" s="66" t="s">
        <v>128</v>
      </c>
      <c r="MNP114" s="18"/>
      <c r="MNQ114" s="80"/>
      <c r="MNR114" s="52"/>
      <c r="MNS114" s="73">
        <f t="shared" ref="MNS114" si="665">+MNR114*MNQ114</f>
        <v>0</v>
      </c>
      <c r="MNT114" s="94"/>
      <c r="MNU114" s="95"/>
      <c r="MNV114" s="89"/>
      <c r="MNW114" s="66" t="s">
        <v>128</v>
      </c>
      <c r="MNX114" s="18"/>
      <c r="MNY114" s="80"/>
      <c r="MNZ114" s="52"/>
      <c r="MOA114" s="73">
        <f t="shared" ref="MOA114" si="666">+MNZ114*MNY114</f>
        <v>0</v>
      </c>
      <c r="MOB114" s="94"/>
      <c r="MOC114" s="95"/>
      <c r="MOD114" s="89"/>
      <c r="MOE114" s="66" t="s">
        <v>128</v>
      </c>
      <c r="MOF114" s="18"/>
      <c r="MOG114" s="80"/>
      <c r="MOH114" s="52"/>
      <c r="MOI114" s="73">
        <f t="shared" ref="MOI114" si="667">+MOH114*MOG114</f>
        <v>0</v>
      </c>
      <c r="MOJ114" s="94"/>
      <c r="MOK114" s="95"/>
      <c r="MOL114" s="89"/>
      <c r="MOM114" s="66" t="s">
        <v>128</v>
      </c>
      <c r="MON114" s="18"/>
      <c r="MOO114" s="80"/>
      <c r="MOP114" s="52"/>
      <c r="MOQ114" s="73">
        <f t="shared" ref="MOQ114" si="668">+MOP114*MOO114</f>
        <v>0</v>
      </c>
      <c r="MOR114" s="94"/>
      <c r="MOS114" s="95"/>
      <c r="MOT114" s="89"/>
      <c r="MOU114" s="66" t="s">
        <v>128</v>
      </c>
      <c r="MOV114" s="18"/>
      <c r="MOW114" s="80"/>
      <c r="MOX114" s="52"/>
      <c r="MOY114" s="73">
        <f t="shared" ref="MOY114" si="669">+MOX114*MOW114</f>
        <v>0</v>
      </c>
      <c r="MOZ114" s="94"/>
      <c r="MPA114" s="95"/>
      <c r="MPB114" s="89"/>
      <c r="MPC114" s="66" t="s">
        <v>128</v>
      </c>
      <c r="MPD114" s="18"/>
      <c r="MPE114" s="80"/>
      <c r="MPF114" s="52"/>
      <c r="MPG114" s="73">
        <f t="shared" ref="MPG114" si="670">+MPF114*MPE114</f>
        <v>0</v>
      </c>
      <c r="MPH114" s="94"/>
      <c r="MPI114" s="95"/>
      <c r="MPJ114" s="89"/>
      <c r="MPK114" s="66" t="s">
        <v>128</v>
      </c>
      <c r="MPL114" s="18"/>
      <c r="MPM114" s="80"/>
      <c r="MPN114" s="52"/>
      <c r="MPO114" s="73">
        <f t="shared" ref="MPO114" si="671">+MPN114*MPM114</f>
        <v>0</v>
      </c>
      <c r="MPP114" s="94"/>
      <c r="MPQ114" s="95"/>
      <c r="MPR114" s="89"/>
      <c r="MPS114" s="66" t="s">
        <v>128</v>
      </c>
      <c r="MPT114" s="18"/>
      <c r="MPU114" s="80"/>
      <c r="MPV114" s="52"/>
      <c r="MPW114" s="73">
        <f t="shared" ref="MPW114" si="672">+MPV114*MPU114</f>
        <v>0</v>
      </c>
      <c r="MPX114" s="94"/>
      <c r="MPY114" s="95"/>
      <c r="MPZ114" s="89"/>
      <c r="MQA114" s="66" t="s">
        <v>128</v>
      </c>
      <c r="MQB114" s="18"/>
      <c r="MQC114" s="80"/>
      <c r="MQD114" s="52"/>
      <c r="MQE114" s="73">
        <f t="shared" ref="MQE114" si="673">+MQD114*MQC114</f>
        <v>0</v>
      </c>
      <c r="MQF114" s="94"/>
      <c r="MQG114" s="95"/>
      <c r="MQH114" s="89"/>
      <c r="MQI114" s="66" t="s">
        <v>128</v>
      </c>
      <c r="MQJ114" s="18"/>
      <c r="MQK114" s="80"/>
      <c r="MQL114" s="52"/>
      <c r="MQM114" s="73">
        <f t="shared" ref="MQM114" si="674">+MQL114*MQK114</f>
        <v>0</v>
      </c>
      <c r="MQN114" s="94"/>
      <c r="MQO114" s="95"/>
      <c r="MQP114" s="89"/>
      <c r="MQQ114" s="66" t="s">
        <v>128</v>
      </c>
      <c r="MQR114" s="18"/>
      <c r="MQS114" s="80"/>
      <c r="MQT114" s="52"/>
      <c r="MQU114" s="73">
        <f t="shared" ref="MQU114" si="675">+MQT114*MQS114</f>
        <v>0</v>
      </c>
      <c r="MQV114" s="94"/>
      <c r="MQW114" s="95"/>
      <c r="MQX114" s="89"/>
      <c r="MQY114" s="66" t="s">
        <v>128</v>
      </c>
      <c r="MQZ114" s="18"/>
      <c r="MRA114" s="80"/>
      <c r="MRB114" s="52"/>
      <c r="MRC114" s="73">
        <f t="shared" ref="MRC114" si="676">+MRB114*MRA114</f>
        <v>0</v>
      </c>
      <c r="MRD114" s="94"/>
      <c r="MRE114" s="95"/>
      <c r="MRF114" s="89"/>
      <c r="MRG114" s="66" t="s">
        <v>128</v>
      </c>
      <c r="MRH114" s="18"/>
      <c r="MRI114" s="80"/>
      <c r="MRJ114" s="52"/>
      <c r="MRK114" s="73">
        <f t="shared" ref="MRK114" si="677">+MRJ114*MRI114</f>
        <v>0</v>
      </c>
      <c r="MRL114" s="94"/>
      <c r="MRM114" s="95"/>
      <c r="MRN114" s="89"/>
      <c r="MRO114" s="66" t="s">
        <v>128</v>
      </c>
      <c r="MRP114" s="18"/>
      <c r="MRQ114" s="80"/>
      <c r="MRR114" s="52"/>
      <c r="MRS114" s="73">
        <f t="shared" ref="MRS114" si="678">+MRR114*MRQ114</f>
        <v>0</v>
      </c>
      <c r="MRT114" s="94"/>
      <c r="MRU114" s="95"/>
      <c r="MRV114" s="89"/>
      <c r="MRW114" s="66" t="s">
        <v>128</v>
      </c>
      <c r="MRX114" s="18"/>
      <c r="MRY114" s="80"/>
      <c r="MRZ114" s="52"/>
      <c r="MSA114" s="73">
        <f t="shared" ref="MSA114" si="679">+MRZ114*MRY114</f>
        <v>0</v>
      </c>
      <c r="MSB114" s="94"/>
      <c r="MSC114" s="95"/>
      <c r="MSD114" s="89"/>
      <c r="MSE114" s="66" t="s">
        <v>128</v>
      </c>
      <c r="MSF114" s="18"/>
      <c r="MSG114" s="80"/>
      <c r="MSH114" s="52"/>
      <c r="MSI114" s="73">
        <f t="shared" ref="MSI114" si="680">+MSH114*MSG114</f>
        <v>0</v>
      </c>
      <c r="MSJ114" s="94"/>
      <c r="MSK114" s="95"/>
      <c r="MSL114" s="89"/>
      <c r="MSM114" s="66" t="s">
        <v>128</v>
      </c>
      <c r="MSN114" s="18"/>
      <c r="MSO114" s="80"/>
      <c r="MSP114" s="52"/>
      <c r="MSQ114" s="73">
        <f t="shared" ref="MSQ114" si="681">+MSP114*MSO114</f>
        <v>0</v>
      </c>
      <c r="MSR114" s="94"/>
      <c r="MSS114" s="95"/>
      <c r="MST114" s="89"/>
      <c r="MSU114" s="66" t="s">
        <v>128</v>
      </c>
      <c r="MSV114" s="18"/>
      <c r="MSW114" s="80"/>
      <c r="MSX114" s="52"/>
      <c r="MSY114" s="73">
        <f t="shared" ref="MSY114" si="682">+MSX114*MSW114</f>
        <v>0</v>
      </c>
      <c r="MSZ114" s="94"/>
      <c r="MTA114" s="95"/>
      <c r="MTB114" s="89"/>
      <c r="MTC114" s="66" t="s">
        <v>128</v>
      </c>
      <c r="MTD114" s="18"/>
      <c r="MTE114" s="80"/>
      <c r="MTF114" s="52"/>
      <c r="MTG114" s="73">
        <f t="shared" ref="MTG114" si="683">+MTF114*MTE114</f>
        <v>0</v>
      </c>
      <c r="MTH114" s="94"/>
      <c r="MTI114" s="95"/>
      <c r="MTJ114" s="89"/>
      <c r="MTK114" s="66" t="s">
        <v>128</v>
      </c>
      <c r="MTL114" s="18"/>
      <c r="MTM114" s="80"/>
      <c r="MTN114" s="52"/>
      <c r="MTO114" s="73">
        <f t="shared" ref="MTO114" si="684">+MTN114*MTM114</f>
        <v>0</v>
      </c>
      <c r="MTP114" s="94"/>
      <c r="MTQ114" s="95"/>
      <c r="MTR114" s="89"/>
      <c r="MTS114" s="66" t="s">
        <v>128</v>
      </c>
      <c r="MTT114" s="18"/>
      <c r="MTU114" s="80"/>
      <c r="MTV114" s="52"/>
      <c r="MTW114" s="73">
        <f t="shared" ref="MTW114" si="685">+MTV114*MTU114</f>
        <v>0</v>
      </c>
      <c r="MTX114" s="94"/>
      <c r="MTY114" s="95"/>
      <c r="MTZ114" s="89"/>
      <c r="MUA114" s="66" t="s">
        <v>128</v>
      </c>
      <c r="MUB114" s="18"/>
      <c r="MUC114" s="80"/>
      <c r="MUD114" s="52"/>
      <c r="MUE114" s="73">
        <f t="shared" ref="MUE114" si="686">+MUD114*MUC114</f>
        <v>0</v>
      </c>
      <c r="MUF114" s="94"/>
      <c r="MUG114" s="95"/>
      <c r="MUH114" s="89"/>
      <c r="MUI114" s="66" t="s">
        <v>128</v>
      </c>
      <c r="MUJ114" s="18"/>
      <c r="MUK114" s="80"/>
      <c r="MUL114" s="52"/>
      <c r="MUM114" s="73">
        <f t="shared" ref="MUM114" si="687">+MUL114*MUK114</f>
        <v>0</v>
      </c>
      <c r="MUN114" s="94"/>
      <c r="MUO114" s="95"/>
      <c r="MUP114" s="89"/>
      <c r="MUQ114" s="66" t="s">
        <v>128</v>
      </c>
      <c r="MUR114" s="18"/>
      <c r="MUS114" s="80"/>
      <c r="MUT114" s="52"/>
      <c r="MUU114" s="73">
        <f t="shared" ref="MUU114" si="688">+MUT114*MUS114</f>
        <v>0</v>
      </c>
      <c r="MUV114" s="94"/>
      <c r="MUW114" s="95"/>
      <c r="MUX114" s="89"/>
      <c r="MUY114" s="66" t="s">
        <v>128</v>
      </c>
      <c r="MUZ114" s="18"/>
      <c r="MVA114" s="80"/>
      <c r="MVB114" s="52"/>
      <c r="MVC114" s="73">
        <f t="shared" ref="MVC114" si="689">+MVB114*MVA114</f>
        <v>0</v>
      </c>
      <c r="MVD114" s="94"/>
      <c r="MVE114" s="95"/>
      <c r="MVF114" s="89"/>
      <c r="MVG114" s="66" t="s">
        <v>128</v>
      </c>
      <c r="MVH114" s="18"/>
      <c r="MVI114" s="80"/>
      <c r="MVJ114" s="52"/>
      <c r="MVK114" s="73">
        <f t="shared" ref="MVK114" si="690">+MVJ114*MVI114</f>
        <v>0</v>
      </c>
      <c r="MVL114" s="94"/>
      <c r="MVM114" s="95"/>
      <c r="MVN114" s="89"/>
      <c r="MVO114" s="66" t="s">
        <v>128</v>
      </c>
      <c r="MVP114" s="18"/>
      <c r="MVQ114" s="80"/>
      <c r="MVR114" s="52"/>
      <c r="MVS114" s="73">
        <f t="shared" ref="MVS114" si="691">+MVR114*MVQ114</f>
        <v>0</v>
      </c>
      <c r="MVT114" s="94"/>
      <c r="MVU114" s="95"/>
      <c r="MVV114" s="89"/>
      <c r="MVW114" s="66" t="s">
        <v>128</v>
      </c>
      <c r="MVX114" s="18"/>
      <c r="MVY114" s="80"/>
      <c r="MVZ114" s="52"/>
      <c r="MWA114" s="73">
        <f t="shared" ref="MWA114" si="692">+MVZ114*MVY114</f>
        <v>0</v>
      </c>
      <c r="MWB114" s="94"/>
      <c r="MWC114" s="95"/>
      <c r="MWD114" s="89"/>
      <c r="MWE114" s="66" t="s">
        <v>128</v>
      </c>
      <c r="MWF114" s="18"/>
      <c r="MWG114" s="80"/>
      <c r="MWH114" s="52"/>
      <c r="MWI114" s="73">
        <f t="shared" ref="MWI114" si="693">+MWH114*MWG114</f>
        <v>0</v>
      </c>
      <c r="MWJ114" s="94"/>
      <c r="MWK114" s="95"/>
      <c r="MWL114" s="89"/>
      <c r="MWM114" s="66" t="s">
        <v>128</v>
      </c>
      <c r="MWN114" s="18"/>
      <c r="MWO114" s="80"/>
      <c r="MWP114" s="52"/>
      <c r="MWQ114" s="73">
        <f t="shared" ref="MWQ114" si="694">+MWP114*MWO114</f>
        <v>0</v>
      </c>
      <c r="MWR114" s="94"/>
      <c r="MWS114" s="95"/>
      <c r="MWT114" s="89"/>
      <c r="MWU114" s="66" t="s">
        <v>128</v>
      </c>
      <c r="MWV114" s="18"/>
      <c r="MWW114" s="80"/>
      <c r="MWX114" s="52"/>
      <c r="MWY114" s="73">
        <f t="shared" ref="MWY114" si="695">+MWX114*MWW114</f>
        <v>0</v>
      </c>
      <c r="MWZ114" s="94"/>
      <c r="MXA114" s="95"/>
      <c r="MXB114" s="89"/>
      <c r="MXC114" s="66" t="s">
        <v>128</v>
      </c>
      <c r="MXD114" s="18"/>
      <c r="MXE114" s="80"/>
      <c r="MXF114" s="52"/>
      <c r="MXG114" s="73">
        <f t="shared" ref="MXG114" si="696">+MXF114*MXE114</f>
        <v>0</v>
      </c>
      <c r="MXH114" s="94"/>
      <c r="MXI114" s="95"/>
      <c r="MXJ114" s="89"/>
      <c r="MXK114" s="66" t="s">
        <v>128</v>
      </c>
      <c r="MXL114" s="18"/>
      <c r="MXM114" s="80"/>
      <c r="MXN114" s="52"/>
      <c r="MXO114" s="73">
        <f t="shared" ref="MXO114" si="697">+MXN114*MXM114</f>
        <v>0</v>
      </c>
      <c r="MXP114" s="94"/>
      <c r="MXQ114" s="95"/>
      <c r="MXR114" s="89"/>
      <c r="MXS114" s="66" t="s">
        <v>128</v>
      </c>
      <c r="MXT114" s="18"/>
      <c r="MXU114" s="80"/>
      <c r="MXV114" s="52"/>
      <c r="MXW114" s="73">
        <f t="shared" ref="MXW114" si="698">+MXV114*MXU114</f>
        <v>0</v>
      </c>
      <c r="MXX114" s="94"/>
      <c r="MXY114" s="95"/>
      <c r="MXZ114" s="89"/>
      <c r="MYA114" s="66" t="s">
        <v>128</v>
      </c>
      <c r="MYB114" s="18"/>
      <c r="MYC114" s="80"/>
      <c r="MYD114" s="52"/>
      <c r="MYE114" s="73">
        <f t="shared" ref="MYE114" si="699">+MYD114*MYC114</f>
        <v>0</v>
      </c>
      <c r="MYF114" s="94"/>
      <c r="MYG114" s="95"/>
      <c r="MYH114" s="89"/>
      <c r="MYI114" s="66" t="s">
        <v>128</v>
      </c>
      <c r="MYJ114" s="18"/>
      <c r="MYK114" s="80"/>
      <c r="MYL114" s="52"/>
      <c r="MYM114" s="73">
        <f t="shared" ref="MYM114" si="700">+MYL114*MYK114</f>
        <v>0</v>
      </c>
      <c r="MYN114" s="94"/>
      <c r="MYO114" s="95"/>
      <c r="MYP114" s="89"/>
      <c r="MYQ114" s="66" t="s">
        <v>128</v>
      </c>
      <c r="MYR114" s="18"/>
      <c r="MYS114" s="80"/>
      <c r="MYT114" s="52"/>
      <c r="MYU114" s="73">
        <f t="shared" ref="MYU114" si="701">+MYT114*MYS114</f>
        <v>0</v>
      </c>
      <c r="MYV114" s="94"/>
      <c r="MYW114" s="95"/>
      <c r="MYX114" s="89"/>
      <c r="MYY114" s="66" t="s">
        <v>128</v>
      </c>
      <c r="MYZ114" s="18"/>
      <c r="MZA114" s="80"/>
      <c r="MZB114" s="52"/>
      <c r="MZC114" s="73">
        <f t="shared" ref="MZC114" si="702">+MZB114*MZA114</f>
        <v>0</v>
      </c>
      <c r="MZD114" s="94"/>
      <c r="MZE114" s="95"/>
      <c r="MZF114" s="89"/>
      <c r="MZG114" s="66" t="s">
        <v>128</v>
      </c>
      <c r="MZH114" s="18"/>
      <c r="MZI114" s="80"/>
      <c r="MZJ114" s="52"/>
      <c r="MZK114" s="73">
        <f t="shared" ref="MZK114" si="703">+MZJ114*MZI114</f>
        <v>0</v>
      </c>
      <c r="MZL114" s="94"/>
      <c r="MZM114" s="95"/>
      <c r="MZN114" s="89"/>
      <c r="MZO114" s="66" t="s">
        <v>128</v>
      </c>
      <c r="MZP114" s="18"/>
      <c r="MZQ114" s="80"/>
      <c r="MZR114" s="52"/>
      <c r="MZS114" s="73">
        <f t="shared" ref="MZS114" si="704">+MZR114*MZQ114</f>
        <v>0</v>
      </c>
      <c r="MZT114" s="94"/>
      <c r="MZU114" s="95"/>
      <c r="MZV114" s="89"/>
      <c r="MZW114" s="66" t="s">
        <v>128</v>
      </c>
      <c r="MZX114" s="18"/>
      <c r="MZY114" s="80"/>
      <c r="MZZ114" s="52"/>
      <c r="NAA114" s="73">
        <f t="shared" ref="NAA114" si="705">+MZZ114*MZY114</f>
        <v>0</v>
      </c>
      <c r="NAB114" s="94"/>
      <c r="NAC114" s="95"/>
      <c r="NAD114" s="89"/>
      <c r="NAE114" s="66" t="s">
        <v>128</v>
      </c>
      <c r="NAF114" s="18"/>
      <c r="NAG114" s="80"/>
      <c r="NAH114" s="52"/>
      <c r="NAI114" s="73">
        <f t="shared" ref="NAI114" si="706">+NAH114*NAG114</f>
        <v>0</v>
      </c>
      <c r="NAJ114" s="94"/>
      <c r="NAK114" s="95"/>
      <c r="NAL114" s="89"/>
      <c r="NAM114" s="66" t="s">
        <v>128</v>
      </c>
      <c r="NAN114" s="18"/>
      <c r="NAO114" s="80"/>
      <c r="NAP114" s="52"/>
      <c r="NAQ114" s="73">
        <f t="shared" ref="NAQ114" si="707">+NAP114*NAO114</f>
        <v>0</v>
      </c>
      <c r="NAR114" s="94"/>
      <c r="NAS114" s="95"/>
      <c r="NAT114" s="89"/>
      <c r="NAU114" s="66" t="s">
        <v>128</v>
      </c>
      <c r="NAV114" s="18"/>
      <c r="NAW114" s="80"/>
      <c r="NAX114" s="52"/>
      <c r="NAY114" s="73">
        <f t="shared" ref="NAY114" si="708">+NAX114*NAW114</f>
        <v>0</v>
      </c>
      <c r="NAZ114" s="94"/>
      <c r="NBA114" s="95"/>
      <c r="NBB114" s="89"/>
      <c r="NBC114" s="66" t="s">
        <v>128</v>
      </c>
      <c r="NBD114" s="18"/>
      <c r="NBE114" s="80"/>
      <c r="NBF114" s="52"/>
      <c r="NBG114" s="73">
        <f t="shared" ref="NBG114" si="709">+NBF114*NBE114</f>
        <v>0</v>
      </c>
      <c r="NBH114" s="94"/>
      <c r="NBI114" s="95"/>
      <c r="NBJ114" s="89"/>
      <c r="NBK114" s="66" t="s">
        <v>128</v>
      </c>
      <c r="NBL114" s="18"/>
      <c r="NBM114" s="80"/>
      <c r="NBN114" s="52"/>
      <c r="NBO114" s="73">
        <f t="shared" ref="NBO114" si="710">+NBN114*NBM114</f>
        <v>0</v>
      </c>
      <c r="NBP114" s="94"/>
      <c r="NBQ114" s="95"/>
      <c r="NBR114" s="89"/>
      <c r="NBS114" s="66" t="s">
        <v>128</v>
      </c>
      <c r="NBT114" s="18"/>
      <c r="NBU114" s="80"/>
      <c r="NBV114" s="52"/>
      <c r="NBW114" s="73">
        <f t="shared" ref="NBW114" si="711">+NBV114*NBU114</f>
        <v>0</v>
      </c>
      <c r="NBX114" s="94"/>
      <c r="NBY114" s="95"/>
      <c r="NBZ114" s="89"/>
      <c r="NCA114" s="66" t="s">
        <v>128</v>
      </c>
      <c r="NCB114" s="18"/>
      <c r="NCC114" s="80"/>
      <c r="NCD114" s="52"/>
      <c r="NCE114" s="73">
        <f t="shared" ref="NCE114" si="712">+NCD114*NCC114</f>
        <v>0</v>
      </c>
      <c r="NCF114" s="94"/>
      <c r="NCG114" s="95"/>
      <c r="NCH114" s="89"/>
      <c r="NCI114" s="66" t="s">
        <v>128</v>
      </c>
      <c r="NCJ114" s="18"/>
      <c r="NCK114" s="80"/>
      <c r="NCL114" s="52"/>
      <c r="NCM114" s="73">
        <f t="shared" ref="NCM114" si="713">+NCL114*NCK114</f>
        <v>0</v>
      </c>
      <c r="NCN114" s="94"/>
      <c r="NCO114" s="95"/>
      <c r="NCP114" s="89"/>
      <c r="NCQ114" s="66" t="s">
        <v>128</v>
      </c>
      <c r="NCR114" s="18"/>
      <c r="NCS114" s="80"/>
      <c r="NCT114" s="52"/>
      <c r="NCU114" s="73">
        <f t="shared" ref="NCU114" si="714">+NCT114*NCS114</f>
        <v>0</v>
      </c>
      <c r="NCV114" s="94"/>
      <c r="NCW114" s="95"/>
      <c r="NCX114" s="89"/>
      <c r="NCY114" s="66" t="s">
        <v>128</v>
      </c>
      <c r="NCZ114" s="18"/>
      <c r="NDA114" s="80"/>
      <c r="NDB114" s="52"/>
      <c r="NDC114" s="73">
        <f t="shared" ref="NDC114" si="715">+NDB114*NDA114</f>
        <v>0</v>
      </c>
      <c r="NDD114" s="94"/>
      <c r="NDE114" s="95"/>
      <c r="NDF114" s="89"/>
      <c r="NDG114" s="66" t="s">
        <v>128</v>
      </c>
      <c r="NDH114" s="18"/>
      <c r="NDI114" s="80"/>
      <c r="NDJ114" s="52"/>
      <c r="NDK114" s="73">
        <f t="shared" ref="NDK114" si="716">+NDJ114*NDI114</f>
        <v>0</v>
      </c>
      <c r="NDL114" s="94"/>
      <c r="NDM114" s="95"/>
      <c r="NDN114" s="89"/>
      <c r="NDO114" s="66" t="s">
        <v>128</v>
      </c>
      <c r="NDP114" s="18"/>
      <c r="NDQ114" s="80"/>
      <c r="NDR114" s="52"/>
      <c r="NDS114" s="73">
        <f t="shared" ref="NDS114" si="717">+NDR114*NDQ114</f>
        <v>0</v>
      </c>
      <c r="NDT114" s="94"/>
      <c r="NDU114" s="95"/>
      <c r="NDV114" s="89"/>
      <c r="NDW114" s="66" t="s">
        <v>128</v>
      </c>
      <c r="NDX114" s="18"/>
      <c r="NDY114" s="80"/>
      <c r="NDZ114" s="52"/>
      <c r="NEA114" s="73">
        <f t="shared" ref="NEA114" si="718">+NDZ114*NDY114</f>
        <v>0</v>
      </c>
      <c r="NEB114" s="94"/>
      <c r="NEC114" s="95"/>
      <c r="NED114" s="89"/>
      <c r="NEE114" s="66" t="s">
        <v>128</v>
      </c>
      <c r="NEF114" s="18"/>
      <c r="NEG114" s="80"/>
      <c r="NEH114" s="52"/>
      <c r="NEI114" s="73">
        <f t="shared" ref="NEI114" si="719">+NEH114*NEG114</f>
        <v>0</v>
      </c>
      <c r="NEJ114" s="94"/>
      <c r="NEK114" s="95"/>
      <c r="NEL114" s="89"/>
      <c r="NEM114" s="66" t="s">
        <v>128</v>
      </c>
      <c r="NEN114" s="18"/>
      <c r="NEO114" s="80"/>
      <c r="NEP114" s="52"/>
      <c r="NEQ114" s="73">
        <f t="shared" ref="NEQ114" si="720">+NEP114*NEO114</f>
        <v>0</v>
      </c>
      <c r="NER114" s="94"/>
      <c r="NES114" s="95"/>
      <c r="NET114" s="89"/>
      <c r="NEU114" s="66" t="s">
        <v>128</v>
      </c>
      <c r="NEV114" s="18"/>
      <c r="NEW114" s="80"/>
      <c r="NEX114" s="52"/>
      <c r="NEY114" s="73">
        <f t="shared" ref="NEY114" si="721">+NEX114*NEW114</f>
        <v>0</v>
      </c>
      <c r="NEZ114" s="94"/>
      <c r="NFA114" s="95"/>
      <c r="NFB114" s="89"/>
      <c r="NFC114" s="66" t="s">
        <v>128</v>
      </c>
      <c r="NFD114" s="18"/>
      <c r="NFE114" s="80"/>
      <c r="NFF114" s="52"/>
      <c r="NFG114" s="73">
        <f t="shared" ref="NFG114" si="722">+NFF114*NFE114</f>
        <v>0</v>
      </c>
      <c r="NFH114" s="94"/>
      <c r="NFI114" s="95"/>
      <c r="NFJ114" s="89"/>
      <c r="NFK114" s="66" t="s">
        <v>128</v>
      </c>
      <c r="NFL114" s="18"/>
      <c r="NFM114" s="80"/>
      <c r="NFN114" s="52"/>
      <c r="NFO114" s="73">
        <f t="shared" ref="NFO114" si="723">+NFN114*NFM114</f>
        <v>0</v>
      </c>
      <c r="NFP114" s="94"/>
      <c r="NFQ114" s="95"/>
      <c r="NFR114" s="89"/>
      <c r="NFS114" s="66" t="s">
        <v>128</v>
      </c>
      <c r="NFT114" s="18"/>
      <c r="NFU114" s="80"/>
      <c r="NFV114" s="52"/>
      <c r="NFW114" s="73">
        <f t="shared" ref="NFW114" si="724">+NFV114*NFU114</f>
        <v>0</v>
      </c>
      <c r="NFX114" s="94"/>
      <c r="NFY114" s="95"/>
      <c r="NFZ114" s="89"/>
      <c r="NGA114" s="66" t="s">
        <v>128</v>
      </c>
      <c r="NGB114" s="18"/>
      <c r="NGC114" s="80"/>
      <c r="NGD114" s="52"/>
      <c r="NGE114" s="73">
        <f t="shared" ref="NGE114" si="725">+NGD114*NGC114</f>
        <v>0</v>
      </c>
      <c r="NGF114" s="94"/>
      <c r="NGG114" s="95"/>
      <c r="NGH114" s="89"/>
      <c r="NGI114" s="66" t="s">
        <v>128</v>
      </c>
      <c r="NGJ114" s="18"/>
      <c r="NGK114" s="80"/>
      <c r="NGL114" s="52"/>
      <c r="NGM114" s="73">
        <f t="shared" ref="NGM114" si="726">+NGL114*NGK114</f>
        <v>0</v>
      </c>
      <c r="NGN114" s="94"/>
      <c r="NGO114" s="95"/>
      <c r="NGP114" s="89"/>
      <c r="NGQ114" s="66" t="s">
        <v>128</v>
      </c>
      <c r="NGR114" s="18"/>
      <c r="NGS114" s="80"/>
      <c r="NGT114" s="52"/>
      <c r="NGU114" s="73">
        <f t="shared" ref="NGU114" si="727">+NGT114*NGS114</f>
        <v>0</v>
      </c>
      <c r="NGV114" s="94"/>
      <c r="NGW114" s="95"/>
      <c r="NGX114" s="89"/>
      <c r="NGY114" s="66" t="s">
        <v>128</v>
      </c>
      <c r="NGZ114" s="18"/>
      <c r="NHA114" s="80"/>
      <c r="NHB114" s="52"/>
      <c r="NHC114" s="73">
        <f t="shared" ref="NHC114" si="728">+NHB114*NHA114</f>
        <v>0</v>
      </c>
      <c r="NHD114" s="94"/>
      <c r="NHE114" s="95"/>
      <c r="NHF114" s="89"/>
      <c r="NHG114" s="66" t="s">
        <v>128</v>
      </c>
      <c r="NHH114" s="18"/>
      <c r="NHI114" s="80"/>
      <c r="NHJ114" s="52"/>
      <c r="NHK114" s="73">
        <f t="shared" ref="NHK114" si="729">+NHJ114*NHI114</f>
        <v>0</v>
      </c>
      <c r="NHL114" s="94"/>
      <c r="NHM114" s="95"/>
      <c r="NHN114" s="89"/>
      <c r="NHO114" s="66" t="s">
        <v>128</v>
      </c>
      <c r="NHP114" s="18"/>
      <c r="NHQ114" s="80"/>
      <c r="NHR114" s="52"/>
      <c r="NHS114" s="73">
        <f t="shared" ref="NHS114" si="730">+NHR114*NHQ114</f>
        <v>0</v>
      </c>
      <c r="NHT114" s="94"/>
      <c r="NHU114" s="95"/>
      <c r="NHV114" s="89"/>
      <c r="NHW114" s="66" t="s">
        <v>128</v>
      </c>
      <c r="NHX114" s="18"/>
      <c r="NHY114" s="80"/>
      <c r="NHZ114" s="52"/>
      <c r="NIA114" s="73">
        <f t="shared" ref="NIA114" si="731">+NHZ114*NHY114</f>
        <v>0</v>
      </c>
      <c r="NIB114" s="94"/>
      <c r="NIC114" s="95"/>
      <c r="NID114" s="89"/>
      <c r="NIE114" s="66" t="s">
        <v>128</v>
      </c>
      <c r="NIF114" s="18"/>
      <c r="NIG114" s="80"/>
      <c r="NIH114" s="52"/>
      <c r="NII114" s="73">
        <f t="shared" ref="NII114" si="732">+NIH114*NIG114</f>
        <v>0</v>
      </c>
      <c r="NIJ114" s="94"/>
      <c r="NIK114" s="95"/>
      <c r="NIL114" s="89"/>
      <c r="NIM114" s="66" t="s">
        <v>128</v>
      </c>
      <c r="NIN114" s="18"/>
      <c r="NIO114" s="80"/>
      <c r="NIP114" s="52"/>
      <c r="NIQ114" s="73">
        <f t="shared" ref="NIQ114" si="733">+NIP114*NIO114</f>
        <v>0</v>
      </c>
      <c r="NIR114" s="94"/>
      <c r="NIS114" s="95"/>
      <c r="NIT114" s="89"/>
      <c r="NIU114" s="66" t="s">
        <v>128</v>
      </c>
      <c r="NIV114" s="18"/>
      <c r="NIW114" s="80"/>
      <c r="NIX114" s="52"/>
      <c r="NIY114" s="73">
        <f t="shared" ref="NIY114" si="734">+NIX114*NIW114</f>
        <v>0</v>
      </c>
      <c r="NIZ114" s="94"/>
      <c r="NJA114" s="95"/>
      <c r="NJB114" s="89"/>
      <c r="NJC114" s="66" t="s">
        <v>128</v>
      </c>
      <c r="NJD114" s="18"/>
      <c r="NJE114" s="80"/>
      <c r="NJF114" s="52"/>
      <c r="NJG114" s="73">
        <f t="shared" ref="NJG114" si="735">+NJF114*NJE114</f>
        <v>0</v>
      </c>
      <c r="NJH114" s="94"/>
      <c r="NJI114" s="95"/>
      <c r="NJJ114" s="89"/>
      <c r="NJK114" s="66" t="s">
        <v>128</v>
      </c>
      <c r="NJL114" s="18"/>
      <c r="NJM114" s="80"/>
      <c r="NJN114" s="52"/>
      <c r="NJO114" s="73">
        <f t="shared" ref="NJO114" si="736">+NJN114*NJM114</f>
        <v>0</v>
      </c>
      <c r="NJP114" s="94"/>
      <c r="NJQ114" s="95"/>
      <c r="NJR114" s="89"/>
      <c r="NJS114" s="66" t="s">
        <v>128</v>
      </c>
      <c r="NJT114" s="18"/>
      <c r="NJU114" s="80"/>
      <c r="NJV114" s="52"/>
      <c r="NJW114" s="73">
        <f t="shared" ref="NJW114" si="737">+NJV114*NJU114</f>
        <v>0</v>
      </c>
      <c r="NJX114" s="94"/>
      <c r="NJY114" s="95"/>
      <c r="NJZ114" s="89"/>
      <c r="NKA114" s="66" t="s">
        <v>128</v>
      </c>
      <c r="NKB114" s="18"/>
      <c r="NKC114" s="80"/>
      <c r="NKD114" s="52"/>
      <c r="NKE114" s="73">
        <f t="shared" ref="NKE114" si="738">+NKD114*NKC114</f>
        <v>0</v>
      </c>
      <c r="NKF114" s="94"/>
      <c r="NKG114" s="95"/>
      <c r="NKH114" s="89"/>
      <c r="NKI114" s="66" t="s">
        <v>128</v>
      </c>
      <c r="NKJ114" s="18"/>
      <c r="NKK114" s="80"/>
      <c r="NKL114" s="52"/>
      <c r="NKM114" s="73">
        <f t="shared" ref="NKM114" si="739">+NKL114*NKK114</f>
        <v>0</v>
      </c>
      <c r="NKN114" s="94"/>
      <c r="NKO114" s="95"/>
      <c r="NKP114" s="89"/>
      <c r="NKQ114" s="66" t="s">
        <v>128</v>
      </c>
      <c r="NKR114" s="18"/>
      <c r="NKS114" s="80"/>
      <c r="NKT114" s="52"/>
      <c r="NKU114" s="73">
        <f t="shared" ref="NKU114" si="740">+NKT114*NKS114</f>
        <v>0</v>
      </c>
      <c r="NKV114" s="94"/>
      <c r="NKW114" s="95"/>
      <c r="NKX114" s="89"/>
      <c r="NKY114" s="66" t="s">
        <v>128</v>
      </c>
      <c r="NKZ114" s="18"/>
      <c r="NLA114" s="80"/>
      <c r="NLB114" s="52"/>
      <c r="NLC114" s="73">
        <f t="shared" ref="NLC114" si="741">+NLB114*NLA114</f>
        <v>0</v>
      </c>
      <c r="NLD114" s="94"/>
      <c r="NLE114" s="95"/>
      <c r="NLF114" s="89"/>
      <c r="NLG114" s="66" t="s">
        <v>128</v>
      </c>
      <c r="NLH114" s="18"/>
      <c r="NLI114" s="80"/>
      <c r="NLJ114" s="52"/>
      <c r="NLK114" s="73">
        <f t="shared" ref="NLK114" si="742">+NLJ114*NLI114</f>
        <v>0</v>
      </c>
      <c r="NLL114" s="94"/>
      <c r="NLM114" s="95"/>
      <c r="NLN114" s="89"/>
      <c r="NLO114" s="66" t="s">
        <v>128</v>
      </c>
      <c r="NLP114" s="18"/>
      <c r="NLQ114" s="80"/>
      <c r="NLR114" s="52"/>
      <c r="NLS114" s="73">
        <f t="shared" ref="NLS114" si="743">+NLR114*NLQ114</f>
        <v>0</v>
      </c>
      <c r="NLT114" s="94"/>
      <c r="NLU114" s="95"/>
      <c r="NLV114" s="89"/>
      <c r="NLW114" s="66" t="s">
        <v>128</v>
      </c>
      <c r="NLX114" s="18"/>
      <c r="NLY114" s="80"/>
      <c r="NLZ114" s="52"/>
      <c r="NMA114" s="73">
        <f t="shared" ref="NMA114" si="744">+NLZ114*NLY114</f>
        <v>0</v>
      </c>
      <c r="NMB114" s="94"/>
      <c r="NMC114" s="95"/>
      <c r="NMD114" s="89"/>
      <c r="NME114" s="66" t="s">
        <v>128</v>
      </c>
      <c r="NMF114" s="18"/>
      <c r="NMG114" s="80"/>
      <c r="NMH114" s="52"/>
      <c r="NMI114" s="73">
        <f t="shared" ref="NMI114" si="745">+NMH114*NMG114</f>
        <v>0</v>
      </c>
      <c r="NMJ114" s="94"/>
      <c r="NMK114" s="95"/>
      <c r="NML114" s="89"/>
      <c r="NMM114" s="66" t="s">
        <v>128</v>
      </c>
      <c r="NMN114" s="18"/>
      <c r="NMO114" s="80"/>
      <c r="NMP114" s="52"/>
      <c r="NMQ114" s="73">
        <f t="shared" ref="NMQ114" si="746">+NMP114*NMO114</f>
        <v>0</v>
      </c>
      <c r="NMR114" s="94"/>
      <c r="NMS114" s="95"/>
      <c r="NMT114" s="89"/>
      <c r="NMU114" s="66" t="s">
        <v>128</v>
      </c>
      <c r="NMV114" s="18"/>
      <c r="NMW114" s="80"/>
      <c r="NMX114" s="52"/>
      <c r="NMY114" s="73">
        <f t="shared" ref="NMY114" si="747">+NMX114*NMW114</f>
        <v>0</v>
      </c>
      <c r="NMZ114" s="94"/>
      <c r="NNA114" s="95"/>
      <c r="NNB114" s="89"/>
      <c r="NNC114" s="66" t="s">
        <v>128</v>
      </c>
      <c r="NND114" s="18"/>
      <c r="NNE114" s="80"/>
      <c r="NNF114" s="52"/>
      <c r="NNG114" s="73">
        <f t="shared" ref="NNG114" si="748">+NNF114*NNE114</f>
        <v>0</v>
      </c>
      <c r="NNH114" s="94"/>
      <c r="NNI114" s="95"/>
      <c r="NNJ114" s="89"/>
      <c r="NNK114" s="66" t="s">
        <v>128</v>
      </c>
      <c r="NNL114" s="18"/>
      <c r="NNM114" s="80"/>
      <c r="NNN114" s="52"/>
      <c r="NNO114" s="73">
        <f t="shared" ref="NNO114" si="749">+NNN114*NNM114</f>
        <v>0</v>
      </c>
      <c r="NNP114" s="94"/>
      <c r="NNQ114" s="95"/>
      <c r="NNR114" s="89"/>
      <c r="NNS114" s="66" t="s">
        <v>128</v>
      </c>
      <c r="NNT114" s="18"/>
      <c r="NNU114" s="80"/>
      <c r="NNV114" s="52"/>
      <c r="NNW114" s="73">
        <f t="shared" ref="NNW114" si="750">+NNV114*NNU114</f>
        <v>0</v>
      </c>
      <c r="NNX114" s="94"/>
      <c r="NNY114" s="95"/>
      <c r="NNZ114" s="89"/>
      <c r="NOA114" s="66" t="s">
        <v>128</v>
      </c>
      <c r="NOB114" s="18"/>
      <c r="NOC114" s="80"/>
      <c r="NOD114" s="52"/>
      <c r="NOE114" s="73">
        <f t="shared" ref="NOE114" si="751">+NOD114*NOC114</f>
        <v>0</v>
      </c>
      <c r="NOF114" s="94"/>
      <c r="NOG114" s="95"/>
      <c r="NOH114" s="89"/>
      <c r="NOI114" s="66" t="s">
        <v>128</v>
      </c>
      <c r="NOJ114" s="18"/>
      <c r="NOK114" s="80"/>
      <c r="NOL114" s="52"/>
      <c r="NOM114" s="73">
        <f t="shared" ref="NOM114" si="752">+NOL114*NOK114</f>
        <v>0</v>
      </c>
      <c r="NON114" s="94"/>
      <c r="NOO114" s="95"/>
      <c r="NOP114" s="89"/>
      <c r="NOQ114" s="66" t="s">
        <v>128</v>
      </c>
      <c r="NOR114" s="18"/>
      <c r="NOS114" s="80"/>
      <c r="NOT114" s="52"/>
      <c r="NOU114" s="73">
        <f t="shared" ref="NOU114" si="753">+NOT114*NOS114</f>
        <v>0</v>
      </c>
      <c r="NOV114" s="94"/>
      <c r="NOW114" s="95"/>
      <c r="NOX114" s="89"/>
      <c r="NOY114" s="66" t="s">
        <v>128</v>
      </c>
      <c r="NOZ114" s="18"/>
      <c r="NPA114" s="80"/>
      <c r="NPB114" s="52"/>
      <c r="NPC114" s="73">
        <f t="shared" ref="NPC114" si="754">+NPB114*NPA114</f>
        <v>0</v>
      </c>
      <c r="NPD114" s="94"/>
      <c r="NPE114" s="95"/>
      <c r="NPF114" s="89"/>
      <c r="NPG114" s="66" t="s">
        <v>128</v>
      </c>
      <c r="NPH114" s="18"/>
      <c r="NPI114" s="80"/>
      <c r="NPJ114" s="52"/>
      <c r="NPK114" s="73">
        <f t="shared" ref="NPK114" si="755">+NPJ114*NPI114</f>
        <v>0</v>
      </c>
      <c r="NPL114" s="94"/>
      <c r="NPM114" s="95"/>
      <c r="NPN114" s="89"/>
      <c r="NPO114" s="66" t="s">
        <v>128</v>
      </c>
      <c r="NPP114" s="18"/>
      <c r="NPQ114" s="80"/>
      <c r="NPR114" s="52"/>
      <c r="NPS114" s="73">
        <f t="shared" ref="NPS114" si="756">+NPR114*NPQ114</f>
        <v>0</v>
      </c>
      <c r="NPT114" s="94"/>
      <c r="NPU114" s="95"/>
      <c r="NPV114" s="89"/>
      <c r="NPW114" s="66" t="s">
        <v>128</v>
      </c>
      <c r="NPX114" s="18"/>
      <c r="NPY114" s="80"/>
      <c r="NPZ114" s="52"/>
      <c r="NQA114" s="73">
        <f t="shared" ref="NQA114" si="757">+NPZ114*NPY114</f>
        <v>0</v>
      </c>
      <c r="NQB114" s="94"/>
      <c r="NQC114" s="95"/>
      <c r="NQD114" s="89"/>
      <c r="NQE114" s="66" t="s">
        <v>128</v>
      </c>
      <c r="NQF114" s="18"/>
      <c r="NQG114" s="80"/>
      <c r="NQH114" s="52"/>
      <c r="NQI114" s="73">
        <f t="shared" ref="NQI114" si="758">+NQH114*NQG114</f>
        <v>0</v>
      </c>
      <c r="NQJ114" s="94"/>
      <c r="NQK114" s="95"/>
      <c r="NQL114" s="89"/>
      <c r="NQM114" s="66" t="s">
        <v>128</v>
      </c>
      <c r="NQN114" s="18"/>
      <c r="NQO114" s="80"/>
      <c r="NQP114" s="52"/>
      <c r="NQQ114" s="73">
        <f t="shared" ref="NQQ114" si="759">+NQP114*NQO114</f>
        <v>0</v>
      </c>
      <c r="NQR114" s="94"/>
      <c r="NQS114" s="95"/>
      <c r="NQT114" s="89"/>
      <c r="NQU114" s="66" t="s">
        <v>128</v>
      </c>
      <c r="NQV114" s="18"/>
      <c r="NQW114" s="80"/>
      <c r="NQX114" s="52"/>
      <c r="NQY114" s="73">
        <f t="shared" ref="NQY114" si="760">+NQX114*NQW114</f>
        <v>0</v>
      </c>
      <c r="NQZ114" s="94"/>
      <c r="NRA114" s="95"/>
      <c r="NRB114" s="89"/>
      <c r="NRC114" s="66" t="s">
        <v>128</v>
      </c>
      <c r="NRD114" s="18"/>
      <c r="NRE114" s="80"/>
      <c r="NRF114" s="52"/>
      <c r="NRG114" s="73">
        <f t="shared" ref="NRG114" si="761">+NRF114*NRE114</f>
        <v>0</v>
      </c>
      <c r="NRH114" s="94"/>
      <c r="NRI114" s="95"/>
      <c r="NRJ114" s="89"/>
      <c r="NRK114" s="66" t="s">
        <v>128</v>
      </c>
      <c r="NRL114" s="18"/>
      <c r="NRM114" s="80"/>
      <c r="NRN114" s="52"/>
      <c r="NRO114" s="73">
        <f t="shared" ref="NRO114" si="762">+NRN114*NRM114</f>
        <v>0</v>
      </c>
      <c r="NRP114" s="94"/>
      <c r="NRQ114" s="95"/>
      <c r="NRR114" s="89"/>
      <c r="NRS114" s="66" t="s">
        <v>128</v>
      </c>
      <c r="NRT114" s="18"/>
      <c r="NRU114" s="80"/>
      <c r="NRV114" s="52"/>
      <c r="NRW114" s="73">
        <f t="shared" ref="NRW114" si="763">+NRV114*NRU114</f>
        <v>0</v>
      </c>
      <c r="NRX114" s="94"/>
      <c r="NRY114" s="95"/>
      <c r="NRZ114" s="89"/>
      <c r="NSA114" s="66" t="s">
        <v>128</v>
      </c>
      <c r="NSB114" s="18"/>
      <c r="NSC114" s="80"/>
      <c r="NSD114" s="52"/>
      <c r="NSE114" s="73">
        <f t="shared" ref="NSE114" si="764">+NSD114*NSC114</f>
        <v>0</v>
      </c>
      <c r="NSF114" s="94"/>
      <c r="NSG114" s="95"/>
      <c r="NSH114" s="89"/>
      <c r="NSI114" s="66" t="s">
        <v>128</v>
      </c>
      <c r="NSJ114" s="18"/>
      <c r="NSK114" s="80"/>
      <c r="NSL114" s="52"/>
      <c r="NSM114" s="73">
        <f t="shared" ref="NSM114" si="765">+NSL114*NSK114</f>
        <v>0</v>
      </c>
      <c r="NSN114" s="94"/>
      <c r="NSO114" s="95"/>
      <c r="NSP114" s="89"/>
      <c r="NSQ114" s="66" t="s">
        <v>128</v>
      </c>
      <c r="NSR114" s="18"/>
      <c r="NSS114" s="80"/>
      <c r="NST114" s="52"/>
      <c r="NSU114" s="73">
        <f t="shared" ref="NSU114" si="766">+NST114*NSS114</f>
        <v>0</v>
      </c>
      <c r="NSV114" s="94"/>
      <c r="NSW114" s="95"/>
      <c r="NSX114" s="89"/>
      <c r="NSY114" s="66" t="s">
        <v>128</v>
      </c>
      <c r="NSZ114" s="18"/>
      <c r="NTA114" s="80"/>
      <c r="NTB114" s="52"/>
      <c r="NTC114" s="73">
        <f t="shared" ref="NTC114" si="767">+NTB114*NTA114</f>
        <v>0</v>
      </c>
      <c r="NTD114" s="94"/>
      <c r="NTE114" s="95"/>
      <c r="NTF114" s="89"/>
      <c r="NTG114" s="66" t="s">
        <v>128</v>
      </c>
      <c r="NTH114" s="18"/>
      <c r="NTI114" s="80"/>
      <c r="NTJ114" s="52"/>
      <c r="NTK114" s="73">
        <f t="shared" ref="NTK114" si="768">+NTJ114*NTI114</f>
        <v>0</v>
      </c>
      <c r="NTL114" s="94"/>
      <c r="NTM114" s="95"/>
      <c r="NTN114" s="89"/>
      <c r="NTO114" s="66" t="s">
        <v>128</v>
      </c>
      <c r="NTP114" s="18"/>
      <c r="NTQ114" s="80"/>
      <c r="NTR114" s="52"/>
      <c r="NTS114" s="73">
        <f t="shared" ref="NTS114" si="769">+NTR114*NTQ114</f>
        <v>0</v>
      </c>
      <c r="NTT114" s="94"/>
      <c r="NTU114" s="95"/>
      <c r="NTV114" s="89"/>
      <c r="NTW114" s="66" t="s">
        <v>128</v>
      </c>
      <c r="NTX114" s="18"/>
      <c r="NTY114" s="80"/>
      <c r="NTZ114" s="52"/>
      <c r="NUA114" s="73">
        <f t="shared" ref="NUA114" si="770">+NTZ114*NTY114</f>
        <v>0</v>
      </c>
      <c r="NUB114" s="94"/>
      <c r="NUC114" s="95"/>
      <c r="NUD114" s="89"/>
      <c r="NUE114" s="66" t="s">
        <v>128</v>
      </c>
      <c r="NUF114" s="18"/>
      <c r="NUG114" s="80"/>
      <c r="NUH114" s="52"/>
      <c r="NUI114" s="73">
        <f t="shared" ref="NUI114" si="771">+NUH114*NUG114</f>
        <v>0</v>
      </c>
      <c r="NUJ114" s="94"/>
      <c r="NUK114" s="95"/>
      <c r="NUL114" s="89"/>
      <c r="NUM114" s="66" t="s">
        <v>128</v>
      </c>
      <c r="NUN114" s="18"/>
      <c r="NUO114" s="80"/>
      <c r="NUP114" s="52"/>
      <c r="NUQ114" s="73">
        <f t="shared" ref="NUQ114" si="772">+NUP114*NUO114</f>
        <v>0</v>
      </c>
      <c r="NUR114" s="94"/>
      <c r="NUS114" s="95"/>
      <c r="NUT114" s="89"/>
      <c r="NUU114" s="66" t="s">
        <v>128</v>
      </c>
      <c r="NUV114" s="18"/>
      <c r="NUW114" s="80"/>
      <c r="NUX114" s="52"/>
      <c r="NUY114" s="73">
        <f t="shared" ref="NUY114" si="773">+NUX114*NUW114</f>
        <v>0</v>
      </c>
      <c r="NUZ114" s="94"/>
      <c r="NVA114" s="95"/>
      <c r="NVB114" s="89"/>
      <c r="NVC114" s="66" t="s">
        <v>128</v>
      </c>
      <c r="NVD114" s="18"/>
      <c r="NVE114" s="80"/>
      <c r="NVF114" s="52"/>
      <c r="NVG114" s="73">
        <f t="shared" ref="NVG114" si="774">+NVF114*NVE114</f>
        <v>0</v>
      </c>
      <c r="NVH114" s="94"/>
      <c r="NVI114" s="95"/>
      <c r="NVJ114" s="89"/>
      <c r="NVK114" s="66" t="s">
        <v>128</v>
      </c>
      <c r="NVL114" s="18"/>
      <c r="NVM114" s="80"/>
      <c r="NVN114" s="52"/>
      <c r="NVO114" s="73">
        <f t="shared" ref="NVO114" si="775">+NVN114*NVM114</f>
        <v>0</v>
      </c>
      <c r="NVP114" s="94"/>
      <c r="NVQ114" s="95"/>
      <c r="NVR114" s="89"/>
      <c r="NVS114" s="66" t="s">
        <v>128</v>
      </c>
      <c r="NVT114" s="18"/>
      <c r="NVU114" s="80"/>
      <c r="NVV114" s="52"/>
      <c r="NVW114" s="73">
        <f t="shared" ref="NVW114" si="776">+NVV114*NVU114</f>
        <v>0</v>
      </c>
      <c r="NVX114" s="94"/>
      <c r="NVY114" s="95"/>
      <c r="NVZ114" s="89"/>
      <c r="NWA114" s="66" t="s">
        <v>128</v>
      </c>
      <c r="NWB114" s="18"/>
      <c r="NWC114" s="80"/>
      <c r="NWD114" s="52"/>
      <c r="NWE114" s="73">
        <f t="shared" ref="NWE114" si="777">+NWD114*NWC114</f>
        <v>0</v>
      </c>
      <c r="NWF114" s="94"/>
      <c r="NWG114" s="95"/>
      <c r="NWH114" s="89"/>
      <c r="NWI114" s="66" t="s">
        <v>128</v>
      </c>
      <c r="NWJ114" s="18"/>
      <c r="NWK114" s="80"/>
      <c r="NWL114" s="52"/>
      <c r="NWM114" s="73">
        <f t="shared" ref="NWM114" si="778">+NWL114*NWK114</f>
        <v>0</v>
      </c>
      <c r="NWN114" s="94"/>
      <c r="NWO114" s="95"/>
      <c r="NWP114" s="89"/>
      <c r="NWQ114" s="66" t="s">
        <v>128</v>
      </c>
      <c r="NWR114" s="18"/>
      <c r="NWS114" s="80"/>
      <c r="NWT114" s="52"/>
      <c r="NWU114" s="73">
        <f t="shared" ref="NWU114" si="779">+NWT114*NWS114</f>
        <v>0</v>
      </c>
      <c r="NWV114" s="94"/>
      <c r="NWW114" s="95"/>
      <c r="NWX114" s="89"/>
      <c r="NWY114" s="66" t="s">
        <v>128</v>
      </c>
      <c r="NWZ114" s="18"/>
      <c r="NXA114" s="80"/>
      <c r="NXB114" s="52"/>
      <c r="NXC114" s="73">
        <f t="shared" ref="NXC114" si="780">+NXB114*NXA114</f>
        <v>0</v>
      </c>
      <c r="NXD114" s="94"/>
      <c r="NXE114" s="95"/>
      <c r="NXF114" s="89"/>
      <c r="NXG114" s="66" t="s">
        <v>128</v>
      </c>
      <c r="NXH114" s="18"/>
      <c r="NXI114" s="80"/>
      <c r="NXJ114" s="52"/>
      <c r="NXK114" s="73">
        <f t="shared" ref="NXK114" si="781">+NXJ114*NXI114</f>
        <v>0</v>
      </c>
      <c r="NXL114" s="94"/>
      <c r="NXM114" s="95"/>
      <c r="NXN114" s="89"/>
      <c r="NXO114" s="66" t="s">
        <v>128</v>
      </c>
      <c r="NXP114" s="18"/>
      <c r="NXQ114" s="80"/>
      <c r="NXR114" s="52"/>
      <c r="NXS114" s="73">
        <f t="shared" ref="NXS114" si="782">+NXR114*NXQ114</f>
        <v>0</v>
      </c>
      <c r="NXT114" s="94"/>
      <c r="NXU114" s="95"/>
      <c r="NXV114" s="89"/>
      <c r="NXW114" s="66" t="s">
        <v>128</v>
      </c>
      <c r="NXX114" s="18"/>
      <c r="NXY114" s="80"/>
      <c r="NXZ114" s="52"/>
      <c r="NYA114" s="73">
        <f t="shared" ref="NYA114" si="783">+NXZ114*NXY114</f>
        <v>0</v>
      </c>
      <c r="NYB114" s="94"/>
      <c r="NYC114" s="95"/>
      <c r="NYD114" s="89"/>
      <c r="NYE114" s="66" t="s">
        <v>128</v>
      </c>
      <c r="NYF114" s="18"/>
      <c r="NYG114" s="80"/>
      <c r="NYH114" s="52"/>
      <c r="NYI114" s="73">
        <f t="shared" ref="NYI114" si="784">+NYH114*NYG114</f>
        <v>0</v>
      </c>
      <c r="NYJ114" s="94"/>
      <c r="NYK114" s="95"/>
      <c r="NYL114" s="89"/>
      <c r="NYM114" s="66" t="s">
        <v>128</v>
      </c>
      <c r="NYN114" s="18"/>
      <c r="NYO114" s="80"/>
      <c r="NYP114" s="52"/>
      <c r="NYQ114" s="73">
        <f t="shared" ref="NYQ114" si="785">+NYP114*NYO114</f>
        <v>0</v>
      </c>
      <c r="NYR114" s="94"/>
      <c r="NYS114" s="95"/>
      <c r="NYT114" s="89"/>
      <c r="NYU114" s="66" t="s">
        <v>128</v>
      </c>
      <c r="NYV114" s="18"/>
      <c r="NYW114" s="80"/>
      <c r="NYX114" s="52"/>
      <c r="NYY114" s="73">
        <f t="shared" ref="NYY114" si="786">+NYX114*NYW114</f>
        <v>0</v>
      </c>
      <c r="NYZ114" s="94"/>
      <c r="NZA114" s="95"/>
      <c r="NZB114" s="89"/>
      <c r="NZC114" s="66" t="s">
        <v>128</v>
      </c>
      <c r="NZD114" s="18"/>
      <c r="NZE114" s="80"/>
      <c r="NZF114" s="52"/>
      <c r="NZG114" s="73">
        <f t="shared" ref="NZG114" si="787">+NZF114*NZE114</f>
        <v>0</v>
      </c>
      <c r="NZH114" s="94"/>
      <c r="NZI114" s="95"/>
      <c r="NZJ114" s="89"/>
      <c r="NZK114" s="66" t="s">
        <v>128</v>
      </c>
      <c r="NZL114" s="18"/>
      <c r="NZM114" s="80"/>
      <c r="NZN114" s="52"/>
      <c r="NZO114" s="73">
        <f t="shared" ref="NZO114" si="788">+NZN114*NZM114</f>
        <v>0</v>
      </c>
      <c r="NZP114" s="94"/>
      <c r="NZQ114" s="95"/>
      <c r="NZR114" s="89"/>
      <c r="NZS114" s="66" t="s">
        <v>128</v>
      </c>
      <c r="NZT114" s="18"/>
      <c r="NZU114" s="80"/>
      <c r="NZV114" s="52"/>
      <c r="NZW114" s="73">
        <f t="shared" ref="NZW114" si="789">+NZV114*NZU114</f>
        <v>0</v>
      </c>
      <c r="NZX114" s="94"/>
      <c r="NZY114" s="95"/>
      <c r="NZZ114" s="89"/>
      <c r="OAA114" s="66" t="s">
        <v>128</v>
      </c>
      <c r="OAB114" s="18"/>
      <c r="OAC114" s="80"/>
      <c r="OAD114" s="52"/>
      <c r="OAE114" s="73">
        <f t="shared" ref="OAE114" si="790">+OAD114*OAC114</f>
        <v>0</v>
      </c>
      <c r="OAF114" s="94"/>
      <c r="OAG114" s="95"/>
      <c r="OAH114" s="89"/>
      <c r="OAI114" s="66" t="s">
        <v>128</v>
      </c>
      <c r="OAJ114" s="18"/>
      <c r="OAK114" s="80"/>
      <c r="OAL114" s="52"/>
      <c r="OAM114" s="73">
        <f t="shared" ref="OAM114" si="791">+OAL114*OAK114</f>
        <v>0</v>
      </c>
      <c r="OAN114" s="94"/>
      <c r="OAO114" s="95"/>
      <c r="OAP114" s="89"/>
      <c r="OAQ114" s="66" t="s">
        <v>128</v>
      </c>
      <c r="OAR114" s="18"/>
      <c r="OAS114" s="80"/>
      <c r="OAT114" s="52"/>
      <c r="OAU114" s="73">
        <f t="shared" ref="OAU114" si="792">+OAT114*OAS114</f>
        <v>0</v>
      </c>
      <c r="OAV114" s="94"/>
      <c r="OAW114" s="95"/>
      <c r="OAX114" s="89"/>
      <c r="OAY114" s="66" t="s">
        <v>128</v>
      </c>
      <c r="OAZ114" s="18"/>
      <c r="OBA114" s="80"/>
      <c r="OBB114" s="52"/>
      <c r="OBC114" s="73">
        <f t="shared" ref="OBC114" si="793">+OBB114*OBA114</f>
        <v>0</v>
      </c>
      <c r="OBD114" s="94"/>
      <c r="OBE114" s="95"/>
      <c r="OBF114" s="89"/>
      <c r="OBG114" s="66" t="s">
        <v>128</v>
      </c>
      <c r="OBH114" s="18"/>
      <c r="OBI114" s="80"/>
      <c r="OBJ114" s="52"/>
      <c r="OBK114" s="73">
        <f t="shared" ref="OBK114" si="794">+OBJ114*OBI114</f>
        <v>0</v>
      </c>
      <c r="OBL114" s="94"/>
      <c r="OBM114" s="95"/>
      <c r="OBN114" s="89"/>
      <c r="OBO114" s="66" t="s">
        <v>128</v>
      </c>
      <c r="OBP114" s="18"/>
      <c r="OBQ114" s="80"/>
      <c r="OBR114" s="52"/>
      <c r="OBS114" s="73">
        <f t="shared" ref="OBS114" si="795">+OBR114*OBQ114</f>
        <v>0</v>
      </c>
      <c r="OBT114" s="94"/>
      <c r="OBU114" s="95"/>
      <c r="OBV114" s="89"/>
      <c r="OBW114" s="66" t="s">
        <v>128</v>
      </c>
      <c r="OBX114" s="18"/>
      <c r="OBY114" s="80"/>
      <c r="OBZ114" s="52"/>
      <c r="OCA114" s="73">
        <f t="shared" ref="OCA114" si="796">+OBZ114*OBY114</f>
        <v>0</v>
      </c>
      <c r="OCB114" s="94"/>
      <c r="OCC114" s="95"/>
      <c r="OCD114" s="89"/>
      <c r="OCE114" s="66" t="s">
        <v>128</v>
      </c>
      <c r="OCF114" s="18"/>
      <c r="OCG114" s="80"/>
      <c r="OCH114" s="52"/>
      <c r="OCI114" s="73">
        <f t="shared" ref="OCI114" si="797">+OCH114*OCG114</f>
        <v>0</v>
      </c>
      <c r="OCJ114" s="94"/>
      <c r="OCK114" s="95"/>
      <c r="OCL114" s="89"/>
      <c r="OCM114" s="66" t="s">
        <v>128</v>
      </c>
      <c r="OCN114" s="18"/>
      <c r="OCO114" s="80"/>
      <c r="OCP114" s="52"/>
      <c r="OCQ114" s="73">
        <f t="shared" ref="OCQ114" si="798">+OCP114*OCO114</f>
        <v>0</v>
      </c>
      <c r="OCR114" s="94"/>
      <c r="OCS114" s="95"/>
      <c r="OCT114" s="89"/>
      <c r="OCU114" s="66" t="s">
        <v>128</v>
      </c>
      <c r="OCV114" s="18"/>
      <c r="OCW114" s="80"/>
      <c r="OCX114" s="52"/>
      <c r="OCY114" s="73">
        <f t="shared" ref="OCY114" si="799">+OCX114*OCW114</f>
        <v>0</v>
      </c>
      <c r="OCZ114" s="94"/>
      <c r="ODA114" s="95"/>
      <c r="ODB114" s="89"/>
      <c r="ODC114" s="66" t="s">
        <v>128</v>
      </c>
      <c r="ODD114" s="18"/>
      <c r="ODE114" s="80"/>
      <c r="ODF114" s="52"/>
      <c r="ODG114" s="73">
        <f t="shared" ref="ODG114" si="800">+ODF114*ODE114</f>
        <v>0</v>
      </c>
      <c r="ODH114" s="94"/>
      <c r="ODI114" s="95"/>
      <c r="ODJ114" s="89"/>
      <c r="ODK114" s="66" t="s">
        <v>128</v>
      </c>
      <c r="ODL114" s="18"/>
      <c r="ODM114" s="80"/>
      <c r="ODN114" s="52"/>
      <c r="ODO114" s="73">
        <f t="shared" ref="ODO114" si="801">+ODN114*ODM114</f>
        <v>0</v>
      </c>
      <c r="ODP114" s="94"/>
      <c r="ODQ114" s="95"/>
      <c r="ODR114" s="89"/>
      <c r="ODS114" s="66" t="s">
        <v>128</v>
      </c>
      <c r="ODT114" s="18"/>
      <c r="ODU114" s="80"/>
      <c r="ODV114" s="52"/>
      <c r="ODW114" s="73">
        <f t="shared" ref="ODW114" si="802">+ODV114*ODU114</f>
        <v>0</v>
      </c>
      <c r="ODX114" s="94"/>
      <c r="ODY114" s="95"/>
      <c r="ODZ114" s="89"/>
      <c r="OEA114" s="66" t="s">
        <v>128</v>
      </c>
      <c r="OEB114" s="18"/>
      <c r="OEC114" s="80"/>
      <c r="OED114" s="52"/>
      <c r="OEE114" s="73">
        <f t="shared" ref="OEE114" si="803">+OED114*OEC114</f>
        <v>0</v>
      </c>
      <c r="OEF114" s="94"/>
      <c r="OEG114" s="95"/>
      <c r="OEH114" s="89"/>
      <c r="OEI114" s="66" t="s">
        <v>128</v>
      </c>
      <c r="OEJ114" s="18"/>
      <c r="OEK114" s="80"/>
      <c r="OEL114" s="52"/>
      <c r="OEM114" s="73">
        <f t="shared" ref="OEM114" si="804">+OEL114*OEK114</f>
        <v>0</v>
      </c>
      <c r="OEN114" s="94"/>
      <c r="OEO114" s="95"/>
      <c r="OEP114" s="89"/>
      <c r="OEQ114" s="66" t="s">
        <v>128</v>
      </c>
      <c r="OER114" s="18"/>
      <c r="OES114" s="80"/>
      <c r="OET114" s="52"/>
      <c r="OEU114" s="73">
        <f t="shared" ref="OEU114" si="805">+OET114*OES114</f>
        <v>0</v>
      </c>
      <c r="OEV114" s="94"/>
      <c r="OEW114" s="95"/>
      <c r="OEX114" s="89"/>
      <c r="OEY114" s="66" t="s">
        <v>128</v>
      </c>
      <c r="OEZ114" s="18"/>
      <c r="OFA114" s="80"/>
      <c r="OFB114" s="52"/>
      <c r="OFC114" s="73">
        <f t="shared" ref="OFC114" si="806">+OFB114*OFA114</f>
        <v>0</v>
      </c>
      <c r="OFD114" s="94"/>
      <c r="OFE114" s="95"/>
      <c r="OFF114" s="89"/>
      <c r="OFG114" s="66" t="s">
        <v>128</v>
      </c>
      <c r="OFH114" s="18"/>
      <c r="OFI114" s="80"/>
      <c r="OFJ114" s="52"/>
      <c r="OFK114" s="73">
        <f t="shared" ref="OFK114" si="807">+OFJ114*OFI114</f>
        <v>0</v>
      </c>
      <c r="OFL114" s="94"/>
      <c r="OFM114" s="95"/>
      <c r="OFN114" s="89"/>
      <c r="OFO114" s="66" t="s">
        <v>128</v>
      </c>
      <c r="OFP114" s="18"/>
      <c r="OFQ114" s="80"/>
      <c r="OFR114" s="52"/>
      <c r="OFS114" s="73">
        <f t="shared" ref="OFS114" si="808">+OFR114*OFQ114</f>
        <v>0</v>
      </c>
      <c r="OFT114" s="94"/>
      <c r="OFU114" s="95"/>
      <c r="OFV114" s="89"/>
      <c r="OFW114" s="66" t="s">
        <v>128</v>
      </c>
      <c r="OFX114" s="18"/>
      <c r="OFY114" s="80"/>
      <c r="OFZ114" s="52"/>
      <c r="OGA114" s="73">
        <f t="shared" ref="OGA114" si="809">+OFZ114*OFY114</f>
        <v>0</v>
      </c>
      <c r="OGB114" s="94"/>
      <c r="OGC114" s="95"/>
      <c r="OGD114" s="89"/>
      <c r="OGE114" s="66" t="s">
        <v>128</v>
      </c>
      <c r="OGF114" s="18"/>
      <c r="OGG114" s="80"/>
      <c r="OGH114" s="52"/>
      <c r="OGI114" s="73">
        <f t="shared" ref="OGI114" si="810">+OGH114*OGG114</f>
        <v>0</v>
      </c>
      <c r="OGJ114" s="94"/>
      <c r="OGK114" s="95"/>
      <c r="OGL114" s="89"/>
      <c r="OGM114" s="66" t="s">
        <v>128</v>
      </c>
      <c r="OGN114" s="18"/>
      <c r="OGO114" s="80"/>
      <c r="OGP114" s="52"/>
      <c r="OGQ114" s="73">
        <f t="shared" ref="OGQ114" si="811">+OGP114*OGO114</f>
        <v>0</v>
      </c>
      <c r="OGR114" s="94"/>
      <c r="OGS114" s="95"/>
      <c r="OGT114" s="89"/>
      <c r="OGU114" s="66" t="s">
        <v>128</v>
      </c>
      <c r="OGV114" s="18"/>
      <c r="OGW114" s="80"/>
      <c r="OGX114" s="52"/>
      <c r="OGY114" s="73">
        <f t="shared" ref="OGY114" si="812">+OGX114*OGW114</f>
        <v>0</v>
      </c>
      <c r="OGZ114" s="94"/>
      <c r="OHA114" s="95"/>
      <c r="OHB114" s="89"/>
      <c r="OHC114" s="66" t="s">
        <v>128</v>
      </c>
      <c r="OHD114" s="18"/>
      <c r="OHE114" s="80"/>
      <c r="OHF114" s="52"/>
      <c r="OHG114" s="73">
        <f t="shared" ref="OHG114" si="813">+OHF114*OHE114</f>
        <v>0</v>
      </c>
      <c r="OHH114" s="94"/>
      <c r="OHI114" s="95"/>
      <c r="OHJ114" s="89"/>
      <c r="OHK114" s="66" t="s">
        <v>128</v>
      </c>
      <c r="OHL114" s="18"/>
      <c r="OHM114" s="80"/>
      <c r="OHN114" s="52"/>
      <c r="OHO114" s="73">
        <f t="shared" ref="OHO114" si="814">+OHN114*OHM114</f>
        <v>0</v>
      </c>
      <c r="OHP114" s="94"/>
      <c r="OHQ114" s="95"/>
      <c r="OHR114" s="89"/>
      <c r="OHS114" s="66" t="s">
        <v>128</v>
      </c>
      <c r="OHT114" s="18"/>
      <c r="OHU114" s="80"/>
      <c r="OHV114" s="52"/>
      <c r="OHW114" s="73">
        <f t="shared" ref="OHW114" si="815">+OHV114*OHU114</f>
        <v>0</v>
      </c>
      <c r="OHX114" s="94"/>
      <c r="OHY114" s="95"/>
      <c r="OHZ114" s="89"/>
      <c r="OIA114" s="66" t="s">
        <v>128</v>
      </c>
      <c r="OIB114" s="18"/>
      <c r="OIC114" s="80"/>
      <c r="OID114" s="52"/>
      <c r="OIE114" s="73">
        <f t="shared" ref="OIE114" si="816">+OID114*OIC114</f>
        <v>0</v>
      </c>
      <c r="OIF114" s="94"/>
      <c r="OIG114" s="95"/>
      <c r="OIH114" s="89"/>
      <c r="OII114" s="66" t="s">
        <v>128</v>
      </c>
      <c r="OIJ114" s="18"/>
      <c r="OIK114" s="80"/>
      <c r="OIL114" s="52"/>
      <c r="OIM114" s="73">
        <f t="shared" ref="OIM114" si="817">+OIL114*OIK114</f>
        <v>0</v>
      </c>
      <c r="OIN114" s="94"/>
      <c r="OIO114" s="95"/>
      <c r="OIP114" s="89"/>
      <c r="OIQ114" s="66" t="s">
        <v>128</v>
      </c>
      <c r="OIR114" s="18"/>
      <c r="OIS114" s="80"/>
      <c r="OIT114" s="52"/>
      <c r="OIU114" s="73">
        <f t="shared" ref="OIU114" si="818">+OIT114*OIS114</f>
        <v>0</v>
      </c>
      <c r="OIV114" s="94"/>
      <c r="OIW114" s="95"/>
      <c r="OIX114" s="89"/>
      <c r="OIY114" s="66" t="s">
        <v>128</v>
      </c>
      <c r="OIZ114" s="18"/>
      <c r="OJA114" s="80"/>
      <c r="OJB114" s="52"/>
      <c r="OJC114" s="73">
        <f t="shared" ref="OJC114" si="819">+OJB114*OJA114</f>
        <v>0</v>
      </c>
      <c r="OJD114" s="94"/>
      <c r="OJE114" s="95"/>
      <c r="OJF114" s="89"/>
      <c r="OJG114" s="66" t="s">
        <v>128</v>
      </c>
      <c r="OJH114" s="18"/>
      <c r="OJI114" s="80"/>
      <c r="OJJ114" s="52"/>
      <c r="OJK114" s="73">
        <f t="shared" ref="OJK114" si="820">+OJJ114*OJI114</f>
        <v>0</v>
      </c>
      <c r="OJL114" s="94"/>
      <c r="OJM114" s="95"/>
      <c r="OJN114" s="89"/>
      <c r="OJO114" s="66" t="s">
        <v>128</v>
      </c>
      <c r="OJP114" s="18"/>
      <c r="OJQ114" s="80"/>
      <c r="OJR114" s="52"/>
      <c r="OJS114" s="73">
        <f t="shared" ref="OJS114" si="821">+OJR114*OJQ114</f>
        <v>0</v>
      </c>
      <c r="OJT114" s="94"/>
      <c r="OJU114" s="95"/>
      <c r="OJV114" s="89"/>
      <c r="OJW114" s="66" t="s">
        <v>128</v>
      </c>
      <c r="OJX114" s="18"/>
      <c r="OJY114" s="80"/>
      <c r="OJZ114" s="52"/>
      <c r="OKA114" s="73">
        <f t="shared" ref="OKA114" si="822">+OJZ114*OJY114</f>
        <v>0</v>
      </c>
      <c r="OKB114" s="94"/>
      <c r="OKC114" s="95"/>
      <c r="OKD114" s="89"/>
      <c r="OKE114" s="66" t="s">
        <v>128</v>
      </c>
      <c r="OKF114" s="18"/>
      <c r="OKG114" s="80"/>
      <c r="OKH114" s="52"/>
      <c r="OKI114" s="73">
        <f t="shared" ref="OKI114" si="823">+OKH114*OKG114</f>
        <v>0</v>
      </c>
      <c r="OKJ114" s="94"/>
      <c r="OKK114" s="95"/>
      <c r="OKL114" s="89"/>
      <c r="OKM114" s="66" t="s">
        <v>128</v>
      </c>
      <c r="OKN114" s="18"/>
      <c r="OKO114" s="80"/>
      <c r="OKP114" s="52"/>
      <c r="OKQ114" s="73">
        <f t="shared" ref="OKQ114" si="824">+OKP114*OKO114</f>
        <v>0</v>
      </c>
      <c r="OKR114" s="94"/>
      <c r="OKS114" s="95"/>
      <c r="OKT114" s="89"/>
      <c r="OKU114" s="66" t="s">
        <v>128</v>
      </c>
      <c r="OKV114" s="18"/>
      <c r="OKW114" s="80"/>
      <c r="OKX114" s="52"/>
      <c r="OKY114" s="73">
        <f t="shared" ref="OKY114" si="825">+OKX114*OKW114</f>
        <v>0</v>
      </c>
      <c r="OKZ114" s="94"/>
      <c r="OLA114" s="95"/>
      <c r="OLB114" s="89"/>
      <c r="OLC114" s="66" t="s">
        <v>128</v>
      </c>
      <c r="OLD114" s="18"/>
      <c r="OLE114" s="80"/>
      <c r="OLF114" s="52"/>
      <c r="OLG114" s="73">
        <f t="shared" ref="OLG114" si="826">+OLF114*OLE114</f>
        <v>0</v>
      </c>
      <c r="OLH114" s="94"/>
      <c r="OLI114" s="95"/>
      <c r="OLJ114" s="89"/>
      <c r="OLK114" s="66" t="s">
        <v>128</v>
      </c>
      <c r="OLL114" s="18"/>
      <c r="OLM114" s="80"/>
      <c r="OLN114" s="52"/>
      <c r="OLO114" s="73">
        <f t="shared" ref="OLO114" si="827">+OLN114*OLM114</f>
        <v>0</v>
      </c>
      <c r="OLP114" s="94"/>
      <c r="OLQ114" s="95"/>
      <c r="OLR114" s="89"/>
      <c r="OLS114" s="66" t="s">
        <v>128</v>
      </c>
      <c r="OLT114" s="18"/>
      <c r="OLU114" s="80"/>
      <c r="OLV114" s="52"/>
      <c r="OLW114" s="73">
        <f t="shared" ref="OLW114" si="828">+OLV114*OLU114</f>
        <v>0</v>
      </c>
      <c r="OLX114" s="94"/>
      <c r="OLY114" s="95"/>
      <c r="OLZ114" s="89"/>
      <c r="OMA114" s="66" t="s">
        <v>128</v>
      </c>
      <c r="OMB114" s="18"/>
      <c r="OMC114" s="80"/>
      <c r="OMD114" s="52"/>
      <c r="OME114" s="73">
        <f t="shared" ref="OME114" si="829">+OMD114*OMC114</f>
        <v>0</v>
      </c>
      <c r="OMF114" s="94"/>
      <c r="OMG114" s="95"/>
      <c r="OMH114" s="89"/>
      <c r="OMI114" s="66" t="s">
        <v>128</v>
      </c>
      <c r="OMJ114" s="18"/>
      <c r="OMK114" s="80"/>
      <c r="OML114" s="52"/>
      <c r="OMM114" s="73">
        <f t="shared" ref="OMM114" si="830">+OML114*OMK114</f>
        <v>0</v>
      </c>
      <c r="OMN114" s="94"/>
      <c r="OMO114" s="95"/>
      <c r="OMP114" s="89"/>
      <c r="OMQ114" s="66" t="s">
        <v>128</v>
      </c>
      <c r="OMR114" s="18"/>
      <c r="OMS114" s="80"/>
      <c r="OMT114" s="52"/>
      <c r="OMU114" s="73">
        <f t="shared" ref="OMU114" si="831">+OMT114*OMS114</f>
        <v>0</v>
      </c>
      <c r="OMV114" s="94"/>
      <c r="OMW114" s="95"/>
      <c r="OMX114" s="89"/>
      <c r="OMY114" s="66" t="s">
        <v>128</v>
      </c>
      <c r="OMZ114" s="18"/>
      <c r="ONA114" s="80"/>
      <c r="ONB114" s="52"/>
      <c r="ONC114" s="73">
        <f t="shared" ref="ONC114" si="832">+ONB114*ONA114</f>
        <v>0</v>
      </c>
      <c r="OND114" s="94"/>
      <c r="ONE114" s="95"/>
      <c r="ONF114" s="89"/>
      <c r="ONG114" s="66" t="s">
        <v>128</v>
      </c>
      <c r="ONH114" s="18"/>
      <c r="ONI114" s="80"/>
      <c r="ONJ114" s="52"/>
      <c r="ONK114" s="73">
        <f t="shared" ref="ONK114" si="833">+ONJ114*ONI114</f>
        <v>0</v>
      </c>
      <c r="ONL114" s="94"/>
      <c r="ONM114" s="95"/>
      <c r="ONN114" s="89"/>
      <c r="ONO114" s="66" t="s">
        <v>128</v>
      </c>
      <c r="ONP114" s="18"/>
      <c r="ONQ114" s="80"/>
      <c r="ONR114" s="52"/>
      <c r="ONS114" s="73">
        <f t="shared" ref="ONS114" si="834">+ONR114*ONQ114</f>
        <v>0</v>
      </c>
      <c r="ONT114" s="94"/>
      <c r="ONU114" s="95"/>
      <c r="ONV114" s="89"/>
      <c r="ONW114" s="66" t="s">
        <v>128</v>
      </c>
      <c r="ONX114" s="18"/>
      <c r="ONY114" s="80"/>
      <c r="ONZ114" s="52"/>
      <c r="OOA114" s="73">
        <f t="shared" ref="OOA114" si="835">+ONZ114*ONY114</f>
        <v>0</v>
      </c>
      <c r="OOB114" s="94"/>
      <c r="OOC114" s="95"/>
      <c r="OOD114" s="89"/>
      <c r="OOE114" s="66" t="s">
        <v>128</v>
      </c>
      <c r="OOF114" s="18"/>
      <c r="OOG114" s="80"/>
      <c r="OOH114" s="52"/>
      <c r="OOI114" s="73">
        <f t="shared" ref="OOI114" si="836">+OOH114*OOG114</f>
        <v>0</v>
      </c>
      <c r="OOJ114" s="94"/>
      <c r="OOK114" s="95"/>
      <c r="OOL114" s="89"/>
      <c r="OOM114" s="66" t="s">
        <v>128</v>
      </c>
      <c r="OON114" s="18"/>
      <c r="OOO114" s="80"/>
      <c r="OOP114" s="52"/>
      <c r="OOQ114" s="73">
        <f t="shared" ref="OOQ114" si="837">+OOP114*OOO114</f>
        <v>0</v>
      </c>
      <c r="OOR114" s="94"/>
      <c r="OOS114" s="95"/>
      <c r="OOT114" s="89"/>
      <c r="OOU114" s="66" t="s">
        <v>128</v>
      </c>
      <c r="OOV114" s="18"/>
      <c r="OOW114" s="80"/>
      <c r="OOX114" s="52"/>
      <c r="OOY114" s="73">
        <f t="shared" ref="OOY114" si="838">+OOX114*OOW114</f>
        <v>0</v>
      </c>
      <c r="OOZ114" s="94"/>
      <c r="OPA114" s="95"/>
      <c r="OPB114" s="89"/>
      <c r="OPC114" s="66" t="s">
        <v>128</v>
      </c>
      <c r="OPD114" s="18"/>
      <c r="OPE114" s="80"/>
      <c r="OPF114" s="52"/>
      <c r="OPG114" s="73">
        <f t="shared" ref="OPG114" si="839">+OPF114*OPE114</f>
        <v>0</v>
      </c>
      <c r="OPH114" s="94"/>
      <c r="OPI114" s="95"/>
      <c r="OPJ114" s="89"/>
      <c r="OPK114" s="66" t="s">
        <v>128</v>
      </c>
      <c r="OPL114" s="18"/>
      <c r="OPM114" s="80"/>
      <c r="OPN114" s="52"/>
      <c r="OPO114" s="73">
        <f t="shared" ref="OPO114" si="840">+OPN114*OPM114</f>
        <v>0</v>
      </c>
      <c r="OPP114" s="94"/>
      <c r="OPQ114" s="95"/>
      <c r="OPR114" s="89"/>
      <c r="OPS114" s="66" t="s">
        <v>128</v>
      </c>
      <c r="OPT114" s="18"/>
      <c r="OPU114" s="80"/>
      <c r="OPV114" s="52"/>
      <c r="OPW114" s="73">
        <f t="shared" ref="OPW114" si="841">+OPV114*OPU114</f>
        <v>0</v>
      </c>
      <c r="OPX114" s="94"/>
      <c r="OPY114" s="95"/>
      <c r="OPZ114" s="89"/>
      <c r="OQA114" s="66" t="s">
        <v>128</v>
      </c>
      <c r="OQB114" s="18"/>
      <c r="OQC114" s="80"/>
      <c r="OQD114" s="52"/>
      <c r="OQE114" s="73">
        <f t="shared" ref="OQE114" si="842">+OQD114*OQC114</f>
        <v>0</v>
      </c>
      <c r="OQF114" s="94"/>
      <c r="OQG114" s="95"/>
      <c r="OQH114" s="89"/>
      <c r="OQI114" s="66" t="s">
        <v>128</v>
      </c>
      <c r="OQJ114" s="18"/>
      <c r="OQK114" s="80"/>
      <c r="OQL114" s="52"/>
      <c r="OQM114" s="73">
        <f t="shared" ref="OQM114" si="843">+OQL114*OQK114</f>
        <v>0</v>
      </c>
      <c r="OQN114" s="94"/>
      <c r="OQO114" s="95"/>
      <c r="OQP114" s="89"/>
      <c r="OQQ114" s="66" t="s">
        <v>128</v>
      </c>
      <c r="OQR114" s="18"/>
      <c r="OQS114" s="80"/>
      <c r="OQT114" s="52"/>
      <c r="OQU114" s="73">
        <f t="shared" ref="OQU114" si="844">+OQT114*OQS114</f>
        <v>0</v>
      </c>
      <c r="OQV114" s="94"/>
      <c r="OQW114" s="95"/>
      <c r="OQX114" s="89"/>
      <c r="OQY114" s="66" t="s">
        <v>128</v>
      </c>
      <c r="OQZ114" s="18"/>
      <c r="ORA114" s="80"/>
      <c r="ORB114" s="52"/>
      <c r="ORC114" s="73">
        <f t="shared" ref="ORC114" si="845">+ORB114*ORA114</f>
        <v>0</v>
      </c>
      <c r="ORD114" s="94"/>
      <c r="ORE114" s="95"/>
      <c r="ORF114" s="89"/>
      <c r="ORG114" s="66" t="s">
        <v>128</v>
      </c>
      <c r="ORH114" s="18"/>
      <c r="ORI114" s="80"/>
      <c r="ORJ114" s="52"/>
      <c r="ORK114" s="73">
        <f t="shared" ref="ORK114" si="846">+ORJ114*ORI114</f>
        <v>0</v>
      </c>
      <c r="ORL114" s="94"/>
      <c r="ORM114" s="95"/>
      <c r="ORN114" s="89"/>
      <c r="ORO114" s="66" t="s">
        <v>128</v>
      </c>
      <c r="ORP114" s="18"/>
      <c r="ORQ114" s="80"/>
      <c r="ORR114" s="52"/>
      <c r="ORS114" s="73">
        <f t="shared" ref="ORS114" si="847">+ORR114*ORQ114</f>
        <v>0</v>
      </c>
      <c r="ORT114" s="94"/>
      <c r="ORU114" s="95"/>
      <c r="ORV114" s="89"/>
      <c r="ORW114" s="66" t="s">
        <v>128</v>
      </c>
      <c r="ORX114" s="18"/>
      <c r="ORY114" s="80"/>
      <c r="ORZ114" s="52"/>
      <c r="OSA114" s="73">
        <f t="shared" ref="OSA114" si="848">+ORZ114*ORY114</f>
        <v>0</v>
      </c>
      <c r="OSB114" s="94"/>
      <c r="OSC114" s="95"/>
      <c r="OSD114" s="89"/>
      <c r="OSE114" s="66" t="s">
        <v>128</v>
      </c>
      <c r="OSF114" s="18"/>
      <c r="OSG114" s="80"/>
      <c r="OSH114" s="52"/>
      <c r="OSI114" s="73">
        <f t="shared" ref="OSI114" si="849">+OSH114*OSG114</f>
        <v>0</v>
      </c>
      <c r="OSJ114" s="94"/>
      <c r="OSK114" s="95"/>
      <c r="OSL114" s="89"/>
      <c r="OSM114" s="66" t="s">
        <v>128</v>
      </c>
      <c r="OSN114" s="18"/>
      <c r="OSO114" s="80"/>
      <c r="OSP114" s="52"/>
      <c r="OSQ114" s="73">
        <f t="shared" ref="OSQ114" si="850">+OSP114*OSO114</f>
        <v>0</v>
      </c>
      <c r="OSR114" s="94"/>
      <c r="OSS114" s="95"/>
      <c r="OST114" s="89"/>
      <c r="OSU114" s="66" t="s">
        <v>128</v>
      </c>
      <c r="OSV114" s="18"/>
      <c r="OSW114" s="80"/>
      <c r="OSX114" s="52"/>
      <c r="OSY114" s="73">
        <f t="shared" ref="OSY114" si="851">+OSX114*OSW114</f>
        <v>0</v>
      </c>
      <c r="OSZ114" s="94"/>
      <c r="OTA114" s="95"/>
      <c r="OTB114" s="89"/>
      <c r="OTC114" s="66" t="s">
        <v>128</v>
      </c>
      <c r="OTD114" s="18"/>
      <c r="OTE114" s="80"/>
      <c r="OTF114" s="52"/>
      <c r="OTG114" s="73">
        <f t="shared" ref="OTG114" si="852">+OTF114*OTE114</f>
        <v>0</v>
      </c>
      <c r="OTH114" s="94"/>
      <c r="OTI114" s="95"/>
      <c r="OTJ114" s="89"/>
      <c r="OTK114" s="66" t="s">
        <v>128</v>
      </c>
      <c r="OTL114" s="18"/>
      <c r="OTM114" s="80"/>
      <c r="OTN114" s="52"/>
      <c r="OTO114" s="73">
        <f t="shared" ref="OTO114" si="853">+OTN114*OTM114</f>
        <v>0</v>
      </c>
      <c r="OTP114" s="94"/>
      <c r="OTQ114" s="95"/>
      <c r="OTR114" s="89"/>
      <c r="OTS114" s="66" t="s">
        <v>128</v>
      </c>
      <c r="OTT114" s="18"/>
      <c r="OTU114" s="80"/>
      <c r="OTV114" s="52"/>
      <c r="OTW114" s="73">
        <f t="shared" ref="OTW114" si="854">+OTV114*OTU114</f>
        <v>0</v>
      </c>
      <c r="OTX114" s="94"/>
      <c r="OTY114" s="95"/>
      <c r="OTZ114" s="89"/>
      <c r="OUA114" s="66" t="s">
        <v>128</v>
      </c>
      <c r="OUB114" s="18"/>
      <c r="OUC114" s="80"/>
      <c r="OUD114" s="52"/>
      <c r="OUE114" s="73">
        <f t="shared" ref="OUE114" si="855">+OUD114*OUC114</f>
        <v>0</v>
      </c>
      <c r="OUF114" s="94"/>
      <c r="OUG114" s="95"/>
      <c r="OUH114" s="89"/>
      <c r="OUI114" s="66" t="s">
        <v>128</v>
      </c>
      <c r="OUJ114" s="18"/>
      <c r="OUK114" s="80"/>
      <c r="OUL114" s="52"/>
      <c r="OUM114" s="73">
        <f t="shared" ref="OUM114" si="856">+OUL114*OUK114</f>
        <v>0</v>
      </c>
      <c r="OUN114" s="94"/>
      <c r="OUO114" s="95"/>
      <c r="OUP114" s="89"/>
      <c r="OUQ114" s="66" t="s">
        <v>128</v>
      </c>
      <c r="OUR114" s="18"/>
      <c r="OUS114" s="80"/>
      <c r="OUT114" s="52"/>
      <c r="OUU114" s="73">
        <f t="shared" ref="OUU114" si="857">+OUT114*OUS114</f>
        <v>0</v>
      </c>
      <c r="OUV114" s="94"/>
      <c r="OUW114" s="95"/>
      <c r="OUX114" s="89"/>
      <c r="OUY114" s="66" t="s">
        <v>128</v>
      </c>
      <c r="OUZ114" s="18"/>
      <c r="OVA114" s="80"/>
      <c r="OVB114" s="52"/>
      <c r="OVC114" s="73">
        <f t="shared" ref="OVC114" si="858">+OVB114*OVA114</f>
        <v>0</v>
      </c>
      <c r="OVD114" s="94"/>
      <c r="OVE114" s="95"/>
      <c r="OVF114" s="89"/>
      <c r="OVG114" s="66" t="s">
        <v>128</v>
      </c>
      <c r="OVH114" s="18"/>
      <c r="OVI114" s="80"/>
      <c r="OVJ114" s="52"/>
      <c r="OVK114" s="73">
        <f t="shared" ref="OVK114" si="859">+OVJ114*OVI114</f>
        <v>0</v>
      </c>
      <c r="OVL114" s="94"/>
      <c r="OVM114" s="95"/>
      <c r="OVN114" s="89"/>
      <c r="OVO114" s="66" t="s">
        <v>128</v>
      </c>
      <c r="OVP114" s="18"/>
      <c r="OVQ114" s="80"/>
      <c r="OVR114" s="52"/>
      <c r="OVS114" s="73">
        <f t="shared" ref="OVS114" si="860">+OVR114*OVQ114</f>
        <v>0</v>
      </c>
      <c r="OVT114" s="94"/>
      <c r="OVU114" s="95"/>
      <c r="OVV114" s="89"/>
      <c r="OVW114" s="66" t="s">
        <v>128</v>
      </c>
      <c r="OVX114" s="18"/>
      <c r="OVY114" s="80"/>
      <c r="OVZ114" s="52"/>
      <c r="OWA114" s="73">
        <f t="shared" ref="OWA114" si="861">+OVZ114*OVY114</f>
        <v>0</v>
      </c>
      <c r="OWB114" s="94"/>
      <c r="OWC114" s="95"/>
      <c r="OWD114" s="89"/>
      <c r="OWE114" s="66" t="s">
        <v>128</v>
      </c>
      <c r="OWF114" s="18"/>
      <c r="OWG114" s="80"/>
      <c r="OWH114" s="52"/>
      <c r="OWI114" s="73">
        <f t="shared" ref="OWI114" si="862">+OWH114*OWG114</f>
        <v>0</v>
      </c>
      <c r="OWJ114" s="94"/>
      <c r="OWK114" s="95"/>
      <c r="OWL114" s="89"/>
      <c r="OWM114" s="66" t="s">
        <v>128</v>
      </c>
      <c r="OWN114" s="18"/>
      <c r="OWO114" s="80"/>
      <c r="OWP114" s="52"/>
      <c r="OWQ114" s="73">
        <f t="shared" ref="OWQ114" si="863">+OWP114*OWO114</f>
        <v>0</v>
      </c>
      <c r="OWR114" s="94"/>
      <c r="OWS114" s="95"/>
      <c r="OWT114" s="89"/>
      <c r="OWU114" s="66" t="s">
        <v>128</v>
      </c>
      <c r="OWV114" s="18"/>
      <c r="OWW114" s="80"/>
      <c r="OWX114" s="52"/>
      <c r="OWY114" s="73">
        <f t="shared" ref="OWY114" si="864">+OWX114*OWW114</f>
        <v>0</v>
      </c>
      <c r="OWZ114" s="94"/>
      <c r="OXA114" s="95"/>
      <c r="OXB114" s="89"/>
      <c r="OXC114" s="66" t="s">
        <v>128</v>
      </c>
      <c r="OXD114" s="18"/>
      <c r="OXE114" s="80"/>
      <c r="OXF114" s="52"/>
      <c r="OXG114" s="73">
        <f t="shared" ref="OXG114" si="865">+OXF114*OXE114</f>
        <v>0</v>
      </c>
      <c r="OXH114" s="94"/>
      <c r="OXI114" s="95"/>
      <c r="OXJ114" s="89"/>
      <c r="OXK114" s="66" t="s">
        <v>128</v>
      </c>
      <c r="OXL114" s="18"/>
      <c r="OXM114" s="80"/>
      <c r="OXN114" s="52"/>
      <c r="OXO114" s="73">
        <f t="shared" ref="OXO114" si="866">+OXN114*OXM114</f>
        <v>0</v>
      </c>
      <c r="OXP114" s="94"/>
      <c r="OXQ114" s="95"/>
      <c r="OXR114" s="89"/>
      <c r="OXS114" s="66" t="s">
        <v>128</v>
      </c>
      <c r="OXT114" s="18"/>
      <c r="OXU114" s="80"/>
      <c r="OXV114" s="52"/>
      <c r="OXW114" s="73">
        <f t="shared" ref="OXW114" si="867">+OXV114*OXU114</f>
        <v>0</v>
      </c>
      <c r="OXX114" s="94"/>
      <c r="OXY114" s="95"/>
      <c r="OXZ114" s="89"/>
      <c r="OYA114" s="66" t="s">
        <v>128</v>
      </c>
      <c r="OYB114" s="18"/>
      <c r="OYC114" s="80"/>
      <c r="OYD114" s="52"/>
      <c r="OYE114" s="73">
        <f t="shared" ref="OYE114" si="868">+OYD114*OYC114</f>
        <v>0</v>
      </c>
      <c r="OYF114" s="94"/>
      <c r="OYG114" s="95"/>
      <c r="OYH114" s="89"/>
      <c r="OYI114" s="66" t="s">
        <v>128</v>
      </c>
      <c r="OYJ114" s="18"/>
      <c r="OYK114" s="80"/>
      <c r="OYL114" s="52"/>
      <c r="OYM114" s="73">
        <f t="shared" ref="OYM114" si="869">+OYL114*OYK114</f>
        <v>0</v>
      </c>
      <c r="OYN114" s="94"/>
      <c r="OYO114" s="95"/>
      <c r="OYP114" s="89"/>
      <c r="OYQ114" s="66" t="s">
        <v>128</v>
      </c>
      <c r="OYR114" s="18"/>
      <c r="OYS114" s="80"/>
      <c r="OYT114" s="52"/>
      <c r="OYU114" s="73">
        <f t="shared" ref="OYU114" si="870">+OYT114*OYS114</f>
        <v>0</v>
      </c>
      <c r="OYV114" s="94"/>
      <c r="OYW114" s="95"/>
      <c r="OYX114" s="89"/>
      <c r="OYY114" s="66" t="s">
        <v>128</v>
      </c>
      <c r="OYZ114" s="18"/>
      <c r="OZA114" s="80"/>
      <c r="OZB114" s="52"/>
      <c r="OZC114" s="73">
        <f t="shared" ref="OZC114" si="871">+OZB114*OZA114</f>
        <v>0</v>
      </c>
      <c r="OZD114" s="94"/>
      <c r="OZE114" s="95"/>
      <c r="OZF114" s="89"/>
      <c r="OZG114" s="66" t="s">
        <v>128</v>
      </c>
      <c r="OZH114" s="18"/>
      <c r="OZI114" s="80"/>
      <c r="OZJ114" s="52"/>
      <c r="OZK114" s="73">
        <f t="shared" ref="OZK114" si="872">+OZJ114*OZI114</f>
        <v>0</v>
      </c>
      <c r="OZL114" s="94"/>
      <c r="OZM114" s="95"/>
      <c r="OZN114" s="89"/>
      <c r="OZO114" s="66" t="s">
        <v>128</v>
      </c>
      <c r="OZP114" s="18"/>
      <c r="OZQ114" s="80"/>
      <c r="OZR114" s="52"/>
      <c r="OZS114" s="73">
        <f t="shared" ref="OZS114" si="873">+OZR114*OZQ114</f>
        <v>0</v>
      </c>
      <c r="OZT114" s="94"/>
      <c r="OZU114" s="95"/>
      <c r="OZV114" s="89"/>
      <c r="OZW114" s="66" t="s">
        <v>128</v>
      </c>
      <c r="OZX114" s="18"/>
      <c r="OZY114" s="80"/>
      <c r="OZZ114" s="52"/>
      <c r="PAA114" s="73">
        <f t="shared" ref="PAA114" si="874">+OZZ114*OZY114</f>
        <v>0</v>
      </c>
      <c r="PAB114" s="94"/>
      <c r="PAC114" s="95"/>
      <c r="PAD114" s="89"/>
      <c r="PAE114" s="66" t="s">
        <v>128</v>
      </c>
      <c r="PAF114" s="18"/>
      <c r="PAG114" s="80"/>
      <c r="PAH114" s="52"/>
      <c r="PAI114" s="73">
        <f t="shared" ref="PAI114" si="875">+PAH114*PAG114</f>
        <v>0</v>
      </c>
      <c r="PAJ114" s="94"/>
      <c r="PAK114" s="95"/>
      <c r="PAL114" s="89"/>
      <c r="PAM114" s="66" t="s">
        <v>128</v>
      </c>
      <c r="PAN114" s="18"/>
      <c r="PAO114" s="80"/>
      <c r="PAP114" s="52"/>
      <c r="PAQ114" s="73">
        <f t="shared" ref="PAQ114" si="876">+PAP114*PAO114</f>
        <v>0</v>
      </c>
      <c r="PAR114" s="94"/>
      <c r="PAS114" s="95"/>
      <c r="PAT114" s="89"/>
      <c r="PAU114" s="66" t="s">
        <v>128</v>
      </c>
      <c r="PAV114" s="18"/>
      <c r="PAW114" s="80"/>
      <c r="PAX114" s="52"/>
      <c r="PAY114" s="73">
        <f t="shared" ref="PAY114" si="877">+PAX114*PAW114</f>
        <v>0</v>
      </c>
      <c r="PAZ114" s="94"/>
      <c r="PBA114" s="95"/>
      <c r="PBB114" s="89"/>
      <c r="PBC114" s="66" t="s">
        <v>128</v>
      </c>
      <c r="PBD114" s="18"/>
      <c r="PBE114" s="80"/>
      <c r="PBF114" s="52"/>
      <c r="PBG114" s="73">
        <f t="shared" ref="PBG114" si="878">+PBF114*PBE114</f>
        <v>0</v>
      </c>
      <c r="PBH114" s="94"/>
      <c r="PBI114" s="95"/>
      <c r="PBJ114" s="89"/>
      <c r="PBK114" s="66" t="s">
        <v>128</v>
      </c>
      <c r="PBL114" s="18"/>
      <c r="PBM114" s="80"/>
      <c r="PBN114" s="52"/>
      <c r="PBO114" s="73">
        <f t="shared" ref="PBO114" si="879">+PBN114*PBM114</f>
        <v>0</v>
      </c>
      <c r="PBP114" s="94"/>
      <c r="PBQ114" s="95"/>
      <c r="PBR114" s="89"/>
      <c r="PBS114" s="66" t="s">
        <v>128</v>
      </c>
      <c r="PBT114" s="18"/>
      <c r="PBU114" s="80"/>
      <c r="PBV114" s="52"/>
      <c r="PBW114" s="73">
        <f t="shared" ref="PBW114" si="880">+PBV114*PBU114</f>
        <v>0</v>
      </c>
      <c r="PBX114" s="94"/>
      <c r="PBY114" s="95"/>
      <c r="PBZ114" s="89"/>
      <c r="PCA114" s="66" t="s">
        <v>128</v>
      </c>
      <c r="PCB114" s="18"/>
      <c r="PCC114" s="80"/>
      <c r="PCD114" s="52"/>
      <c r="PCE114" s="73">
        <f t="shared" ref="PCE114" si="881">+PCD114*PCC114</f>
        <v>0</v>
      </c>
      <c r="PCF114" s="94"/>
      <c r="PCG114" s="95"/>
      <c r="PCH114" s="89"/>
      <c r="PCI114" s="66" t="s">
        <v>128</v>
      </c>
      <c r="PCJ114" s="18"/>
      <c r="PCK114" s="80"/>
      <c r="PCL114" s="52"/>
      <c r="PCM114" s="73">
        <f t="shared" ref="PCM114" si="882">+PCL114*PCK114</f>
        <v>0</v>
      </c>
      <c r="PCN114" s="94"/>
      <c r="PCO114" s="95"/>
      <c r="PCP114" s="89"/>
      <c r="PCQ114" s="66" t="s">
        <v>128</v>
      </c>
      <c r="PCR114" s="18"/>
      <c r="PCS114" s="80"/>
      <c r="PCT114" s="52"/>
      <c r="PCU114" s="73">
        <f t="shared" ref="PCU114" si="883">+PCT114*PCS114</f>
        <v>0</v>
      </c>
      <c r="PCV114" s="94"/>
      <c r="PCW114" s="95"/>
      <c r="PCX114" s="89"/>
      <c r="PCY114" s="66" t="s">
        <v>128</v>
      </c>
      <c r="PCZ114" s="18"/>
      <c r="PDA114" s="80"/>
      <c r="PDB114" s="52"/>
      <c r="PDC114" s="73">
        <f t="shared" ref="PDC114" si="884">+PDB114*PDA114</f>
        <v>0</v>
      </c>
      <c r="PDD114" s="94"/>
      <c r="PDE114" s="95"/>
      <c r="PDF114" s="89"/>
      <c r="PDG114" s="66" t="s">
        <v>128</v>
      </c>
      <c r="PDH114" s="18"/>
      <c r="PDI114" s="80"/>
      <c r="PDJ114" s="52"/>
      <c r="PDK114" s="73">
        <f t="shared" ref="PDK114" si="885">+PDJ114*PDI114</f>
        <v>0</v>
      </c>
      <c r="PDL114" s="94"/>
      <c r="PDM114" s="95"/>
      <c r="PDN114" s="89"/>
      <c r="PDO114" s="66" t="s">
        <v>128</v>
      </c>
      <c r="PDP114" s="18"/>
      <c r="PDQ114" s="80"/>
      <c r="PDR114" s="52"/>
      <c r="PDS114" s="73">
        <f t="shared" ref="PDS114" si="886">+PDR114*PDQ114</f>
        <v>0</v>
      </c>
      <c r="PDT114" s="94"/>
      <c r="PDU114" s="95"/>
      <c r="PDV114" s="89"/>
      <c r="PDW114" s="66" t="s">
        <v>128</v>
      </c>
      <c r="PDX114" s="18"/>
      <c r="PDY114" s="80"/>
      <c r="PDZ114" s="52"/>
      <c r="PEA114" s="73">
        <f t="shared" ref="PEA114" si="887">+PDZ114*PDY114</f>
        <v>0</v>
      </c>
      <c r="PEB114" s="94"/>
      <c r="PEC114" s="95"/>
      <c r="PED114" s="89"/>
      <c r="PEE114" s="66" t="s">
        <v>128</v>
      </c>
      <c r="PEF114" s="18"/>
      <c r="PEG114" s="80"/>
      <c r="PEH114" s="52"/>
      <c r="PEI114" s="73">
        <f t="shared" ref="PEI114" si="888">+PEH114*PEG114</f>
        <v>0</v>
      </c>
      <c r="PEJ114" s="94"/>
      <c r="PEK114" s="95"/>
      <c r="PEL114" s="89"/>
      <c r="PEM114" s="66" t="s">
        <v>128</v>
      </c>
      <c r="PEN114" s="18"/>
      <c r="PEO114" s="80"/>
      <c r="PEP114" s="52"/>
      <c r="PEQ114" s="73">
        <f t="shared" ref="PEQ114" si="889">+PEP114*PEO114</f>
        <v>0</v>
      </c>
      <c r="PER114" s="94"/>
      <c r="PES114" s="95"/>
      <c r="PET114" s="89"/>
      <c r="PEU114" s="66" t="s">
        <v>128</v>
      </c>
      <c r="PEV114" s="18"/>
      <c r="PEW114" s="80"/>
      <c r="PEX114" s="52"/>
      <c r="PEY114" s="73">
        <f t="shared" ref="PEY114" si="890">+PEX114*PEW114</f>
        <v>0</v>
      </c>
      <c r="PEZ114" s="94"/>
      <c r="PFA114" s="95"/>
      <c r="PFB114" s="89"/>
      <c r="PFC114" s="66" t="s">
        <v>128</v>
      </c>
      <c r="PFD114" s="18"/>
      <c r="PFE114" s="80"/>
      <c r="PFF114" s="52"/>
      <c r="PFG114" s="73">
        <f t="shared" ref="PFG114" si="891">+PFF114*PFE114</f>
        <v>0</v>
      </c>
      <c r="PFH114" s="94"/>
      <c r="PFI114" s="95"/>
      <c r="PFJ114" s="89"/>
      <c r="PFK114" s="66" t="s">
        <v>128</v>
      </c>
      <c r="PFL114" s="18"/>
      <c r="PFM114" s="80"/>
      <c r="PFN114" s="52"/>
      <c r="PFO114" s="73">
        <f t="shared" ref="PFO114" si="892">+PFN114*PFM114</f>
        <v>0</v>
      </c>
      <c r="PFP114" s="94"/>
      <c r="PFQ114" s="95"/>
      <c r="PFR114" s="89"/>
      <c r="PFS114" s="66" t="s">
        <v>128</v>
      </c>
      <c r="PFT114" s="18"/>
      <c r="PFU114" s="80"/>
      <c r="PFV114" s="52"/>
      <c r="PFW114" s="73">
        <f t="shared" ref="PFW114" si="893">+PFV114*PFU114</f>
        <v>0</v>
      </c>
      <c r="PFX114" s="94"/>
      <c r="PFY114" s="95"/>
      <c r="PFZ114" s="89"/>
      <c r="PGA114" s="66" t="s">
        <v>128</v>
      </c>
      <c r="PGB114" s="18"/>
      <c r="PGC114" s="80"/>
      <c r="PGD114" s="52"/>
      <c r="PGE114" s="73">
        <f t="shared" ref="PGE114" si="894">+PGD114*PGC114</f>
        <v>0</v>
      </c>
      <c r="PGF114" s="94"/>
      <c r="PGG114" s="95"/>
      <c r="PGH114" s="89"/>
      <c r="PGI114" s="66" t="s">
        <v>128</v>
      </c>
      <c r="PGJ114" s="18"/>
      <c r="PGK114" s="80"/>
      <c r="PGL114" s="52"/>
      <c r="PGM114" s="73">
        <f t="shared" ref="PGM114" si="895">+PGL114*PGK114</f>
        <v>0</v>
      </c>
      <c r="PGN114" s="94"/>
      <c r="PGO114" s="95"/>
      <c r="PGP114" s="89"/>
      <c r="PGQ114" s="66" t="s">
        <v>128</v>
      </c>
      <c r="PGR114" s="18"/>
      <c r="PGS114" s="80"/>
      <c r="PGT114" s="52"/>
      <c r="PGU114" s="73">
        <f t="shared" ref="PGU114" si="896">+PGT114*PGS114</f>
        <v>0</v>
      </c>
      <c r="PGV114" s="94"/>
      <c r="PGW114" s="95"/>
      <c r="PGX114" s="89"/>
      <c r="PGY114" s="66" t="s">
        <v>128</v>
      </c>
      <c r="PGZ114" s="18"/>
      <c r="PHA114" s="80"/>
      <c r="PHB114" s="52"/>
      <c r="PHC114" s="73">
        <f t="shared" ref="PHC114" si="897">+PHB114*PHA114</f>
        <v>0</v>
      </c>
      <c r="PHD114" s="94"/>
      <c r="PHE114" s="95"/>
      <c r="PHF114" s="89"/>
      <c r="PHG114" s="66" t="s">
        <v>128</v>
      </c>
      <c r="PHH114" s="18"/>
      <c r="PHI114" s="80"/>
      <c r="PHJ114" s="52"/>
      <c r="PHK114" s="73">
        <f t="shared" ref="PHK114" si="898">+PHJ114*PHI114</f>
        <v>0</v>
      </c>
      <c r="PHL114" s="94"/>
      <c r="PHM114" s="95"/>
      <c r="PHN114" s="89"/>
      <c r="PHO114" s="66" t="s">
        <v>128</v>
      </c>
      <c r="PHP114" s="18"/>
      <c r="PHQ114" s="80"/>
      <c r="PHR114" s="52"/>
      <c r="PHS114" s="73">
        <f t="shared" ref="PHS114" si="899">+PHR114*PHQ114</f>
        <v>0</v>
      </c>
      <c r="PHT114" s="94"/>
      <c r="PHU114" s="95"/>
      <c r="PHV114" s="89"/>
      <c r="PHW114" s="66" t="s">
        <v>128</v>
      </c>
      <c r="PHX114" s="18"/>
      <c r="PHY114" s="80"/>
      <c r="PHZ114" s="52"/>
      <c r="PIA114" s="73">
        <f t="shared" ref="PIA114" si="900">+PHZ114*PHY114</f>
        <v>0</v>
      </c>
      <c r="PIB114" s="94"/>
      <c r="PIC114" s="95"/>
      <c r="PID114" s="89"/>
      <c r="PIE114" s="66" t="s">
        <v>128</v>
      </c>
      <c r="PIF114" s="18"/>
      <c r="PIG114" s="80"/>
      <c r="PIH114" s="52"/>
      <c r="PII114" s="73">
        <f t="shared" ref="PII114" si="901">+PIH114*PIG114</f>
        <v>0</v>
      </c>
      <c r="PIJ114" s="94"/>
      <c r="PIK114" s="95"/>
      <c r="PIL114" s="89"/>
      <c r="PIM114" s="66" t="s">
        <v>128</v>
      </c>
      <c r="PIN114" s="18"/>
      <c r="PIO114" s="80"/>
      <c r="PIP114" s="52"/>
      <c r="PIQ114" s="73">
        <f t="shared" ref="PIQ114" si="902">+PIP114*PIO114</f>
        <v>0</v>
      </c>
      <c r="PIR114" s="94"/>
      <c r="PIS114" s="95"/>
      <c r="PIT114" s="89"/>
      <c r="PIU114" s="66" t="s">
        <v>128</v>
      </c>
      <c r="PIV114" s="18"/>
      <c r="PIW114" s="80"/>
      <c r="PIX114" s="52"/>
      <c r="PIY114" s="73">
        <f t="shared" ref="PIY114" si="903">+PIX114*PIW114</f>
        <v>0</v>
      </c>
      <c r="PIZ114" s="94"/>
      <c r="PJA114" s="95"/>
      <c r="PJB114" s="89"/>
      <c r="PJC114" s="66" t="s">
        <v>128</v>
      </c>
      <c r="PJD114" s="18"/>
      <c r="PJE114" s="80"/>
      <c r="PJF114" s="52"/>
      <c r="PJG114" s="73">
        <f t="shared" ref="PJG114" si="904">+PJF114*PJE114</f>
        <v>0</v>
      </c>
      <c r="PJH114" s="94"/>
      <c r="PJI114" s="95"/>
      <c r="PJJ114" s="89"/>
      <c r="PJK114" s="66" t="s">
        <v>128</v>
      </c>
      <c r="PJL114" s="18"/>
      <c r="PJM114" s="80"/>
      <c r="PJN114" s="52"/>
      <c r="PJO114" s="73">
        <f t="shared" ref="PJO114" si="905">+PJN114*PJM114</f>
        <v>0</v>
      </c>
      <c r="PJP114" s="94"/>
      <c r="PJQ114" s="95"/>
      <c r="PJR114" s="89"/>
      <c r="PJS114" s="66" t="s">
        <v>128</v>
      </c>
      <c r="PJT114" s="18"/>
      <c r="PJU114" s="80"/>
      <c r="PJV114" s="52"/>
      <c r="PJW114" s="73">
        <f t="shared" ref="PJW114" si="906">+PJV114*PJU114</f>
        <v>0</v>
      </c>
      <c r="PJX114" s="94"/>
      <c r="PJY114" s="95"/>
      <c r="PJZ114" s="89"/>
      <c r="PKA114" s="66" t="s">
        <v>128</v>
      </c>
      <c r="PKB114" s="18"/>
      <c r="PKC114" s="80"/>
      <c r="PKD114" s="52"/>
      <c r="PKE114" s="73">
        <f t="shared" ref="PKE114" si="907">+PKD114*PKC114</f>
        <v>0</v>
      </c>
      <c r="PKF114" s="94"/>
      <c r="PKG114" s="95"/>
      <c r="PKH114" s="89"/>
      <c r="PKI114" s="66" t="s">
        <v>128</v>
      </c>
      <c r="PKJ114" s="18"/>
      <c r="PKK114" s="80"/>
      <c r="PKL114" s="52"/>
      <c r="PKM114" s="73">
        <f t="shared" ref="PKM114" si="908">+PKL114*PKK114</f>
        <v>0</v>
      </c>
      <c r="PKN114" s="94"/>
      <c r="PKO114" s="95"/>
      <c r="PKP114" s="89"/>
      <c r="PKQ114" s="66" t="s">
        <v>128</v>
      </c>
      <c r="PKR114" s="18"/>
      <c r="PKS114" s="80"/>
      <c r="PKT114" s="52"/>
      <c r="PKU114" s="73">
        <f t="shared" ref="PKU114" si="909">+PKT114*PKS114</f>
        <v>0</v>
      </c>
      <c r="PKV114" s="94"/>
      <c r="PKW114" s="95"/>
      <c r="PKX114" s="89"/>
      <c r="PKY114" s="66" t="s">
        <v>128</v>
      </c>
      <c r="PKZ114" s="18"/>
      <c r="PLA114" s="80"/>
      <c r="PLB114" s="52"/>
      <c r="PLC114" s="73">
        <f t="shared" ref="PLC114" si="910">+PLB114*PLA114</f>
        <v>0</v>
      </c>
      <c r="PLD114" s="94"/>
      <c r="PLE114" s="95"/>
      <c r="PLF114" s="89"/>
      <c r="PLG114" s="66" t="s">
        <v>128</v>
      </c>
      <c r="PLH114" s="18"/>
      <c r="PLI114" s="80"/>
      <c r="PLJ114" s="52"/>
      <c r="PLK114" s="73">
        <f t="shared" ref="PLK114" si="911">+PLJ114*PLI114</f>
        <v>0</v>
      </c>
      <c r="PLL114" s="94"/>
      <c r="PLM114" s="95"/>
      <c r="PLN114" s="89"/>
      <c r="PLO114" s="66" t="s">
        <v>128</v>
      </c>
      <c r="PLP114" s="18"/>
      <c r="PLQ114" s="80"/>
      <c r="PLR114" s="52"/>
      <c r="PLS114" s="73">
        <f t="shared" ref="PLS114" si="912">+PLR114*PLQ114</f>
        <v>0</v>
      </c>
      <c r="PLT114" s="94"/>
      <c r="PLU114" s="95"/>
      <c r="PLV114" s="89"/>
      <c r="PLW114" s="66" t="s">
        <v>128</v>
      </c>
      <c r="PLX114" s="18"/>
      <c r="PLY114" s="80"/>
      <c r="PLZ114" s="52"/>
      <c r="PMA114" s="73">
        <f t="shared" ref="PMA114" si="913">+PLZ114*PLY114</f>
        <v>0</v>
      </c>
      <c r="PMB114" s="94"/>
      <c r="PMC114" s="95"/>
      <c r="PMD114" s="89"/>
      <c r="PME114" s="66" t="s">
        <v>128</v>
      </c>
      <c r="PMF114" s="18"/>
      <c r="PMG114" s="80"/>
      <c r="PMH114" s="52"/>
      <c r="PMI114" s="73">
        <f t="shared" ref="PMI114" si="914">+PMH114*PMG114</f>
        <v>0</v>
      </c>
      <c r="PMJ114" s="94"/>
      <c r="PMK114" s="95"/>
      <c r="PML114" s="89"/>
      <c r="PMM114" s="66" t="s">
        <v>128</v>
      </c>
      <c r="PMN114" s="18"/>
      <c r="PMO114" s="80"/>
      <c r="PMP114" s="52"/>
      <c r="PMQ114" s="73">
        <f t="shared" ref="PMQ114" si="915">+PMP114*PMO114</f>
        <v>0</v>
      </c>
      <c r="PMR114" s="94"/>
      <c r="PMS114" s="95"/>
      <c r="PMT114" s="89"/>
      <c r="PMU114" s="66" t="s">
        <v>128</v>
      </c>
      <c r="PMV114" s="18"/>
      <c r="PMW114" s="80"/>
      <c r="PMX114" s="52"/>
      <c r="PMY114" s="73">
        <f t="shared" ref="PMY114" si="916">+PMX114*PMW114</f>
        <v>0</v>
      </c>
      <c r="PMZ114" s="94"/>
      <c r="PNA114" s="95"/>
      <c r="PNB114" s="89"/>
      <c r="PNC114" s="66" t="s">
        <v>128</v>
      </c>
      <c r="PND114" s="18"/>
      <c r="PNE114" s="80"/>
      <c r="PNF114" s="52"/>
      <c r="PNG114" s="73">
        <f t="shared" ref="PNG114" si="917">+PNF114*PNE114</f>
        <v>0</v>
      </c>
      <c r="PNH114" s="94"/>
      <c r="PNI114" s="95"/>
      <c r="PNJ114" s="89"/>
      <c r="PNK114" s="66" t="s">
        <v>128</v>
      </c>
      <c r="PNL114" s="18"/>
      <c r="PNM114" s="80"/>
      <c r="PNN114" s="52"/>
      <c r="PNO114" s="73">
        <f t="shared" ref="PNO114" si="918">+PNN114*PNM114</f>
        <v>0</v>
      </c>
      <c r="PNP114" s="94"/>
      <c r="PNQ114" s="95"/>
      <c r="PNR114" s="89"/>
      <c r="PNS114" s="66" t="s">
        <v>128</v>
      </c>
      <c r="PNT114" s="18"/>
      <c r="PNU114" s="80"/>
      <c r="PNV114" s="52"/>
      <c r="PNW114" s="73">
        <f t="shared" ref="PNW114" si="919">+PNV114*PNU114</f>
        <v>0</v>
      </c>
      <c r="PNX114" s="94"/>
      <c r="PNY114" s="95"/>
      <c r="PNZ114" s="89"/>
      <c r="POA114" s="66" t="s">
        <v>128</v>
      </c>
      <c r="POB114" s="18"/>
      <c r="POC114" s="80"/>
      <c r="POD114" s="52"/>
      <c r="POE114" s="73">
        <f t="shared" ref="POE114" si="920">+POD114*POC114</f>
        <v>0</v>
      </c>
      <c r="POF114" s="94"/>
      <c r="POG114" s="95"/>
      <c r="POH114" s="89"/>
      <c r="POI114" s="66" t="s">
        <v>128</v>
      </c>
      <c r="POJ114" s="18"/>
      <c r="POK114" s="80"/>
      <c r="POL114" s="52"/>
      <c r="POM114" s="73">
        <f t="shared" ref="POM114" si="921">+POL114*POK114</f>
        <v>0</v>
      </c>
      <c r="PON114" s="94"/>
      <c r="POO114" s="95"/>
      <c r="POP114" s="89"/>
      <c r="POQ114" s="66" t="s">
        <v>128</v>
      </c>
      <c r="POR114" s="18"/>
      <c r="POS114" s="80"/>
      <c r="POT114" s="52"/>
      <c r="POU114" s="73">
        <f t="shared" ref="POU114" si="922">+POT114*POS114</f>
        <v>0</v>
      </c>
      <c r="POV114" s="94"/>
      <c r="POW114" s="95"/>
      <c r="POX114" s="89"/>
      <c r="POY114" s="66" t="s">
        <v>128</v>
      </c>
      <c r="POZ114" s="18"/>
      <c r="PPA114" s="80"/>
      <c r="PPB114" s="52"/>
      <c r="PPC114" s="73">
        <f t="shared" ref="PPC114" si="923">+PPB114*PPA114</f>
        <v>0</v>
      </c>
      <c r="PPD114" s="94"/>
      <c r="PPE114" s="95"/>
      <c r="PPF114" s="89"/>
      <c r="PPG114" s="66" t="s">
        <v>128</v>
      </c>
      <c r="PPH114" s="18"/>
      <c r="PPI114" s="80"/>
      <c r="PPJ114" s="52"/>
      <c r="PPK114" s="73">
        <f t="shared" ref="PPK114" si="924">+PPJ114*PPI114</f>
        <v>0</v>
      </c>
      <c r="PPL114" s="94"/>
      <c r="PPM114" s="95"/>
      <c r="PPN114" s="89"/>
      <c r="PPO114" s="66" t="s">
        <v>128</v>
      </c>
      <c r="PPP114" s="18"/>
      <c r="PPQ114" s="80"/>
      <c r="PPR114" s="52"/>
      <c r="PPS114" s="73">
        <f t="shared" ref="PPS114" si="925">+PPR114*PPQ114</f>
        <v>0</v>
      </c>
      <c r="PPT114" s="94"/>
      <c r="PPU114" s="95"/>
      <c r="PPV114" s="89"/>
      <c r="PPW114" s="66" t="s">
        <v>128</v>
      </c>
      <c r="PPX114" s="18"/>
      <c r="PPY114" s="80"/>
      <c r="PPZ114" s="52"/>
      <c r="PQA114" s="73">
        <f t="shared" ref="PQA114" si="926">+PPZ114*PPY114</f>
        <v>0</v>
      </c>
      <c r="PQB114" s="94"/>
      <c r="PQC114" s="95"/>
      <c r="PQD114" s="89"/>
      <c r="PQE114" s="66" t="s">
        <v>128</v>
      </c>
      <c r="PQF114" s="18"/>
      <c r="PQG114" s="80"/>
      <c r="PQH114" s="52"/>
      <c r="PQI114" s="73">
        <f t="shared" ref="PQI114" si="927">+PQH114*PQG114</f>
        <v>0</v>
      </c>
      <c r="PQJ114" s="94"/>
      <c r="PQK114" s="95"/>
      <c r="PQL114" s="89"/>
      <c r="PQM114" s="66" t="s">
        <v>128</v>
      </c>
      <c r="PQN114" s="18"/>
      <c r="PQO114" s="80"/>
      <c r="PQP114" s="52"/>
      <c r="PQQ114" s="73">
        <f t="shared" ref="PQQ114" si="928">+PQP114*PQO114</f>
        <v>0</v>
      </c>
      <c r="PQR114" s="94"/>
      <c r="PQS114" s="95"/>
      <c r="PQT114" s="89"/>
      <c r="PQU114" s="66" t="s">
        <v>128</v>
      </c>
      <c r="PQV114" s="18"/>
      <c r="PQW114" s="80"/>
      <c r="PQX114" s="52"/>
      <c r="PQY114" s="73">
        <f t="shared" ref="PQY114" si="929">+PQX114*PQW114</f>
        <v>0</v>
      </c>
      <c r="PQZ114" s="94"/>
      <c r="PRA114" s="95"/>
      <c r="PRB114" s="89"/>
      <c r="PRC114" s="66" t="s">
        <v>128</v>
      </c>
      <c r="PRD114" s="18"/>
      <c r="PRE114" s="80"/>
      <c r="PRF114" s="52"/>
      <c r="PRG114" s="73">
        <f t="shared" ref="PRG114" si="930">+PRF114*PRE114</f>
        <v>0</v>
      </c>
      <c r="PRH114" s="94"/>
      <c r="PRI114" s="95"/>
      <c r="PRJ114" s="89"/>
      <c r="PRK114" s="66" t="s">
        <v>128</v>
      </c>
      <c r="PRL114" s="18"/>
      <c r="PRM114" s="80"/>
      <c r="PRN114" s="52"/>
      <c r="PRO114" s="73">
        <f t="shared" ref="PRO114" si="931">+PRN114*PRM114</f>
        <v>0</v>
      </c>
      <c r="PRP114" s="94"/>
      <c r="PRQ114" s="95"/>
      <c r="PRR114" s="89"/>
      <c r="PRS114" s="66" t="s">
        <v>128</v>
      </c>
      <c r="PRT114" s="18"/>
      <c r="PRU114" s="80"/>
      <c r="PRV114" s="52"/>
      <c r="PRW114" s="73">
        <f t="shared" ref="PRW114" si="932">+PRV114*PRU114</f>
        <v>0</v>
      </c>
      <c r="PRX114" s="94"/>
      <c r="PRY114" s="95"/>
      <c r="PRZ114" s="89"/>
      <c r="PSA114" s="66" t="s">
        <v>128</v>
      </c>
      <c r="PSB114" s="18"/>
      <c r="PSC114" s="80"/>
      <c r="PSD114" s="52"/>
      <c r="PSE114" s="73">
        <f t="shared" ref="PSE114" si="933">+PSD114*PSC114</f>
        <v>0</v>
      </c>
      <c r="PSF114" s="94"/>
      <c r="PSG114" s="95"/>
      <c r="PSH114" s="89"/>
      <c r="PSI114" s="66" t="s">
        <v>128</v>
      </c>
      <c r="PSJ114" s="18"/>
      <c r="PSK114" s="80"/>
      <c r="PSL114" s="52"/>
      <c r="PSM114" s="73">
        <f t="shared" ref="PSM114" si="934">+PSL114*PSK114</f>
        <v>0</v>
      </c>
      <c r="PSN114" s="94"/>
      <c r="PSO114" s="95"/>
      <c r="PSP114" s="89"/>
      <c r="PSQ114" s="66" t="s">
        <v>128</v>
      </c>
      <c r="PSR114" s="18"/>
      <c r="PSS114" s="80"/>
      <c r="PST114" s="52"/>
      <c r="PSU114" s="73">
        <f t="shared" ref="PSU114" si="935">+PST114*PSS114</f>
        <v>0</v>
      </c>
      <c r="PSV114" s="94"/>
      <c r="PSW114" s="95"/>
      <c r="PSX114" s="89"/>
      <c r="PSY114" s="66" t="s">
        <v>128</v>
      </c>
      <c r="PSZ114" s="18"/>
      <c r="PTA114" s="80"/>
      <c r="PTB114" s="52"/>
      <c r="PTC114" s="73">
        <f t="shared" ref="PTC114" si="936">+PTB114*PTA114</f>
        <v>0</v>
      </c>
      <c r="PTD114" s="94"/>
      <c r="PTE114" s="95"/>
      <c r="PTF114" s="89"/>
      <c r="PTG114" s="66" t="s">
        <v>128</v>
      </c>
      <c r="PTH114" s="18"/>
      <c r="PTI114" s="80"/>
      <c r="PTJ114" s="52"/>
      <c r="PTK114" s="73">
        <f t="shared" ref="PTK114" si="937">+PTJ114*PTI114</f>
        <v>0</v>
      </c>
      <c r="PTL114" s="94"/>
      <c r="PTM114" s="95"/>
      <c r="PTN114" s="89"/>
      <c r="PTO114" s="66" t="s">
        <v>128</v>
      </c>
      <c r="PTP114" s="18"/>
      <c r="PTQ114" s="80"/>
      <c r="PTR114" s="52"/>
      <c r="PTS114" s="73">
        <f t="shared" ref="PTS114" si="938">+PTR114*PTQ114</f>
        <v>0</v>
      </c>
      <c r="PTT114" s="94"/>
      <c r="PTU114" s="95"/>
      <c r="PTV114" s="89"/>
      <c r="PTW114" s="66" t="s">
        <v>128</v>
      </c>
      <c r="PTX114" s="18"/>
      <c r="PTY114" s="80"/>
      <c r="PTZ114" s="52"/>
      <c r="PUA114" s="73">
        <f t="shared" ref="PUA114" si="939">+PTZ114*PTY114</f>
        <v>0</v>
      </c>
      <c r="PUB114" s="94"/>
      <c r="PUC114" s="95"/>
      <c r="PUD114" s="89"/>
      <c r="PUE114" s="66" t="s">
        <v>128</v>
      </c>
      <c r="PUF114" s="18"/>
      <c r="PUG114" s="80"/>
      <c r="PUH114" s="52"/>
      <c r="PUI114" s="73">
        <f t="shared" ref="PUI114" si="940">+PUH114*PUG114</f>
        <v>0</v>
      </c>
      <c r="PUJ114" s="94"/>
      <c r="PUK114" s="95"/>
      <c r="PUL114" s="89"/>
      <c r="PUM114" s="66" t="s">
        <v>128</v>
      </c>
      <c r="PUN114" s="18"/>
      <c r="PUO114" s="80"/>
      <c r="PUP114" s="52"/>
      <c r="PUQ114" s="73">
        <f t="shared" ref="PUQ114" si="941">+PUP114*PUO114</f>
        <v>0</v>
      </c>
      <c r="PUR114" s="94"/>
      <c r="PUS114" s="95"/>
      <c r="PUT114" s="89"/>
      <c r="PUU114" s="66" t="s">
        <v>128</v>
      </c>
      <c r="PUV114" s="18"/>
      <c r="PUW114" s="80"/>
      <c r="PUX114" s="52"/>
      <c r="PUY114" s="73">
        <f t="shared" ref="PUY114" si="942">+PUX114*PUW114</f>
        <v>0</v>
      </c>
      <c r="PUZ114" s="94"/>
      <c r="PVA114" s="95"/>
      <c r="PVB114" s="89"/>
      <c r="PVC114" s="66" t="s">
        <v>128</v>
      </c>
      <c r="PVD114" s="18"/>
      <c r="PVE114" s="80"/>
      <c r="PVF114" s="52"/>
      <c r="PVG114" s="73">
        <f t="shared" ref="PVG114" si="943">+PVF114*PVE114</f>
        <v>0</v>
      </c>
      <c r="PVH114" s="94"/>
      <c r="PVI114" s="95"/>
      <c r="PVJ114" s="89"/>
      <c r="PVK114" s="66" t="s">
        <v>128</v>
      </c>
      <c r="PVL114" s="18"/>
      <c r="PVM114" s="80"/>
      <c r="PVN114" s="52"/>
      <c r="PVO114" s="73">
        <f t="shared" ref="PVO114" si="944">+PVN114*PVM114</f>
        <v>0</v>
      </c>
      <c r="PVP114" s="94"/>
      <c r="PVQ114" s="95"/>
      <c r="PVR114" s="89"/>
      <c r="PVS114" s="66" t="s">
        <v>128</v>
      </c>
      <c r="PVT114" s="18"/>
      <c r="PVU114" s="80"/>
      <c r="PVV114" s="52"/>
      <c r="PVW114" s="73">
        <f t="shared" ref="PVW114" si="945">+PVV114*PVU114</f>
        <v>0</v>
      </c>
      <c r="PVX114" s="94"/>
      <c r="PVY114" s="95"/>
      <c r="PVZ114" s="89"/>
      <c r="PWA114" s="66" t="s">
        <v>128</v>
      </c>
      <c r="PWB114" s="18"/>
      <c r="PWC114" s="80"/>
      <c r="PWD114" s="52"/>
      <c r="PWE114" s="73">
        <f t="shared" ref="PWE114" si="946">+PWD114*PWC114</f>
        <v>0</v>
      </c>
      <c r="PWF114" s="94"/>
      <c r="PWG114" s="95"/>
      <c r="PWH114" s="89"/>
      <c r="PWI114" s="66" t="s">
        <v>128</v>
      </c>
      <c r="PWJ114" s="18"/>
      <c r="PWK114" s="80"/>
      <c r="PWL114" s="52"/>
      <c r="PWM114" s="73">
        <f t="shared" ref="PWM114" si="947">+PWL114*PWK114</f>
        <v>0</v>
      </c>
      <c r="PWN114" s="94"/>
      <c r="PWO114" s="95"/>
      <c r="PWP114" s="89"/>
      <c r="PWQ114" s="66" t="s">
        <v>128</v>
      </c>
      <c r="PWR114" s="18"/>
      <c r="PWS114" s="80"/>
      <c r="PWT114" s="52"/>
      <c r="PWU114" s="73">
        <f t="shared" ref="PWU114" si="948">+PWT114*PWS114</f>
        <v>0</v>
      </c>
      <c r="PWV114" s="94"/>
      <c r="PWW114" s="95"/>
      <c r="PWX114" s="89"/>
      <c r="PWY114" s="66" t="s">
        <v>128</v>
      </c>
      <c r="PWZ114" s="18"/>
      <c r="PXA114" s="80"/>
      <c r="PXB114" s="52"/>
      <c r="PXC114" s="73">
        <f t="shared" ref="PXC114" si="949">+PXB114*PXA114</f>
        <v>0</v>
      </c>
      <c r="PXD114" s="94"/>
      <c r="PXE114" s="95"/>
      <c r="PXF114" s="89"/>
      <c r="PXG114" s="66" t="s">
        <v>128</v>
      </c>
      <c r="PXH114" s="18"/>
      <c r="PXI114" s="80"/>
      <c r="PXJ114" s="52"/>
      <c r="PXK114" s="73">
        <f t="shared" ref="PXK114" si="950">+PXJ114*PXI114</f>
        <v>0</v>
      </c>
      <c r="PXL114" s="94"/>
      <c r="PXM114" s="95"/>
      <c r="PXN114" s="89"/>
      <c r="PXO114" s="66" t="s">
        <v>128</v>
      </c>
      <c r="PXP114" s="18"/>
      <c r="PXQ114" s="80"/>
      <c r="PXR114" s="52"/>
      <c r="PXS114" s="73">
        <f t="shared" ref="PXS114" si="951">+PXR114*PXQ114</f>
        <v>0</v>
      </c>
      <c r="PXT114" s="94"/>
      <c r="PXU114" s="95"/>
      <c r="PXV114" s="89"/>
      <c r="PXW114" s="66" t="s">
        <v>128</v>
      </c>
      <c r="PXX114" s="18"/>
      <c r="PXY114" s="80"/>
      <c r="PXZ114" s="52"/>
      <c r="PYA114" s="73">
        <f t="shared" ref="PYA114" si="952">+PXZ114*PXY114</f>
        <v>0</v>
      </c>
      <c r="PYB114" s="94"/>
      <c r="PYC114" s="95"/>
      <c r="PYD114" s="89"/>
      <c r="PYE114" s="66" t="s">
        <v>128</v>
      </c>
      <c r="PYF114" s="18"/>
      <c r="PYG114" s="80"/>
      <c r="PYH114" s="52"/>
      <c r="PYI114" s="73">
        <f t="shared" ref="PYI114" si="953">+PYH114*PYG114</f>
        <v>0</v>
      </c>
      <c r="PYJ114" s="94"/>
      <c r="PYK114" s="95"/>
      <c r="PYL114" s="89"/>
      <c r="PYM114" s="66" t="s">
        <v>128</v>
      </c>
      <c r="PYN114" s="18"/>
      <c r="PYO114" s="80"/>
      <c r="PYP114" s="52"/>
      <c r="PYQ114" s="73">
        <f t="shared" ref="PYQ114" si="954">+PYP114*PYO114</f>
        <v>0</v>
      </c>
      <c r="PYR114" s="94"/>
      <c r="PYS114" s="95"/>
      <c r="PYT114" s="89"/>
      <c r="PYU114" s="66" t="s">
        <v>128</v>
      </c>
      <c r="PYV114" s="18"/>
      <c r="PYW114" s="80"/>
      <c r="PYX114" s="52"/>
      <c r="PYY114" s="73">
        <f t="shared" ref="PYY114" si="955">+PYX114*PYW114</f>
        <v>0</v>
      </c>
      <c r="PYZ114" s="94"/>
      <c r="PZA114" s="95"/>
      <c r="PZB114" s="89"/>
      <c r="PZC114" s="66" t="s">
        <v>128</v>
      </c>
      <c r="PZD114" s="18"/>
      <c r="PZE114" s="80"/>
      <c r="PZF114" s="52"/>
      <c r="PZG114" s="73">
        <f t="shared" ref="PZG114" si="956">+PZF114*PZE114</f>
        <v>0</v>
      </c>
      <c r="PZH114" s="94"/>
      <c r="PZI114" s="95"/>
      <c r="PZJ114" s="89"/>
      <c r="PZK114" s="66" t="s">
        <v>128</v>
      </c>
      <c r="PZL114" s="18"/>
      <c r="PZM114" s="80"/>
      <c r="PZN114" s="52"/>
      <c r="PZO114" s="73">
        <f t="shared" ref="PZO114" si="957">+PZN114*PZM114</f>
        <v>0</v>
      </c>
      <c r="PZP114" s="94"/>
      <c r="PZQ114" s="95"/>
      <c r="PZR114" s="89"/>
      <c r="PZS114" s="66" t="s">
        <v>128</v>
      </c>
      <c r="PZT114" s="18"/>
      <c r="PZU114" s="80"/>
      <c r="PZV114" s="52"/>
      <c r="PZW114" s="73">
        <f t="shared" ref="PZW114" si="958">+PZV114*PZU114</f>
        <v>0</v>
      </c>
      <c r="PZX114" s="94"/>
      <c r="PZY114" s="95"/>
      <c r="PZZ114" s="89"/>
      <c r="QAA114" s="66" t="s">
        <v>128</v>
      </c>
      <c r="QAB114" s="18"/>
      <c r="QAC114" s="80"/>
      <c r="QAD114" s="52"/>
      <c r="QAE114" s="73">
        <f t="shared" ref="QAE114" si="959">+QAD114*QAC114</f>
        <v>0</v>
      </c>
      <c r="QAF114" s="94"/>
      <c r="QAG114" s="95"/>
      <c r="QAH114" s="89"/>
      <c r="QAI114" s="66" t="s">
        <v>128</v>
      </c>
      <c r="QAJ114" s="18"/>
      <c r="QAK114" s="80"/>
      <c r="QAL114" s="52"/>
      <c r="QAM114" s="73">
        <f t="shared" ref="QAM114" si="960">+QAL114*QAK114</f>
        <v>0</v>
      </c>
      <c r="QAN114" s="94"/>
      <c r="QAO114" s="95"/>
      <c r="QAP114" s="89"/>
      <c r="QAQ114" s="66" t="s">
        <v>128</v>
      </c>
      <c r="QAR114" s="18"/>
      <c r="QAS114" s="80"/>
      <c r="QAT114" s="52"/>
      <c r="QAU114" s="73">
        <f t="shared" ref="QAU114" si="961">+QAT114*QAS114</f>
        <v>0</v>
      </c>
      <c r="QAV114" s="94"/>
      <c r="QAW114" s="95"/>
      <c r="QAX114" s="89"/>
      <c r="QAY114" s="66" t="s">
        <v>128</v>
      </c>
      <c r="QAZ114" s="18"/>
      <c r="QBA114" s="80"/>
      <c r="QBB114" s="52"/>
      <c r="QBC114" s="73">
        <f t="shared" ref="QBC114" si="962">+QBB114*QBA114</f>
        <v>0</v>
      </c>
      <c r="QBD114" s="94"/>
      <c r="QBE114" s="95"/>
      <c r="QBF114" s="89"/>
      <c r="QBG114" s="66" t="s">
        <v>128</v>
      </c>
      <c r="QBH114" s="18"/>
      <c r="QBI114" s="80"/>
      <c r="QBJ114" s="52"/>
      <c r="QBK114" s="73">
        <f t="shared" ref="QBK114" si="963">+QBJ114*QBI114</f>
        <v>0</v>
      </c>
      <c r="QBL114" s="94"/>
      <c r="QBM114" s="95"/>
      <c r="QBN114" s="89"/>
      <c r="QBO114" s="66" t="s">
        <v>128</v>
      </c>
      <c r="QBP114" s="18"/>
      <c r="QBQ114" s="80"/>
      <c r="QBR114" s="52"/>
      <c r="QBS114" s="73">
        <f t="shared" ref="QBS114" si="964">+QBR114*QBQ114</f>
        <v>0</v>
      </c>
      <c r="QBT114" s="94"/>
      <c r="QBU114" s="95"/>
      <c r="QBV114" s="89"/>
      <c r="QBW114" s="66" t="s">
        <v>128</v>
      </c>
      <c r="QBX114" s="18"/>
      <c r="QBY114" s="80"/>
      <c r="QBZ114" s="52"/>
      <c r="QCA114" s="73">
        <f t="shared" ref="QCA114" si="965">+QBZ114*QBY114</f>
        <v>0</v>
      </c>
      <c r="QCB114" s="94"/>
      <c r="QCC114" s="95"/>
      <c r="QCD114" s="89"/>
      <c r="QCE114" s="66" t="s">
        <v>128</v>
      </c>
      <c r="QCF114" s="18"/>
      <c r="QCG114" s="80"/>
      <c r="QCH114" s="52"/>
      <c r="QCI114" s="73">
        <f t="shared" ref="QCI114" si="966">+QCH114*QCG114</f>
        <v>0</v>
      </c>
      <c r="QCJ114" s="94"/>
      <c r="QCK114" s="95"/>
      <c r="QCL114" s="89"/>
      <c r="QCM114" s="66" t="s">
        <v>128</v>
      </c>
      <c r="QCN114" s="18"/>
      <c r="QCO114" s="80"/>
      <c r="QCP114" s="52"/>
      <c r="QCQ114" s="73">
        <f t="shared" ref="QCQ114" si="967">+QCP114*QCO114</f>
        <v>0</v>
      </c>
      <c r="QCR114" s="94"/>
      <c r="QCS114" s="95"/>
      <c r="QCT114" s="89"/>
      <c r="QCU114" s="66" t="s">
        <v>128</v>
      </c>
      <c r="QCV114" s="18"/>
      <c r="QCW114" s="80"/>
      <c r="QCX114" s="52"/>
      <c r="QCY114" s="73">
        <f t="shared" ref="QCY114" si="968">+QCX114*QCW114</f>
        <v>0</v>
      </c>
      <c r="QCZ114" s="94"/>
      <c r="QDA114" s="95"/>
      <c r="QDB114" s="89"/>
      <c r="QDC114" s="66" t="s">
        <v>128</v>
      </c>
      <c r="QDD114" s="18"/>
      <c r="QDE114" s="80"/>
      <c r="QDF114" s="52"/>
      <c r="QDG114" s="73">
        <f t="shared" ref="QDG114" si="969">+QDF114*QDE114</f>
        <v>0</v>
      </c>
      <c r="QDH114" s="94"/>
      <c r="QDI114" s="95"/>
      <c r="QDJ114" s="89"/>
      <c r="QDK114" s="66" t="s">
        <v>128</v>
      </c>
      <c r="QDL114" s="18"/>
      <c r="QDM114" s="80"/>
      <c r="QDN114" s="52"/>
      <c r="QDO114" s="73">
        <f t="shared" ref="QDO114" si="970">+QDN114*QDM114</f>
        <v>0</v>
      </c>
      <c r="QDP114" s="94"/>
      <c r="QDQ114" s="95"/>
      <c r="QDR114" s="89"/>
      <c r="QDS114" s="66" t="s">
        <v>128</v>
      </c>
      <c r="QDT114" s="18"/>
      <c r="QDU114" s="80"/>
      <c r="QDV114" s="52"/>
      <c r="QDW114" s="73">
        <f t="shared" ref="QDW114" si="971">+QDV114*QDU114</f>
        <v>0</v>
      </c>
      <c r="QDX114" s="94"/>
      <c r="QDY114" s="95"/>
      <c r="QDZ114" s="89"/>
      <c r="QEA114" s="66" t="s">
        <v>128</v>
      </c>
      <c r="QEB114" s="18"/>
      <c r="QEC114" s="80"/>
      <c r="QED114" s="52"/>
      <c r="QEE114" s="73">
        <f t="shared" ref="QEE114" si="972">+QED114*QEC114</f>
        <v>0</v>
      </c>
      <c r="QEF114" s="94"/>
      <c r="QEG114" s="95"/>
      <c r="QEH114" s="89"/>
      <c r="QEI114" s="66" t="s">
        <v>128</v>
      </c>
      <c r="QEJ114" s="18"/>
      <c r="QEK114" s="80"/>
      <c r="QEL114" s="52"/>
      <c r="QEM114" s="73">
        <f t="shared" ref="QEM114" si="973">+QEL114*QEK114</f>
        <v>0</v>
      </c>
      <c r="QEN114" s="94"/>
      <c r="QEO114" s="95"/>
      <c r="QEP114" s="89"/>
      <c r="QEQ114" s="66" t="s">
        <v>128</v>
      </c>
      <c r="QER114" s="18"/>
      <c r="QES114" s="80"/>
      <c r="QET114" s="52"/>
      <c r="QEU114" s="73">
        <f t="shared" ref="QEU114" si="974">+QET114*QES114</f>
        <v>0</v>
      </c>
      <c r="QEV114" s="94"/>
      <c r="QEW114" s="95"/>
      <c r="QEX114" s="89"/>
      <c r="QEY114" s="66" t="s">
        <v>128</v>
      </c>
      <c r="QEZ114" s="18"/>
      <c r="QFA114" s="80"/>
      <c r="QFB114" s="52"/>
      <c r="QFC114" s="73">
        <f t="shared" ref="QFC114" si="975">+QFB114*QFA114</f>
        <v>0</v>
      </c>
      <c r="QFD114" s="94"/>
      <c r="QFE114" s="95"/>
      <c r="QFF114" s="89"/>
      <c r="QFG114" s="66" t="s">
        <v>128</v>
      </c>
      <c r="QFH114" s="18"/>
      <c r="QFI114" s="80"/>
      <c r="QFJ114" s="52"/>
      <c r="QFK114" s="73">
        <f t="shared" ref="QFK114" si="976">+QFJ114*QFI114</f>
        <v>0</v>
      </c>
      <c r="QFL114" s="94"/>
      <c r="QFM114" s="95"/>
      <c r="QFN114" s="89"/>
      <c r="QFO114" s="66" t="s">
        <v>128</v>
      </c>
      <c r="QFP114" s="18"/>
      <c r="QFQ114" s="80"/>
      <c r="QFR114" s="52"/>
      <c r="QFS114" s="73">
        <f t="shared" ref="QFS114" si="977">+QFR114*QFQ114</f>
        <v>0</v>
      </c>
      <c r="QFT114" s="94"/>
      <c r="QFU114" s="95"/>
      <c r="QFV114" s="89"/>
      <c r="QFW114" s="66" t="s">
        <v>128</v>
      </c>
      <c r="QFX114" s="18"/>
      <c r="QFY114" s="80"/>
      <c r="QFZ114" s="52"/>
      <c r="QGA114" s="73">
        <f t="shared" ref="QGA114" si="978">+QFZ114*QFY114</f>
        <v>0</v>
      </c>
      <c r="QGB114" s="94"/>
      <c r="QGC114" s="95"/>
      <c r="QGD114" s="89"/>
      <c r="QGE114" s="66" t="s">
        <v>128</v>
      </c>
      <c r="QGF114" s="18"/>
      <c r="QGG114" s="80"/>
      <c r="QGH114" s="52"/>
      <c r="QGI114" s="73">
        <f t="shared" ref="QGI114" si="979">+QGH114*QGG114</f>
        <v>0</v>
      </c>
      <c r="QGJ114" s="94"/>
      <c r="QGK114" s="95"/>
      <c r="QGL114" s="89"/>
      <c r="QGM114" s="66" t="s">
        <v>128</v>
      </c>
      <c r="QGN114" s="18"/>
      <c r="QGO114" s="80"/>
      <c r="QGP114" s="52"/>
      <c r="QGQ114" s="73">
        <f t="shared" ref="QGQ114" si="980">+QGP114*QGO114</f>
        <v>0</v>
      </c>
      <c r="QGR114" s="94"/>
      <c r="QGS114" s="95"/>
      <c r="QGT114" s="89"/>
      <c r="QGU114" s="66" t="s">
        <v>128</v>
      </c>
      <c r="QGV114" s="18"/>
      <c r="QGW114" s="80"/>
      <c r="QGX114" s="52"/>
      <c r="QGY114" s="73">
        <f t="shared" ref="QGY114" si="981">+QGX114*QGW114</f>
        <v>0</v>
      </c>
      <c r="QGZ114" s="94"/>
      <c r="QHA114" s="95"/>
      <c r="QHB114" s="89"/>
      <c r="QHC114" s="66" t="s">
        <v>128</v>
      </c>
      <c r="QHD114" s="18"/>
      <c r="QHE114" s="80"/>
      <c r="QHF114" s="52"/>
      <c r="QHG114" s="73">
        <f t="shared" ref="QHG114" si="982">+QHF114*QHE114</f>
        <v>0</v>
      </c>
      <c r="QHH114" s="94"/>
      <c r="QHI114" s="95"/>
      <c r="QHJ114" s="89"/>
      <c r="QHK114" s="66" t="s">
        <v>128</v>
      </c>
      <c r="QHL114" s="18"/>
      <c r="QHM114" s="80"/>
      <c r="QHN114" s="52"/>
      <c r="QHO114" s="73">
        <f t="shared" ref="QHO114" si="983">+QHN114*QHM114</f>
        <v>0</v>
      </c>
      <c r="QHP114" s="94"/>
      <c r="QHQ114" s="95"/>
      <c r="QHR114" s="89"/>
      <c r="QHS114" s="66" t="s">
        <v>128</v>
      </c>
      <c r="QHT114" s="18"/>
      <c r="QHU114" s="80"/>
      <c r="QHV114" s="52"/>
      <c r="QHW114" s="73">
        <f t="shared" ref="QHW114" si="984">+QHV114*QHU114</f>
        <v>0</v>
      </c>
      <c r="QHX114" s="94"/>
      <c r="QHY114" s="95"/>
      <c r="QHZ114" s="89"/>
      <c r="QIA114" s="66" t="s">
        <v>128</v>
      </c>
      <c r="QIB114" s="18"/>
      <c r="QIC114" s="80"/>
      <c r="QID114" s="52"/>
      <c r="QIE114" s="73">
        <f t="shared" ref="QIE114" si="985">+QID114*QIC114</f>
        <v>0</v>
      </c>
      <c r="QIF114" s="94"/>
      <c r="QIG114" s="95"/>
      <c r="QIH114" s="89"/>
      <c r="QII114" s="66" t="s">
        <v>128</v>
      </c>
      <c r="QIJ114" s="18"/>
      <c r="QIK114" s="80"/>
      <c r="QIL114" s="52"/>
      <c r="QIM114" s="73">
        <f t="shared" ref="QIM114" si="986">+QIL114*QIK114</f>
        <v>0</v>
      </c>
      <c r="QIN114" s="94"/>
      <c r="QIO114" s="95"/>
      <c r="QIP114" s="89"/>
      <c r="QIQ114" s="66" t="s">
        <v>128</v>
      </c>
      <c r="QIR114" s="18"/>
      <c r="QIS114" s="80"/>
      <c r="QIT114" s="52"/>
      <c r="QIU114" s="73">
        <f t="shared" ref="QIU114" si="987">+QIT114*QIS114</f>
        <v>0</v>
      </c>
      <c r="QIV114" s="94"/>
      <c r="QIW114" s="95"/>
      <c r="QIX114" s="89"/>
      <c r="QIY114" s="66" t="s">
        <v>128</v>
      </c>
      <c r="QIZ114" s="18"/>
      <c r="QJA114" s="80"/>
      <c r="QJB114" s="52"/>
      <c r="QJC114" s="73">
        <f t="shared" ref="QJC114" si="988">+QJB114*QJA114</f>
        <v>0</v>
      </c>
      <c r="QJD114" s="94"/>
      <c r="QJE114" s="95"/>
      <c r="QJF114" s="89"/>
      <c r="QJG114" s="66" t="s">
        <v>128</v>
      </c>
      <c r="QJH114" s="18"/>
      <c r="QJI114" s="80"/>
      <c r="QJJ114" s="52"/>
      <c r="QJK114" s="73">
        <f t="shared" ref="QJK114" si="989">+QJJ114*QJI114</f>
        <v>0</v>
      </c>
      <c r="QJL114" s="94"/>
      <c r="QJM114" s="95"/>
      <c r="QJN114" s="89"/>
      <c r="QJO114" s="66" t="s">
        <v>128</v>
      </c>
      <c r="QJP114" s="18"/>
      <c r="QJQ114" s="80"/>
      <c r="QJR114" s="52"/>
      <c r="QJS114" s="73">
        <f t="shared" ref="QJS114" si="990">+QJR114*QJQ114</f>
        <v>0</v>
      </c>
      <c r="QJT114" s="94"/>
      <c r="QJU114" s="95"/>
      <c r="QJV114" s="89"/>
      <c r="QJW114" s="66" t="s">
        <v>128</v>
      </c>
      <c r="QJX114" s="18"/>
      <c r="QJY114" s="80"/>
      <c r="QJZ114" s="52"/>
      <c r="QKA114" s="73">
        <f t="shared" ref="QKA114" si="991">+QJZ114*QJY114</f>
        <v>0</v>
      </c>
      <c r="QKB114" s="94"/>
      <c r="QKC114" s="95"/>
      <c r="QKD114" s="89"/>
      <c r="QKE114" s="66" t="s">
        <v>128</v>
      </c>
      <c r="QKF114" s="18"/>
      <c r="QKG114" s="80"/>
      <c r="QKH114" s="52"/>
      <c r="QKI114" s="73">
        <f t="shared" ref="QKI114" si="992">+QKH114*QKG114</f>
        <v>0</v>
      </c>
      <c r="QKJ114" s="94"/>
      <c r="QKK114" s="95"/>
      <c r="QKL114" s="89"/>
      <c r="QKM114" s="66" t="s">
        <v>128</v>
      </c>
      <c r="QKN114" s="18"/>
      <c r="QKO114" s="80"/>
      <c r="QKP114" s="52"/>
      <c r="QKQ114" s="73">
        <f t="shared" ref="QKQ114" si="993">+QKP114*QKO114</f>
        <v>0</v>
      </c>
      <c r="QKR114" s="94"/>
      <c r="QKS114" s="95"/>
      <c r="QKT114" s="89"/>
      <c r="QKU114" s="66" t="s">
        <v>128</v>
      </c>
      <c r="QKV114" s="18"/>
      <c r="QKW114" s="80"/>
      <c r="QKX114" s="52"/>
      <c r="QKY114" s="73">
        <f t="shared" ref="QKY114" si="994">+QKX114*QKW114</f>
        <v>0</v>
      </c>
      <c r="QKZ114" s="94"/>
      <c r="QLA114" s="95"/>
      <c r="QLB114" s="89"/>
      <c r="QLC114" s="66" t="s">
        <v>128</v>
      </c>
      <c r="QLD114" s="18"/>
      <c r="QLE114" s="80"/>
      <c r="QLF114" s="52"/>
      <c r="QLG114" s="73">
        <f t="shared" ref="QLG114" si="995">+QLF114*QLE114</f>
        <v>0</v>
      </c>
      <c r="QLH114" s="94"/>
      <c r="QLI114" s="95"/>
      <c r="QLJ114" s="89"/>
      <c r="QLK114" s="66" t="s">
        <v>128</v>
      </c>
      <c r="QLL114" s="18"/>
      <c r="QLM114" s="80"/>
      <c r="QLN114" s="52"/>
      <c r="QLO114" s="73">
        <f t="shared" ref="QLO114" si="996">+QLN114*QLM114</f>
        <v>0</v>
      </c>
      <c r="QLP114" s="94"/>
      <c r="QLQ114" s="95"/>
      <c r="QLR114" s="89"/>
      <c r="QLS114" s="66" t="s">
        <v>128</v>
      </c>
      <c r="QLT114" s="18"/>
      <c r="QLU114" s="80"/>
      <c r="QLV114" s="52"/>
      <c r="QLW114" s="73">
        <f t="shared" ref="QLW114" si="997">+QLV114*QLU114</f>
        <v>0</v>
      </c>
      <c r="QLX114" s="94"/>
      <c r="QLY114" s="95"/>
      <c r="QLZ114" s="89"/>
      <c r="QMA114" s="66" t="s">
        <v>128</v>
      </c>
      <c r="QMB114" s="18"/>
      <c r="QMC114" s="80"/>
      <c r="QMD114" s="52"/>
      <c r="QME114" s="73">
        <f t="shared" ref="QME114" si="998">+QMD114*QMC114</f>
        <v>0</v>
      </c>
      <c r="QMF114" s="94"/>
      <c r="QMG114" s="95"/>
      <c r="QMH114" s="89"/>
      <c r="QMI114" s="66" t="s">
        <v>128</v>
      </c>
      <c r="QMJ114" s="18"/>
      <c r="QMK114" s="80"/>
      <c r="QML114" s="52"/>
      <c r="QMM114" s="73">
        <f t="shared" ref="QMM114" si="999">+QML114*QMK114</f>
        <v>0</v>
      </c>
      <c r="QMN114" s="94"/>
      <c r="QMO114" s="95"/>
      <c r="QMP114" s="89"/>
      <c r="QMQ114" s="66" t="s">
        <v>128</v>
      </c>
      <c r="QMR114" s="18"/>
      <c r="QMS114" s="80"/>
      <c r="QMT114" s="52"/>
      <c r="QMU114" s="73">
        <f t="shared" ref="QMU114" si="1000">+QMT114*QMS114</f>
        <v>0</v>
      </c>
      <c r="QMV114" s="94"/>
      <c r="QMW114" s="95"/>
      <c r="QMX114" s="89"/>
      <c r="QMY114" s="66" t="s">
        <v>128</v>
      </c>
      <c r="QMZ114" s="18"/>
      <c r="QNA114" s="80"/>
      <c r="QNB114" s="52"/>
      <c r="QNC114" s="73">
        <f t="shared" ref="QNC114" si="1001">+QNB114*QNA114</f>
        <v>0</v>
      </c>
      <c r="QND114" s="94"/>
      <c r="QNE114" s="95"/>
      <c r="QNF114" s="89"/>
      <c r="QNG114" s="66" t="s">
        <v>128</v>
      </c>
      <c r="QNH114" s="18"/>
      <c r="QNI114" s="80"/>
      <c r="QNJ114" s="52"/>
      <c r="QNK114" s="73">
        <f t="shared" ref="QNK114" si="1002">+QNJ114*QNI114</f>
        <v>0</v>
      </c>
      <c r="QNL114" s="94"/>
      <c r="QNM114" s="95"/>
      <c r="QNN114" s="89"/>
      <c r="QNO114" s="66" t="s">
        <v>128</v>
      </c>
      <c r="QNP114" s="18"/>
      <c r="QNQ114" s="80"/>
      <c r="QNR114" s="52"/>
      <c r="QNS114" s="73">
        <f t="shared" ref="QNS114" si="1003">+QNR114*QNQ114</f>
        <v>0</v>
      </c>
      <c r="QNT114" s="94"/>
      <c r="QNU114" s="95"/>
      <c r="QNV114" s="89"/>
      <c r="QNW114" s="66" t="s">
        <v>128</v>
      </c>
      <c r="QNX114" s="18"/>
      <c r="QNY114" s="80"/>
      <c r="QNZ114" s="52"/>
      <c r="QOA114" s="73">
        <f t="shared" ref="QOA114" si="1004">+QNZ114*QNY114</f>
        <v>0</v>
      </c>
      <c r="QOB114" s="94"/>
      <c r="QOC114" s="95"/>
      <c r="QOD114" s="89"/>
      <c r="QOE114" s="66" t="s">
        <v>128</v>
      </c>
      <c r="QOF114" s="18"/>
      <c r="QOG114" s="80"/>
      <c r="QOH114" s="52"/>
      <c r="QOI114" s="73">
        <f t="shared" ref="QOI114" si="1005">+QOH114*QOG114</f>
        <v>0</v>
      </c>
      <c r="QOJ114" s="94"/>
      <c r="QOK114" s="95"/>
      <c r="QOL114" s="89"/>
      <c r="QOM114" s="66" t="s">
        <v>128</v>
      </c>
      <c r="QON114" s="18"/>
      <c r="QOO114" s="80"/>
      <c r="QOP114" s="52"/>
      <c r="QOQ114" s="73">
        <f t="shared" ref="QOQ114" si="1006">+QOP114*QOO114</f>
        <v>0</v>
      </c>
      <c r="QOR114" s="94"/>
      <c r="QOS114" s="95"/>
      <c r="QOT114" s="89"/>
      <c r="QOU114" s="66" t="s">
        <v>128</v>
      </c>
      <c r="QOV114" s="18"/>
      <c r="QOW114" s="80"/>
      <c r="QOX114" s="52"/>
      <c r="QOY114" s="73">
        <f t="shared" ref="QOY114" si="1007">+QOX114*QOW114</f>
        <v>0</v>
      </c>
      <c r="QOZ114" s="94"/>
      <c r="QPA114" s="95"/>
      <c r="QPB114" s="89"/>
      <c r="QPC114" s="66" t="s">
        <v>128</v>
      </c>
      <c r="QPD114" s="18"/>
      <c r="QPE114" s="80"/>
      <c r="QPF114" s="52"/>
      <c r="QPG114" s="73">
        <f t="shared" ref="QPG114" si="1008">+QPF114*QPE114</f>
        <v>0</v>
      </c>
      <c r="QPH114" s="94"/>
      <c r="QPI114" s="95"/>
      <c r="QPJ114" s="89"/>
      <c r="QPK114" s="66" t="s">
        <v>128</v>
      </c>
      <c r="QPL114" s="18"/>
      <c r="QPM114" s="80"/>
      <c r="QPN114" s="52"/>
      <c r="QPO114" s="73">
        <f t="shared" ref="QPO114" si="1009">+QPN114*QPM114</f>
        <v>0</v>
      </c>
      <c r="QPP114" s="94"/>
      <c r="QPQ114" s="95"/>
      <c r="QPR114" s="89"/>
      <c r="QPS114" s="66" t="s">
        <v>128</v>
      </c>
      <c r="QPT114" s="18"/>
      <c r="QPU114" s="80"/>
      <c r="QPV114" s="52"/>
      <c r="QPW114" s="73">
        <f t="shared" ref="QPW114" si="1010">+QPV114*QPU114</f>
        <v>0</v>
      </c>
      <c r="QPX114" s="94"/>
      <c r="QPY114" s="95"/>
      <c r="QPZ114" s="89"/>
      <c r="QQA114" s="66" t="s">
        <v>128</v>
      </c>
      <c r="QQB114" s="18"/>
      <c r="QQC114" s="80"/>
      <c r="QQD114" s="52"/>
      <c r="QQE114" s="73">
        <f t="shared" ref="QQE114" si="1011">+QQD114*QQC114</f>
        <v>0</v>
      </c>
      <c r="QQF114" s="94"/>
      <c r="QQG114" s="95"/>
      <c r="QQH114" s="89"/>
      <c r="QQI114" s="66" t="s">
        <v>128</v>
      </c>
      <c r="QQJ114" s="18"/>
      <c r="QQK114" s="80"/>
      <c r="QQL114" s="52"/>
      <c r="QQM114" s="73">
        <f t="shared" ref="QQM114" si="1012">+QQL114*QQK114</f>
        <v>0</v>
      </c>
      <c r="QQN114" s="94"/>
      <c r="QQO114" s="95"/>
      <c r="QQP114" s="89"/>
      <c r="QQQ114" s="66" t="s">
        <v>128</v>
      </c>
      <c r="QQR114" s="18"/>
      <c r="QQS114" s="80"/>
      <c r="QQT114" s="52"/>
      <c r="QQU114" s="73">
        <f t="shared" ref="QQU114" si="1013">+QQT114*QQS114</f>
        <v>0</v>
      </c>
      <c r="QQV114" s="94"/>
      <c r="QQW114" s="95"/>
      <c r="QQX114" s="89"/>
      <c r="QQY114" s="66" t="s">
        <v>128</v>
      </c>
      <c r="QQZ114" s="18"/>
      <c r="QRA114" s="80"/>
      <c r="QRB114" s="52"/>
      <c r="QRC114" s="73">
        <f t="shared" ref="QRC114" si="1014">+QRB114*QRA114</f>
        <v>0</v>
      </c>
      <c r="QRD114" s="94"/>
      <c r="QRE114" s="95"/>
      <c r="QRF114" s="89"/>
      <c r="QRG114" s="66" t="s">
        <v>128</v>
      </c>
      <c r="QRH114" s="18"/>
      <c r="QRI114" s="80"/>
      <c r="QRJ114" s="52"/>
      <c r="QRK114" s="73">
        <f t="shared" ref="QRK114" si="1015">+QRJ114*QRI114</f>
        <v>0</v>
      </c>
      <c r="QRL114" s="94"/>
      <c r="QRM114" s="95"/>
      <c r="QRN114" s="89"/>
      <c r="QRO114" s="66" t="s">
        <v>128</v>
      </c>
      <c r="QRP114" s="18"/>
      <c r="QRQ114" s="80"/>
      <c r="QRR114" s="52"/>
      <c r="QRS114" s="73">
        <f t="shared" ref="QRS114" si="1016">+QRR114*QRQ114</f>
        <v>0</v>
      </c>
      <c r="QRT114" s="94"/>
      <c r="QRU114" s="95"/>
      <c r="QRV114" s="89"/>
      <c r="QRW114" s="66" t="s">
        <v>128</v>
      </c>
      <c r="QRX114" s="18"/>
      <c r="QRY114" s="80"/>
      <c r="QRZ114" s="52"/>
      <c r="QSA114" s="73">
        <f t="shared" ref="QSA114" si="1017">+QRZ114*QRY114</f>
        <v>0</v>
      </c>
      <c r="QSB114" s="94"/>
      <c r="QSC114" s="95"/>
      <c r="QSD114" s="89"/>
      <c r="QSE114" s="66" t="s">
        <v>128</v>
      </c>
      <c r="QSF114" s="18"/>
      <c r="QSG114" s="80"/>
      <c r="QSH114" s="52"/>
      <c r="QSI114" s="73">
        <f t="shared" ref="QSI114" si="1018">+QSH114*QSG114</f>
        <v>0</v>
      </c>
      <c r="QSJ114" s="94"/>
      <c r="QSK114" s="95"/>
      <c r="QSL114" s="89"/>
      <c r="QSM114" s="66" t="s">
        <v>128</v>
      </c>
      <c r="QSN114" s="18"/>
      <c r="QSO114" s="80"/>
      <c r="QSP114" s="52"/>
      <c r="QSQ114" s="73">
        <f t="shared" ref="QSQ114" si="1019">+QSP114*QSO114</f>
        <v>0</v>
      </c>
      <c r="QSR114" s="94"/>
      <c r="QSS114" s="95"/>
      <c r="QST114" s="89"/>
      <c r="QSU114" s="66" t="s">
        <v>128</v>
      </c>
      <c r="QSV114" s="18"/>
      <c r="QSW114" s="80"/>
      <c r="QSX114" s="52"/>
      <c r="QSY114" s="73">
        <f t="shared" ref="QSY114" si="1020">+QSX114*QSW114</f>
        <v>0</v>
      </c>
      <c r="QSZ114" s="94"/>
      <c r="QTA114" s="95"/>
      <c r="QTB114" s="89"/>
      <c r="QTC114" s="66" t="s">
        <v>128</v>
      </c>
      <c r="QTD114" s="18"/>
      <c r="QTE114" s="80"/>
      <c r="QTF114" s="52"/>
      <c r="QTG114" s="73">
        <f t="shared" ref="QTG114" si="1021">+QTF114*QTE114</f>
        <v>0</v>
      </c>
      <c r="QTH114" s="94"/>
      <c r="QTI114" s="95"/>
      <c r="QTJ114" s="89"/>
      <c r="QTK114" s="66" t="s">
        <v>128</v>
      </c>
      <c r="QTL114" s="18"/>
      <c r="QTM114" s="80"/>
      <c r="QTN114" s="52"/>
      <c r="QTO114" s="73">
        <f t="shared" ref="QTO114" si="1022">+QTN114*QTM114</f>
        <v>0</v>
      </c>
      <c r="QTP114" s="94"/>
      <c r="QTQ114" s="95"/>
      <c r="QTR114" s="89"/>
      <c r="QTS114" s="66" t="s">
        <v>128</v>
      </c>
      <c r="QTT114" s="18"/>
      <c r="QTU114" s="80"/>
      <c r="QTV114" s="52"/>
      <c r="QTW114" s="73">
        <f t="shared" ref="QTW114" si="1023">+QTV114*QTU114</f>
        <v>0</v>
      </c>
      <c r="QTX114" s="94"/>
      <c r="QTY114" s="95"/>
      <c r="QTZ114" s="89"/>
      <c r="QUA114" s="66" t="s">
        <v>128</v>
      </c>
      <c r="QUB114" s="18"/>
      <c r="QUC114" s="80"/>
      <c r="QUD114" s="52"/>
      <c r="QUE114" s="73">
        <f t="shared" ref="QUE114" si="1024">+QUD114*QUC114</f>
        <v>0</v>
      </c>
      <c r="QUF114" s="94"/>
      <c r="QUG114" s="95"/>
      <c r="QUH114" s="89"/>
      <c r="QUI114" s="66" t="s">
        <v>128</v>
      </c>
      <c r="QUJ114" s="18"/>
      <c r="QUK114" s="80"/>
      <c r="QUL114" s="52"/>
      <c r="QUM114" s="73">
        <f t="shared" ref="QUM114" si="1025">+QUL114*QUK114</f>
        <v>0</v>
      </c>
      <c r="QUN114" s="94"/>
      <c r="QUO114" s="95"/>
      <c r="QUP114" s="89"/>
      <c r="QUQ114" s="66" t="s">
        <v>128</v>
      </c>
      <c r="QUR114" s="18"/>
      <c r="QUS114" s="80"/>
      <c r="QUT114" s="52"/>
      <c r="QUU114" s="73">
        <f t="shared" ref="QUU114" si="1026">+QUT114*QUS114</f>
        <v>0</v>
      </c>
      <c r="QUV114" s="94"/>
      <c r="QUW114" s="95"/>
      <c r="QUX114" s="89"/>
      <c r="QUY114" s="66" t="s">
        <v>128</v>
      </c>
      <c r="QUZ114" s="18"/>
      <c r="QVA114" s="80"/>
      <c r="QVB114" s="52"/>
      <c r="QVC114" s="73">
        <f t="shared" ref="QVC114" si="1027">+QVB114*QVA114</f>
        <v>0</v>
      </c>
      <c r="QVD114" s="94"/>
      <c r="QVE114" s="95"/>
      <c r="QVF114" s="89"/>
      <c r="QVG114" s="66" t="s">
        <v>128</v>
      </c>
      <c r="QVH114" s="18"/>
      <c r="QVI114" s="80"/>
      <c r="QVJ114" s="52"/>
      <c r="QVK114" s="73">
        <f t="shared" ref="QVK114" si="1028">+QVJ114*QVI114</f>
        <v>0</v>
      </c>
      <c r="QVL114" s="94"/>
      <c r="QVM114" s="95"/>
      <c r="QVN114" s="89"/>
      <c r="QVO114" s="66" t="s">
        <v>128</v>
      </c>
      <c r="QVP114" s="18"/>
      <c r="QVQ114" s="80"/>
      <c r="QVR114" s="52"/>
      <c r="QVS114" s="73">
        <f t="shared" ref="QVS114" si="1029">+QVR114*QVQ114</f>
        <v>0</v>
      </c>
      <c r="QVT114" s="94"/>
      <c r="QVU114" s="95"/>
      <c r="QVV114" s="89"/>
      <c r="QVW114" s="66" t="s">
        <v>128</v>
      </c>
      <c r="QVX114" s="18"/>
      <c r="QVY114" s="80"/>
      <c r="QVZ114" s="52"/>
      <c r="QWA114" s="73">
        <f t="shared" ref="QWA114" si="1030">+QVZ114*QVY114</f>
        <v>0</v>
      </c>
      <c r="QWB114" s="94"/>
      <c r="QWC114" s="95"/>
      <c r="QWD114" s="89"/>
      <c r="QWE114" s="66" t="s">
        <v>128</v>
      </c>
      <c r="QWF114" s="18"/>
      <c r="QWG114" s="80"/>
      <c r="QWH114" s="52"/>
      <c r="QWI114" s="73">
        <f t="shared" ref="QWI114" si="1031">+QWH114*QWG114</f>
        <v>0</v>
      </c>
      <c r="QWJ114" s="94"/>
      <c r="QWK114" s="95"/>
      <c r="QWL114" s="89"/>
      <c r="QWM114" s="66" t="s">
        <v>128</v>
      </c>
      <c r="QWN114" s="18"/>
      <c r="QWO114" s="80"/>
      <c r="QWP114" s="52"/>
      <c r="QWQ114" s="73">
        <f t="shared" ref="QWQ114" si="1032">+QWP114*QWO114</f>
        <v>0</v>
      </c>
      <c r="QWR114" s="94"/>
      <c r="QWS114" s="95"/>
      <c r="QWT114" s="89"/>
      <c r="QWU114" s="66" t="s">
        <v>128</v>
      </c>
      <c r="QWV114" s="18"/>
      <c r="QWW114" s="80"/>
      <c r="QWX114" s="52"/>
      <c r="QWY114" s="73">
        <f t="shared" ref="QWY114" si="1033">+QWX114*QWW114</f>
        <v>0</v>
      </c>
      <c r="QWZ114" s="94"/>
      <c r="QXA114" s="95"/>
      <c r="QXB114" s="89"/>
      <c r="QXC114" s="66" t="s">
        <v>128</v>
      </c>
      <c r="QXD114" s="18"/>
      <c r="QXE114" s="80"/>
      <c r="QXF114" s="52"/>
      <c r="QXG114" s="73">
        <f t="shared" ref="QXG114" si="1034">+QXF114*QXE114</f>
        <v>0</v>
      </c>
      <c r="QXH114" s="94"/>
      <c r="QXI114" s="95"/>
      <c r="QXJ114" s="89"/>
      <c r="QXK114" s="66" t="s">
        <v>128</v>
      </c>
      <c r="QXL114" s="18"/>
      <c r="QXM114" s="80"/>
      <c r="QXN114" s="52"/>
      <c r="QXO114" s="73">
        <f t="shared" ref="QXO114" si="1035">+QXN114*QXM114</f>
        <v>0</v>
      </c>
      <c r="QXP114" s="94"/>
      <c r="QXQ114" s="95"/>
      <c r="QXR114" s="89"/>
      <c r="QXS114" s="66" t="s">
        <v>128</v>
      </c>
      <c r="QXT114" s="18"/>
      <c r="QXU114" s="80"/>
      <c r="QXV114" s="52"/>
      <c r="QXW114" s="73">
        <f t="shared" ref="QXW114" si="1036">+QXV114*QXU114</f>
        <v>0</v>
      </c>
      <c r="QXX114" s="94"/>
      <c r="QXY114" s="95"/>
      <c r="QXZ114" s="89"/>
      <c r="QYA114" s="66" t="s">
        <v>128</v>
      </c>
      <c r="QYB114" s="18"/>
      <c r="QYC114" s="80"/>
      <c r="QYD114" s="52"/>
      <c r="QYE114" s="73">
        <f t="shared" ref="QYE114" si="1037">+QYD114*QYC114</f>
        <v>0</v>
      </c>
      <c r="QYF114" s="94"/>
      <c r="QYG114" s="95"/>
      <c r="QYH114" s="89"/>
      <c r="QYI114" s="66" t="s">
        <v>128</v>
      </c>
      <c r="QYJ114" s="18"/>
      <c r="QYK114" s="80"/>
      <c r="QYL114" s="52"/>
      <c r="QYM114" s="73">
        <f t="shared" ref="QYM114" si="1038">+QYL114*QYK114</f>
        <v>0</v>
      </c>
      <c r="QYN114" s="94"/>
      <c r="QYO114" s="95"/>
      <c r="QYP114" s="89"/>
      <c r="QYQ114" s="66" t="s">
        <v>128</v>
      </c>
      <c r="QYR114" s="18"/>
      <c r="QYS114" s="80"/>
      <c r="QYT114" s="52"/>
      <c r="QYU114" s="73">
        <f t="shared" ref="QYU114" si="1039">+QYT114*QYS114</f>
        <v>0</v>
      </c>
      <c r="QYV114" s="94"/>
      <c r="QYW114" s="95"/>
      <c r="QYX114" s="89"/>
      <c r="QYY114" s="66" t="s">
        <v>128</v>
      </c>
      <c r="QYZ114" s="18"/>
      <c r="QZA114" s="80"/>
      <c r="QZB114" s="52"/>
      <c r="QZC114" s="73">
        <f t="shared" ref="QZC114" si="1040">+QZB114*QZA114</f>
        <v>0</v>
      </c>
      <c r="QZD114" s="94"/>
      <c r="QZE114" s="95"/>
      <c r="QZF114" s="89"/>
      <c r="QZG114" s="66" t="s">
        <v>128</v>
      </c>
      <c r="QZH114" s="18"/>
      <c r="QZI114" s="80"/>
      <c r="QZJ114" s="52"/>
      <c r="QZK114" s="73">
        <f t="shared" ref="QZK114" si="1041">+QZJ114*QZI114</f>
        <v>0</v>
      </c>
      <c r="QZL114" s="94"/>
      <c r="QZM114" s="95"/>
      <c r="QZN114" s="89"/>
      <c r="QZO114" s="66" t="s">
        <v>128</v>
      </c>
      <c r="QZP114" s="18"/>
      <c r="QZQ114" s="80"/>
      <c r="QZR114" s="52"/>
      <c r="QZS114" s="73">
        <f t="shared" ref="QZS114" si="1042">+QZR114*QZQ114</f>
        <v>0</v>
      </c>
      <c r="QZT114" s="94"/>
      <c r="QZU114" s="95"/>
      <c r="QZV114" s="89"/>
      <c r="QZW114" s="66" t="s">
        <v>128</v>
      </c>
      <c r="QZX114" s="18"/>
      <c r="QZY114" s="80"/>
      <c r="QZZ114" s="52"/>
      <c r="RAA114" s="73">
        <f t="shared" ref="RAA114" si="1043">+QZZ114*QZY114</f>
        <v>0</v>
      </c>
      <c r="RAB114" s="94"/>
      <c r="RAC114" s="95"/>
      <c r="RAD114" s="89"/>
      <c r="RAE114" s="66" t="s">
        <v>128</v>
      </c>
      <c r="RAF114" s="18"/>
      <c r="RAG114" s="80"/>
      <c r="RAH114" s="52"/>
      <c r="RAI114" s="73">
        <f t="shared" ref="RAI114" si="1044">+RAH114*RAG114</f>
        <v>0</v>
      </c>
      <c r="RAJ114" s="94"/>
      <c r="RAK114" s="95"/>
      <c r="RAL114" s="89"/>
      <c r="RAM114" s="66" t="s">
        <v>128</v>
      </c>
      <c r="RAN114" s="18"/>
      <c r="RAO114" s="80"/>
      <c r="RAP114" s="52"/>
      <c r="RAQ114" s="73">
        <f t="shared" ref="RAQ114" si="1045">+RAP114*RAO114</f>
        <v>0</v>
      </c>
      <c r="RAR114" s="94"/>
      <c r="RAS114" s="95"/>
      <c r="RAT114" s="89"/>
      <c r="RAU114" s="66" t="s">
        <v>128</v>
      </c>
      <c r="RAV114" s="18"/>
      <c r="RAW114" s="80"/>
      <c r="RAX114" s="52"/>
      <c r="RAY114" s="73">
        <f t="shared" ref="RAY114" si="1046">+RAX114*RAW114</f>
        <v>0</v>
      </c>
      <c r="RAZ114" s="94"/>
      <c r="RBA114" s="95"/>
      <c r="RBB114" s="89"/>
      <c r="RBC114" s="66" t="s">
        <v>128</v>
      </c>
      <c r="RBD114" s="18"/>
      <c r="RBE114" s="80"/>
      <c r="RBF114" s="52"/>
      <c r="RBG114" s="73">
        <f t="shared" ref="RBG114" si="1047">+RBF114*RBE114</f>
        <v>0</v>
      </c>
      <c r="RBH114" s="94"/>
      <c r="RBI114" s="95"/>
      <c r="RBJ114" s="89"/>
      <c r="RBK114" s="66" t="s">
        <v>128</v>
      </c>
      <c r="RBL114" s="18"/>
      <c r="RBM114" s="80"/>
      <c r="RBN114" s="52"/>
      <c r="RBO114" s="73">
        <f t="shared" ref="RBO114" si="1048">+RBN114*RBM114</f>
        <v>0</v>
      </c>
      <c r="RBP114" s="94"/>
      <c r="RBQ114" s="95"/>
      <c r="RBR114" s="89"/>
      <c r="RBS114" s="66" t="s">
        <v>128</v>
      </c>
      <c r="RBT114" s="18"/>
      <c r="RBU114" s="80"/>
      <c r="RBV114" s="52"/>
      <c r="RBW114" s="73">
        <f t="shared" ref="RBW114" si="1049">+RBV114*RBU114</f>
        <v>0</v>
      </c>
      <c r="RBX114" s="94"/>
      <c r="RBY114" s="95"/>
      <c r="RBZ114" s="89"/>
      <c r="RCA114" s="66" t="s">
        <v>128</v>
      </c>
      <c r="RCB114" s="18"/>
      <c r="RCC114" s="80"/>
      <c r="RCD114" s="52"/>
      <c r="RCE114" s="73">
        <f t="shared" ref="RCE114" si="1050">+RCD114*RCC114</f>
        <v>0</v>
      </c>
      <c r="RCF114" s="94"/>
      <c r="RCG114" s="95"/>
      <c r="RCH114" s="89"/>
      <c r="RCI114" s="66" t="s">
        <v>128</v>
      </c>
      <c r="RCJ114" s="18"/>
      <c r="RCK114" s="80"/>
      <c r="RCL114" s="52"/>
      <c r="RCM114" s="73">
        <f t="shared" ref="RCM114" si="1051">+RCL114*RCK114</f>
        <v>0</v>
      </c>
      <c r="RCN114" s="94"/>
      <c r="RCO114" s="95"/>
      <c r="RCP114" s="89"/>
      <c r="RCQ114" s="66" t="s">
        <v>128</v>
      </c>
      <c r="RCR114" s="18"/>
      <c r="RCS114" s="80"/>
      <c r="RCT114" s="52"/>
      <c r="RCU114" s="73">
        <f t="shared" ref="RCU114" si="1052">+RCT114*RCS114</f>
        <v>0</v>
      </c>
      <c r="RCV114" s="94"/>
      <c r="RCW114" s="95"/>
      <c r="RCX114" s="89"/>
      <c r="RCY114" s="66" t="s">
        <v>128</v>
      </c>
      <c r="RCZ114" s="18"/>
      <c r="RDA114" s="80"/>
      <c r="RDB114" s="52"/>
      <c r="RDC114" s="73">
        <f t="shared" ref="RDC114" si="1053">+RDB114*RDA114</f>
        <v>0</v>
      </c>
      <c r="RDD114" s="94"/>
      <c r="RDE114" s="95"/>
      <c r="RDF114" s="89"/>
      <c r="RDG114" s="66" t="s">
        <v>128</v>
      </c>
      <c r="RDH114" s="18"/>
      <c r="RDI114" s="80"/>
      <c r="RDJ114" s="52"/>
      <c r="RDK114" s="73">
        <f t="shared" ref="RDK114" si="1054">+RDJ114*RDI114</f>
        <v>0</v>
      </c>
      <c r="RDL114" s="94"/>
      <c r="RDM114" s="95"/>
      <c r="RDN114" s="89"/>
      <c r="RDO114" s="66" t="s">
        <v>128</v>
      </c>
      <c r="RDP114" s="18"/>
      <c r="RDQ114" s="80"/>
      <c r="RDR114" s="52"/>
      <c r="RDS114" s="73">
        <f t="shared" ref="RDS114" si="1055">+RDR114*RDQ114</f>
        <v>0</v>
      </c>
      <c r="RDT114" s="94"/>
      <c r="RDU114" s="95"/>
      <c r="RDV114" s="89"/>
      <c r="RDW114" s="66" t="s">
        <v>128</v>
      </c>
      <c r="RDX114" s="18"/>
      <c r="RDY114" s="80"/>
      <c r="RDZ114" s="52"/>
      <c r="REA114" s="73">
        <f t="shared" ref="REA114" si="1056">+RDZ114*RDY114</f>
        <v>0</v>
      </c>
      <c r="REB114" s="94"/>
      <c r="REC114" s="95"/>
      <c r="RED114" s="89"/>
      <c r="REE114" s="66" t="s">
        <v>128</v>
      </c>
      <c r="REF114" s="18"/>
      <c r="REG114" s="80"/>
      <c r="REH114" s="52"/>
      <c r="REI114" s="73">
        <f t="shared" ref="REI114" si="1057">+REH114*REG114</f>
        <v>0</v>
      </c>
      <c r="REJ114" s="94"/>
      <c r="REK114" s="95"/>
      <c r="REL114" s="89"/>
      <c r="REM114" s="66" t="s">
        <v>128</v>
      </c>
      <c r="REN114" s="18"/>
      <c r="REO114" s="80"/>
      <c r="REP114" s="52"/>
      <c r="REQ114" s="73">
        <f t="shared" ref="REQ114" si="1058">+REP114*REO114</f>
        <v>0</v>
      </c>
      <c r="RER114" s="94"/>
      <c r="RES114" s="95"/>
      <c r="RET114" s="89"/>
      <c r="REU114" s="66" t="s">
        <v>128</v>
      </c>
      <c r="REV114" s="18"/>
      <c r="REW114" s="80"/>
      <c r="REX114" s="52"/>
      <c r="REY114" s="73">
        <f t="shared" ref="REY114" si="1059">+REX114*REW114</f>
        <v>0</v>
      </c>
      <c r="REZ114" s="94"/>
      <c r="RFA114" s="95"/>
      <c r="RFB114" s="89"/>
      <c r="RFC114" s="66" t="s">
        <v>128</v>
      </c>
      <c r="RFD114" s="18"/>
      <c r="RFE114" s="80"/>
      <c r="RFF114" s="52"/>
      <c r="RFG114" s="73">
        <f t="shared" ref="RFG114" si="1060">+RFF114*RFE114</f>
        <v>0</v>
      </c>
      <c r="RFH114" s="94"/>
      <c r="RFI114" s="95"/>
      <c r="RFJ114" s="89"/>
      <c r="RFK114" s="66" t="s">
        <v>128</v>
      </c>
      <c r="RFL114" s="18"/>
      <c r="RFM114" s="80"/>
      <c r="RFN114" s="52"/>
      <c r="RFO114" s="73">
        <f t="shared" ref="RFO114" si="1061">+RFN114*RFM114</f>
        <v>0</v>
      </c>
      <c r="RFP114" s="94"/>
      <c r="RFQ114" s="95"/>
      <c r="RFR114" s="89"/>
      <c r="RFS114" s="66" t="s">
        <v>128</v>
      </c>
      <c r="RFT114" s="18"/>
      <c r="RFU114" s="80"/>
      <c r="RFV114" s="52"/>
      <c r="RFW114" s="73">
        <f t="shared" ref="RFW114" si="1062">+RFV114*RFU114</f>
        <v>0</v>
      </c>
      <c r="RFX114" s="94"/>
      <c r="RFY114" s="95"/>
      <c r="RFZ114" s="89"/>
      <c r="RGA114" s="66" t="s">
        <v>128</v>
      </c>
      <c r="RGB114" s="18"/>
      <c r="RGC114" s="80"/>
      <c r="RGD114" s="52"/>
      <c r="RGE114" s="73">
        <f t="shared" ref="RGE114" si="1063">+RGD114*RGC114</f>
        <v>0</v>
      </c>
      <c r="RGF114" s="94"/>
      <c r="RGG114" s="95"/>
      <c r="RGH114" s="89"/>
      <c r="RGI114" s="66" t="s">
        <v>128</v>
      </c>
      <c r="RGJ114" s="18"/>
      <c r="RGK114" s="80"/>
      <c r="RGL114" s="52"/>
      <c r="RGM114" s="73">
        <f t="shared" ref="RGM114" si="1064">+RGL114*RGK114</f>
        <v>0</v>
      </c>
      <c r="RGN114" s="94"/>
      <c r="RGO114" s="95"/>
      <c r="RGP114" s="89"/>
      <c r="RGQ114" s="66" t="s">
        <v>128</v>
      </c>
      <c r="RGR114" s="18"/>
      <c r="RGS114" s="80"/>
      <c r="RGT114" s="52"/>
      <c r="RGU114" s="73">
        <f t="shared" ref="RGU114" si="1065">+RGT114*RGS114</f>
        <v>0</v>
      </c>
      <c r="RGV114" s="94"/>
      <c r="RGW114" s="95"/>
      <c r="RGX114" s="89"/>
      <c r="RGY114" s="66" t="s">
        <v>128</v>
      </c>
      <c r="RGZ114" s="18"/>
      <c r="RHA114" s="80"/>
      <c r="RHB114" s="52"/>
      <c r="RHC114" s="73">
        <f t="shared" ref="RHC114" si="1066">+RHB114*RHA114</f>
        <v>0</v>
      </c>
      <c r="RHD114" s="94"/>
      <c r="RHE114" s="95"/>
      <c r="RHF114" s="89"/>
      <c r="RHG114" s="66" t="s">
        <v>128</v>
      </c>
      <c r="RHH114" s="18"/>
      <c r="RHI114" s="80"/>
      <c r="RHJ114" s="52"/>
      <c r="RHK114" s="73">
        <f t="shared" ref="RHK114" si="1067">+RHJ114*RHI114</f>
        <v>0</v>
      </c>
      <c r="RHL114" s="94"/>
      <c r="RHM114" s="95"/>
      <c r="RHN114" s="89"/>
      <c r="RHO114" s="66" t="s">
        <v>128</v>
      </c>
      <c r="RHP114" s="18"/>
      <c r="RHQ114" s="80"/>
      <c r="RHR114" s="52"/>
      <c r="RHS114" s="73">
        <f t="shared" ref="RHS114" si="1068">+RHR114*RHQ114</f>
        <v>0</v>
      </c>
      <c r="RHT114" s="94"/>
      <c r="RHU114" s="95"/>
      <c r="RHV114" s="89"/>
      <c r="RHW114" s="66" t="s">
        <v>128</v>
      </c>
      <c r="RHX114" s="18"/>
      <c r="RHY114" s="80"/>
      <c r="RHZ114" s="52"/>
      <c r="RIA114" s="73">
        <f t="shared" ref="RIA114" si="1069">+RHZ114*RHY114</f>
        <v>0</v>
      </c>
      <c r="RIB114" s="94"/>
      <c r="RIC114" s="95"/>
      <c r="RID114" s="89"/>
      <c r="RIE114" s="66" t="s">
        <v>128</v>
      </c>
      <c r="RIF114" s="18"/>
      <c r="RIG114" s="80"/>
      <c r="RIH114" s="52"/>
      <c r="RII114" s="73">
        <f t="shared" ref="RII114" si="1070">+RIH114*RIG114</f>
        <v>0</v>
      </c>
      <c r="RIJ114" s="94"/>
      <c r="RIK114" s="95"/>
      <c r="RIL114" s="89"/>
      <c r="RIM114" s="66" t="s">
        <v>128</v>
      </c>
      <c r="RIN114" s="18"/>
      <c r="RIO114" s="80"/>
      <c r="RIP114" s="52"/>
      <c r="RIQ114" s="73">
        <f t="shared" ref="RIQ114" si="1071">+RIP114*RIO114</f>
        <v>0</v>
      </c>
      <c r="RIR114" s="94"/>
      <c r="RIS114" s="95"/>
      <c r="RIT114" s="89"/>
      <c r="RIU114" s="66" t="s">
        <v>128</v>
      </c>
      <c r="RIV114" s="18"/>
      <c r="RIW114" s="80"/>
      <c r="RIX114" s="52"/>
      <c r="RIY114" s="73">
        <f t="shared" ref="RIY114" si="1072">+RIX114*RIW114</f>
        <v>0</v>
      </c>
      <c r="RIZ114" s="94"/>
      <c r="RJA114" s="95"/>
      <c r="RJB114" s="89"/>
      <c r="RJC114" s="66" t="s">
        <v>128</v>
      </c>
      <c r="RJD114" s="18"/>
      <c r="RJE114" s="80"/>
      <c r="RJF114" s="52"/>
      <c r="RJG114" s="73">
        <f t="shared" ref="RJG114" si="1073">+RJF114*RJE114</f>
        <v>0</v>
      </c>
      <c r="RJH114" s="94"/>
      <c r="RJI114" s="95"/>
      <c r="RJJ114" s="89"/>
      <c r="RJK114" s="66" t="s">
        <v>128</v>
      </c>
      <c r="RJL114" s="18"/>
      <c r="RJM114" s="80"/>
      <c r="RJN114" s="52"/>
      <c r="RJO114" s="73">
        <f t="shared" ref="RJO114" si="1074">+RJN114*RJM114</f>
        <v>0</v>
      </c>
      <c r="RJP114" s="94"/>
      <c r="RJQ114" s="95"/>
      <c r="RJR114" s="89"/>
      <c r="RJS114" s="66" t="s">
        <v>128</v>
      </c>
      <c r="RJT114" s="18"/>
      <c r="RJU114" s="80"/>
      <c r="RJV114" s="52"/>
      <c r="RJW114" s="73">
        <f t="shared" ref="RJW114" si="1075">+RJV114*RJU114</f>
        <v>0</v>
      </c>
      <c r="RJX114" s="94"/>
      <c r="RJY114" s="95"/>
      <c r="RJZ114" s="89"/>
      <c r="RKA114" s="66" t="s">
        <v>128</v>
      </c>
      <c r="RKB114" s="18"/>
      <c r="RKC114" s="80"/>
      <c r="RKD114" s="52"/>
      <c r="RKE114" s="73">
        <f t="shared" ref="RKE114" si="1076">+RKD114*RKC114</f>
        <v>0</v>
      </c>
      <c r="RKF114" s="94"/>
      <c r="RKG114" s="95"/>
      <c r="RKH114" s="89"/>
      <c r="RKI114" s="66" t="s">
        <v>128</v>
      </c>
      <c r="RKJ114" s="18"/>
      <c r="RKK114" s="80"/>
      <c r="RKL114" s="52"/>
      <c r="RKM114" s="73">
        <f t="shared" ref="RKM114" si="1077">+RKL114*RKK114</f>
        <v>0</v>
      </c>
      <c r="RKN114" s="94"/>
      <c r="RKO114" s="95"/>
      <c r="RKP114" s="89"/>
      <c r="RKQ114" s="66" t="s">
        <v>128</v>
      </c>
      <c r="RKR114" s="18"/>
      <c r="RKS114" s="80"/>
      <c r="RKT114" s="52"/>
      <c r="RKU114" s="73">
        <f t="shared" ref="RKU114" si="1078">+RKT114*RKS114</f>
        <v>0</v>
      </c>
      <c r="RKV114" s="94"/>
      <c r="RKW114" s="95"/>
      <c r="RKX114" s="89"/>
      <c r="RKY114" s="66" t="s">
        <v>128</v>
      </c>
      <c r="RKZ114" s="18"/>
      <c r="RLA114" s="80"/>
      <c r="RLB114" s="52"/>
      <c r="RLC114" s="73">
        <f t="shared" ref="RLC114" si="1079">+RLB114*RLA114</f>
        <v>0</v>
      </c>
      <c r="RLD114" s="94"/>
      <c r="RLE114" s="95"/>
      <c r="RLF114" s="89"/>
      <c r="RLG114" s="66" t="s">
        <v>128</v>
      </c>
      <c r="RLH114" s="18"/>
      <c r="RLI114" s="80"/>
      <c r="RLJ114" s="52"/>
      <c r="RLK114" s="73">
        <f t="shared" ref="RLK114" si="1080">+RLJ114*RLI114</f>
        <v>0</v>
      </c>
      <c r="RLL114" s="94"/>
      <c r="RLM114" s="95"/>
      <c r="RLN114" s="89"/>
      <c r="RLO114" s="66" t="s">
        <v>128</v>
      </c>
      <c r="RLP114" s="18"/>
      <c r="RLQ114" s="80"/>
      <c r="RLR114" s="52"/>
      <c r="RLS114" s="73">
        <f t="shared" ref="RLS114" si="1081">+RLR114*RLQ114</f>
        <v>0</v>
      </c>
      <c r="RLT114" s="94"/>
      <c r="RLU114" s="95"/>
      <c r="RLV114" s="89"/>
      <c r="RLW114" s="66" t="s">
        <v>128</v>
      </c>
      <c r="RLX114" s="18"/>
      <c r="RLY114" s="80"/>
      <c r="RLZ114" s="52"/>
      <c r="RMA114" s="73">
        <f t="shared" ref="RMA114" si="1082">+RLZ114*RLY114</f>
        <v>0</v>
      </c>
      <c r="RMB114" s="94"/>
      <c r="RMC114" s="95"/>
      <c r="RMD114" s="89"/>
      <c r="RME114" s="66" t="s">
        <v>128</v>
      </c>
      <c r="RMF114" s="18"/>
      <c r="RMG114" s="80"/>
      <c r="RMH114" s="52"/>
      <c r="RMI114" s="73">
        <f t="shared" ref="RMI114" si="1083">+RMH114*RMG114</f>
        <v>0</v>
      </c>
      <c r="RMJ114" s="94"/>
      <c r="RMK114" s="95"/>
      <c r="RML114" s="89"/>
      <c r="RMM114" s="66" t="s">
        <v>128</v>
      </c>
      <c r="RMN114" s="18"/>
      <c r="RMO114" s="80"/>
      <c r="RMP114" s="52"/>
      <c r="RMQ114" s="73">
        <f t="shared" ref="RMQ114" si="1084">+RMP114*RMO114</f>
        <v>0</v>
      </c>
      <c r="RMR114" s="94"/>
      <c r="RMS114" s="95"/>
      <c r="RMT114" s="89"/>
      <c r="RMU114" s="66" t="s">
        <v>128</v>
      </c>
      <c r="RMV114" s="18"/>
      <c r="RMW114" s="80"/>
      <c r="RMX114" s="52"/>
      <c r="RMY114" s="73">
        <f t="shared" ref="RMY114" si="1085">+RMX114*RMW114</f>
        <v>0</v>
      </c>
      <c r="RMZ114" s="94"/>
      <c r="RNA114" s="95"/>
      <c r="RNB114" s="89"/>
      <c r="RNC114" s="66" t="s">
        <v>128</v>
      </c>
      <c r="RND114" s="18"/>
      <c r="RNE114" s="80"/>
      <c r="RNF114" s="52"/>
      <c r="RNG114" s="73">
        <f t="shared" ref="RNG114" si="1086">+RNF114*RNE114</f>
        <v>0</v>
      </c>
      <c r="RNH114" s="94"/>
      <c r="RNI114" s="95"/>
      <c r="RNJ114" s="89"/>
      <c r="RNK114" s="66" t="s">
        <v>128</v>
      </c>
      <c r="RNL114" s="18"/>
      <c r="RNM114" s="80"/>
      <c r="RNN114" s="52"/>
      <c r="RNO114" s="73">
        <f t="shared" ref="RNO114" si="1087">+RNN114*RNM114</f>
        <v>0</v>
      </c>
      <c r="RNP114" s="94"/>
      <c r="RNQ114" s="95"/>
      <c r="RNR114" s="89"/>
      <c r="RNS114" s="66" t="s">
        <v>128</v>
      </c>
      <c r="RNT114" s="18"/>
      <c r="RNU114" s="80"/>
      <c r="RNV114" s="52"/>
      <c r="RNW114" s="73">
        <f t="shared" ref="RNW114" si="1088">+RNV114*RNU114</f>
        <v>0</v>
      </c>
      <c r="RNX114" s="94"/>
      <c r="RNY114" s="95"/>
      <c r="RNZ114" s="89"/>
      <c r="ROA114" s="66" t="s">
        <v>128</v>
      </c>
      <c r="ROB114" s="18"/>
      <c r="ROC114" s="80"/>
      <c r="ROD114" s="52"/>
      <c r="ROE114" s="73">
        <f t="shared" ref="ROE114" si="1089">+ROD114*ROC114</f>
        <v>0</v>
      </c>
      <c r="ROF114" s="94"/>
      <c r="ROG114" s="95"/>
      <c r="ROH114" s="89"/>
      <c r="ROI114" s="66" t="s">
        <v>128</v>
      </c>
      <c r="ROJ114" s="18"/>
      <c r="ROK114" s="80"/>
      <c r="ROL114" s="52"/>
      <c r="ROM114" s="73">
        <f t="shared" ref="ROM114" si="1090">+ROL114*ROK114</f>
        <v>0</v>
      </c>
      <c r="RON114" s="94"/>
      <c r="ROO114" s="95"/>
      <c r="ROP114" s="89"/>
      <c r="ROQ114" s="66" t="s">
        <v>128</v>
      </c>
      <c r="ROR114" s="18"/>
      <c r="ROS114" s="80"/>
      <c r="ROT114" s="52"/>
      <c r="ROU114" s="73">
        <f t="shared" ref="ROU114" si="1091">+ROT114*ROS114</f>
        <v>0</v>
      </c>
      <c r="ROV114" s="94"/>
      <c r="ROW114" s="95"/>
      <c r="ROX114" s="89"/>
      <c r="ROY114" s="66" t="s">
        <v>128</v>
      </c>
      <c r="ROZ114" s="18"/>
      <c r="RPA114" s="80"/>
      <c r="RPB114" s="52"/>
      <c r="RPC114" s="73">
        <f t="shared" ref="RPC114" si="1092">+RPB114*RPA114</f>
        <v>0</v>
      </c>
      <c r="RPD114" s="94"/>
      <c r="RPE114" s="95"/>
      <c r="RPF114" s="89"/>
      <c r="RPG114" s="66" t="s">
        <v>128</v>
      </c>
      <c r="RPH114" s="18"/>
      <c r="RPI114" s="80"/>
      <c r="RPJ114" s="52"/>
      <c r="RPK114" s="73">
        <f t="shared" ref="RPK114" si="1093">+RPJ114*RPI114</f>
        <v>0</v>
      </c>
      <c r="RPL114" s="94"/>
      <c r="RPM114" s="95"/>
      <c r="RPN114" s="89"/>
      <c r="RPO114" s="66" t="s">
        <v>128</v>
      </c>
      <c r="RPP114" s="18"/>
      <c r="RPQ114" s="80"/>
      <c r="RPR114" s="52"/>
      <c r="RPS114" s="73">
        <f t="shared" ref="RPS114" si="1094">+RPR114*RPQ114</f>
        <v>0</v>
      </c>
      <c r="RPT114" s="94"/>
      <c r="RPU114" s="95"/>
      <c r="RPV114" s="89"/>
      <c r="RPW114" s="66" t="s">
        <v>128</v>
      </c>
      <c r="RPX114" s="18"/>
      <c r="RPY114" s="80"/>
      <c r="RPZ114" s="52"/>
      <c r="RQA114" s="73">
        <f t="shared" ref="RQA114" si="1095">+RPZ114*RPY114</f>
        <v>0</v>
      </c>
      <c r="RQB114" s="94"/>
      <c r="RQC114" s="95"/>
      <c r="RQD114" s="89"/>
      <c r="RQE114" s="66" t="s">
        <v>128</v>
      </c>
      <c r="RQF114" s="18"/>
      <c r="RQG114" s="80"/>
      <c r="RQH114" s="52"/>
      <c r="RQI114" s="73">
        <f t="shared" ref="RQI114" si="1096">+RQH114*RQG114</f>
        <v>0</v>
      </c>
      <c r="RQJ114" s="94"/>
      <c r="RQK114" s="95"/>
      <c r="RQL114" s="89"/>
      <c r="RQM114" s="66" t="s">
        <v>128</v>
      </c>
      <c r="RQN114" s="18"/>
      <c r="RQO114" s="80"/>
      <c r="RQP114" s="52"/>
      <c r="RQQ114" s="73">
        <f t="shared" ref="RQQ114" si="1097">+RQP114*RQO114</f>
        <v>0</v>
      </c>
      <c r="RQR114" s="94"/>
      <c r="RQS114" s="95"/>
      <c r="RQT114" s="89"/>
      <c r="RQU114" s="66" t="s">
        <v>128</v>
      </c>
      <c r="RQV114" s="18"/>
      <c r="RQW114" s="80"/>
      <c r="RQX114" s="52"/>
      <c r="RQY114" s="73">
        <f t="shared" ref="RQY114" si="1098">+RQX114*RQW114</f>
        <v>0</v>
      </c>
      <c r="RQZ114" s="94"/>
      <c r="RRA114" s="95"/>
      <c r="RRB114" s="89"/>
      <c r="RRC114" s="66" t="s">
        <v>128</v>
      </c>
      <c r="RRD114" s="18"/>
      <c r="RRE114" s="80"/>
      <c r="RRF114" s="52"/>
      <c r="RRG114" s="73">
        <f t="shared" ref="RRG114" si="1099">+RRF114*RRE114</f>
        <v>0</v>
      </c>
      <c r="RRH114" s="94"/>
      <c r="RRI114" s="95"/>
      <c r="RRJ114" s="89"/>
      <c r="RRK114" s="66" t="s">
        <v>128</v>
      </c>
      <c r="RRL114" s="18"/>
      <c r="RRM114" s="80"/>
      <c r="RRN114" s="52"/>
      <c r="RRO114" s="73">
        <f t="shared" ref="RRO114" si="1100">+RRN114*RRM114</f>
        <v>0</v>
      </c>
      <c r="RRP114" s="94"/>
      <c r="RRQ114" s="95"/>
      <c r="RRR114" s="89"/>
      <c r="RRS114" s="66" t="s">
        <v>128</v>
      </c>
      <c r="RRT114" s="18"/>
      <c r="RRU114" s="80"/>
      <c r="RRV114" s="52"/>
      <c r="RRW114" s="73">
        <f t="shared" ref="RRW114" si="1101">+RRV114*RRU114</f>
        <v>0</v>
      </c>
      <c r="RRX114" s="94"/>
      <c r="RRY114" s="95"/>
      <c r="RRZ114" s="89"/>
      <c r="RSA114" s="66" t="s">
        <v>128</v>
      </c>
      <c r="RSB114" s="18"/>
      <c r="RSC114" s="80"/>
      <c r="RSD114" s="52"/>
      <c r="RSE114" s="73">
        <f t="shared" ref="RSE114" si="1102">+RSD114*RSC114</f>
        <v>0</v>
      </c>
      <c r="RSF114" s="94"/>
      <c r="RSG114" s="95"/>
      <c r="RSH114" s="89"/>
      <c r="RSI114" s="66" t="s">
        <v>128</v>
      </c>
      <c r="RSJ114" s="18"/>
      <c r="RSK114" s="80"/>
      <c r="RSL114" s="52"/>
      <c r="RSM114" s="73">
        <f t="shared" ref="RSM114" si="1103">+RSL114*RSK114</f>
        <v>0</v>
      </c>
      <c r="RSN114" s="94"/>
      <c r="RSO114" s="95"/>
      <c r="RSP114" s="89"/>
      <c r="RSQ114" s="66" t="s">
        <v>128</v>
      </c>
      <c r="RSR114" s="18"/>
      <c r="RSS114" s="80"/>
      <c r="RST114" s="52"/>
      <c r="RSU114" s="73">
        <f t="shared" ref="RSU114" si="1104">+RST114*RSS114</f>
        <v>0</v>
      </c>
      <c r="RSV114" s="94"/>
      <c r="RSW114" s="95"/>
      <c r="RSX114" s="89"/>
      <c r="RSY114" s="66" t="s">
        <v>128</v>
      </c>
      <c r="RSZ114" s="18"/>
      <c r="RTA114" s="80"/>
      <c r="RTB114" s="52"/>
      <c r="RTC114" s="73">
        <f t="shared" ref="RTC114" si="1105">+RTB114*RTA114</f>
        <v>0</v>
      </c>
      <c r="RTD114" s="94"/>
      <c r="RTE114" s="95"/>
      <c r="RTF114" s="89"/>
      <c r="RTG114" s="66" t="s">
        <v>128</v>
      </c>
      <c r="RTH114" s="18"/>
      <c r="RTI114" s="80"/>
      <c r="RTJ114" s="52"/>
      <c r="RTK114" s="73">
        <f t="shared" ref="RTK114" si="1106">+RTJ114*RTI114</f>
        <v>0</v>
      </c>
      <c r="RTL114" s="94"/>
      <c r="RTM114" s="95"/>
      <c r="RTN114" s="89"/>
      <c r="RTO114" s="66" t="s">
        <v>128</v>
      </c>
      <c r="RTP114" s="18"/>
      <c r="RTQ114" s="80"/>
      <c r="RTR114" s="52"/>
      <c r="RTS114" s="73">
        <f t="shared" ref="RTS114" si="1107">+RTR114*RTQ114</f>
        <v>0</v>
      </c>
      <c r="RTT114" s="94"/>
      <c r="RTU114" s="95"/>
      <c r="RTV114" s="89"/>
      <c r="RTW114" s="66" t="s">
        <v>128</v>
      </c>
      <c r="RTX114" s="18"/>
      <c r="RTY114" s="80"/>
      <c r="RTZ114" s="52"/>
      <c r="RUA114" s="73">
        <f t="shared" ref="RUA114" si="1108">+RTZ114*RTY114</f>
        <v>0</v>
      </c>
      <c r="RUB114" s="94"/>
      <c r="RUC114" s="95"/>
      <c r="RUD114" s="89"/>
      <c r="RUE114" s="66" t="s">
        <v>128</v>
      </c>
      <c r="RUF114" s="18"/>
      <c r="RUG114" s="80"/>
      <c r="RUH114" s="52"/>
      <c r="RUI114" s="73">
        <f t="shared" ref="RUI114" si="1109">+RUH114*RUG114</f>
        <v>0</v>
      </c>
      <c r="RUJ114" s="94"/>
      <c r="RUK114" s="95"/>
      <c r="RUL114" s="89"/>
      <c r="RUM114" s="66" t="s">
        <v>128</v>
      </c>
      <c r="RUN114" s="18"/>
      <c r="RUO114" s="80"/>
      <c r="RUP114" s="52"/>
      <c r="RUQ114" s="73">
        <f t="shared" ref="RUQ114" si="1110">+RUP114*RUO114</f>
        <v>0</v>
      </c>
      <c r="RUR114" s="94"/>
      <c r="RUS114" s="95"/>
      <c r="RUT114" s="89"/>
      <c r="RUU114" s="66" t="s">
        <v>128</v>
      </c>
      <c r="RUV114" s="18"/>
      <c r="RUW114" s="80"/>
      <c r="RUX114" s="52"/>
      <c r="RUY114" s="73">
        <f t="shared" ref="RUY114" si="1111">+RUX114*RUW114</f>
        <v>0</v>
      </c>
      <c r="RUZ114" s="94"/>
      <c r="RVA114" s="95"/>
      <c r="RVB114" s="89"/>
      <c r="RVC114" s="66" t="s">
        <v>128</v>
      </c>
      <c r="RVD114" s="18"/>
      <c r="RVE114" s="80"/>
      <c r="RVF114" s="52"/>
      <c r="RVG114" s="73">
        <f t="shared" ref="RVG114" si="1112">+RVF114*RVE114</f>
        <v>0</v>
      </c>
      <c r="RVH114" s="94"/>
      <c r="RVI114" s="95"/>
      <c r="RVJ114" s="89"/>
      <c r="RVK114" s="66" t="s">
        <v>128</v>
      </c>
      <c r="RVL114" s="18"/>
      <c r="RVM114" s="80"/>
      <c r="RVN114" s="52"/>
      <c r="RVO114" s="73">
        <f t="shared" ref="RVO114" si="1113">+RVN114*RVM114</f>
        <v>0</v>
      </c>
      <c r="RVP114" s="94"/>
      <c r="RVQ114" s="95"/>
      <c r="RVR114" s="89"/>
      <c r="RVS114" s="66" t="s">
        <v>128</v>
      </c>
      <c r="RVT114" s="18"/>
      <c r="RVU114" s="80"/>
      <c r="RVV114" s="52"/>
      <c r="RVW114" s="73">
        <f t="shared" ref="RVW114" si="1114">+RVV114*RVU114</f>
        <v>0</v>
      </c>
      <c r="RVX114" s="94"/>
      <c r="RVY114" s="95"/>
      <c r="RVZ114" s="89"/>
      <c r="RWA114" s="66" t="s">
        <v>128</v>
      </c>
      <c r="RWB114" s="18"/>
      <c r="RWC114" s="80"/>
      <c r="RWD114" s="52"/>
      <c r="RWE114" s="73">
        <f t="shared" ref="RWE114" si="1115">+RWD114*RWC114</f>
        <v>0</v>
      </c>
      <c r="RWF114" s="94"/>
      <c r="RWG114" s="95"/>
      <c r="RWH114" s="89"/>
      <c r="RWI114" s="66" t="s">
        <v>128</v>
      </c>
      <c r="RWJ114" s="18"/>
      <c r="RWK114" s="80"/>
      <c r="RWL114" s="52"/>
      <c r="RWM114" s="73">
        <f t="shared" ref="RWM114" si="1116">+RWL114*RWK114</f>
        <v>0</v>
      </c>
      <c r="RWN114" s="94"/>
      <c r="RWO114" s="95"/>
      <c r="RWP114" s="89"/>
      <c r="RWQ114" s="66" t="s">
        <v>128</v>
      </c>
      <c r="RWR114" s="18"/>
      <c r="RWS114" s="80"/>
      <c r="RWT114" s="52"/>
      <c r="RWU114" s="73">
        <f t="shared" ref="RWU114" si="1117">+RWT114*RWS114</f>
        <v>0</v>
      </c>
      <c r="RWV114" s="94"/>
      <c r="RWW114" s="95"/>
      <c r="RWX114" s="89"/>
      <c r="RWY114" s="66" t="s">
        <v>128</v>
      </c>
      <c r="RWZ114" s="18"/>
      <c r="RXA114" s="80"/>
      <c r="RXB114" s="52"/>
      <c r="RXC114" s="73">
        <f t="shared" ref="RXC114" si="1118">+RXB114*RXA114</f>
        <v>0</v>
      </c>
      <c r="RXD114" s="94"/>
      <c r="RXE114" s="95"/>
      <c r="RXF114" s="89"/>
      <c r="RXG114" s="66" t="s">
        <v>128</v>
      </c>
      <c r="RXH114" s="18"/>
      <c r="RXI114" s="80"/>
      <c r="RXJ114" s="52"/>
      <c r="RXK114" s="73">
        <f t="shared" ref="RXK114" si="1119">+RXJ114*RXI114</f>
        <v>0</v>
      </c>
      <c r="RXL114" s="94"/>
      <c r="RXM114" s="95"/>
      <c r="RXN114" s="89"/>
      <c r="RXO114" s="66" t="s">
        <v>128</v>
      </c>
      <c r="RXP114" s="18"/>
      <c r="RXQ114" s="80"/>
      <c r="RXR114" s="52"/>
      <c r="RXS114" s="73">
        <f t="shared" ref="RXS114" si="1120">+RXR114*RXQ114</f>
        <v>0</v>
      </c>
      <c r="RXT114" s="94"/>
      <c r="RXU114" s="95"/>
      <c r="RXV114" s="89"/>
      <c r="RXW114" s="66" t="s">
        <v>128</v>
      </c>
      <c r="RXX114" s="18"/>
      <c r="RXY114" s="80"/>
      <c r="RXZ114" s="52"/>
      <c r="RYA114" s="73">
        <f t="shared" ref="RYA114" si="1121">+RXZ114*RXY114</f>
        <v>0</v>
      </c>
      <c r="RYB114" s="94"/>
      <c r="RYC114" s="95"/>
      <c r="RYD114" s="89"/>
      <c r="RYE114" s="66" t="s">
        <v>128</v>
      </c>
      <c r="RYF114" s="18"/>
      <c r="RYG114" s="80"/>
      <c r="RYH114" s="52"/>
      <c r="RYI114" s="73">
        <f t="shared" ref="RYI114" si="1122">+RYH114*RYG114</f>
        <v>0</v>
      </c>
      <c r="RYJ114" s="94"/>
      <c r="RYK114" s="95"/>
      <c r="RYL114" s="89"/>
      <c r="RYM114" s="66" t="s">
        <v>128</v>
      </c>
      <c r="RYN114" s="18"/>
      <c r="RYO114" s="80"/>
      <c r="RYP114" s="52"/>
      <c r="RYQ114" s="73">
        <f t="shared" ref="RYQ114" si="1123">+RYP114*RYO114</f>
        <v>0</v>
      </c>
      <c r="RYR114" s="94"/>
      <c r="RYS114" s="95"/>
      <c r="RYT114" s="89"/>
      <c r="RYU114" s="66" t="s">
        <v>128</v>
      </c>
      <c r="RYV114" s="18"/>
      <c r="RYW114" s="80"/>
      <c r="RYX114" s="52"/>
      <c r="RYY114" s="73">
        <f t="shared" ref="RYY114" si="1124">+RYX114*RYW114</f>
        <v>0</v>
      </c>
      <c r="RYZ114" s="94"/>
      <c r="RZA114" s="95"/>
      <c r="RZB114" s="89"/>
      <c r="RZC114" s="66" t="s">
        <v>128</v>
      </c>
      <c r="RZD114" s="18"/>
      <c r="RZE114" s="80"/>
      <c r="RZF114" s="52"/>
      <c r="RZG114" s="73">
        <f t="shared" ref="RZG114" si="1125">+RZF114*RZE114</f>
        <v>0</v>
      </c>
      <c r="RZH114" s="94"/>
      <c r="RZI114" s="95"/>
      <c r="RZJ114" s="89"/>
      <c r="RZK114" s="66" t="s">
        <v>128</v>
      </c>
      <c r="RZL114" s="18"/>
      <c r="RZM114" s="80"/>
      <c r="RZN114" s="52"/>
      <c r="RZO114" s="73">
        <f t="shared" ref="RZO114" si="1126">+RZN114*RZM114</f>
        <v>0</v>
      </c>
      <c r="RZP114" s="94"/>
      <c r="RZQ114" s="95"/>
      <c r="RZR114" s="89"/>
      <c r="RZS114" s="66" t="s">
        <v>128</v>
      </c>
      <c r="RZT114" s="18"/>
      <c r="RZU114" s="80"/>
      <c r="RZV114" s="52"/>
      <c r="RZW114" s="73">
        <f t="shared" ref="RZW114" si="1127">+RZV114*RZU114</f>
        <v>0</v>
      </c>
      <c r="RZX114" s="94"/>
      <c r="RZY114" s="95"/>
      <c r="RZZ114" s="89"/>
      <c r="SAA114" s="66" t="s">
        <v>128</v>
      </c>
      <c r="SAB114" s="18"/>
      <c r="SAC114" s="80"/>
      <c r="SAD114" s="52"/>
      <c r="SAE114" s="73">
        <f t="shared" ref="SAE114" si="1128">+SAD114*SAC114</f>
        <v>0</v>
      </c>
      <c r="SAF114" s="94"/>
      <c r="SAG114" s="95"/>
      <c r="SAH114" s="89"/>
      <c r="SAI114" s="66" t="s">
        <v>128</v>
      </c>
      <c r="SAJ114" s="18"/>
      <c r="SAK114" s="80"/>
      <c r="SAL114" s="52"/>
      <c r="SAM114" s="73">
        <f t="shared" ref="SAM114" si="1129">+SAL114*SAK114</f>
        <v>0</v>
      </c>
      <c r="SAN114" s="94"/>
      <c r="SAO114" s="95"/>
      <c r="SAP114" s="89"/>
      <c r="SAQ114" s="66" t="s">
        <v>128</v>
      </c>
      <c r="SAR114" s="18"/>
      <c r="SAS114" s="80"/>
      <c r="SAT114" s="52"/>
      <c r="SAU114" s="73">
        <f t="shared" ref="SAU114" si="1130">+SAT114*SAS114</f>
        <v>0</v>
      </c>
      <c r="SAV114" s="94"/>
      <c r="SAW114" s="95"/>
      <c r="SAX114" s="89"/>
      <c r="SAY114" s="66" t="s">
        <v>128</v>
      </c>
      <c r="SAZ114" s="18"/>
      <c r="SBA114" s="80"/>
      <c r="SBB114" s="52"/>
      <c r="SBC114" s="73">
        <f t="shared" ref="SBC114" si="1131">+SBB114*SBA114</f>
        <v>0</v>
      </c>
      <c r="SBD114" s="94"/>
      <c r="SBE114" s="95"/>
      <c r="SBF114" s="89"/>
      <c r="SBG114" s="66" t="s">
        <v>128</v>
      </c>
      <c r="SBH114" s="18"/>
      <c r="SBI114" s="80"/>
      <c r="SBJ114" s="52"/>
      <c r="SBK114" s="73">
        <f t="shared" ref="SBK114" si="1132">+SBJ114*SBI114</f>
        <v>0</v>
      </c>
      <c r="SBL114" s="94"/>
      <c r="SBM114" s="95"/>
      <c r="SBN114" s="89"/>
      <c r="SBO114" s="66" t="s">
        <v>128</v>
      </c>
      <c r="SBP114" s="18"/>
      <c r="SBQ114" s="80"/>
      <c r="SBR114" s="52"/>
      <c r="SBS114" s="73">
        <f t="shared" ref="SBS114" si="1133">+SBR114*SBQ114</f>
        <v>0</v>
      </c>
      <c r="SBT114" s="94"/>
      <c r="SBU114" s="95"/>
      <c r="SBV114" s="89"/>
      <c r="SBW114" s="66" t="s">
        <v>128</v>
      </c>
      <c r="SBX114" s="18"/>
      <c r="SBY114" s="80"/>
      <c r="SBZ114" s="52"/>
      <c r="SCA114" s="73">
        <f t="shared" ref="SCA114" si="1134">+SBZ114*SBY114</f>
        <v>0</v>
      </c>
      <c r="SCB114" s="94"/>
      <c r="SCC114" s="95"/>
      <c r="SCD114" s="89"/>
      <c r="SCE114" s="66" t="s">
        <v>128</v>
      </c>
      <c r="SCF114" s="18"/>
      <c r="SCG114" s="80"/>
      <c r="SCH114" s="52"/>
      <c r="SCI114" s="73">
        <f t="shared" ref="SCI114" si="1135">+SCH114*SCG114</f>
        <v>0</v>
      </c>
      <c r="SCJ114" s="94"/>
      <c r="SCK114" s="95"/>
      <c r="SCL114" s="89"/>
      <c r="SCM114" s="66" t="s">
        <v>128</v>
      </c>
      <c r="SCN114" s="18"/>
      <c r="SCO114" s="80"/>
      <c r="SCP114" s="52"/>
      <c r="SCQ114" s="73">
        <f t="shared" ref="SCQ114" si="1136">+SCP114*SCO114</f>
        <v>0</v>
      </c>
      <c r="SCR114" s="94"/>
      <c r="SCS114" s="95"/>
      <c r="SCT114" s="89"/>
      <c r="SCU114" s="66" t="s">
        <v>128</v>
      </c>
      <c r="SCV114" s="18"/>
      <c r="SCW114" s="80"/>
      <c r="SCX114" s="52"/>
      <c r="SCY114" s="73">
        <f t="shared" ref="SCY114" si="1137">+SCX114*SCW114</f>
        <v>0</v>
      </c>
      <c r="SCZ114" s="94"/>
      <c r="SDA114" s="95"/>
      <c r="SDB114" s="89"/>
      <c r="SDC114" s="66" t="s">
        <v>128</v>
      </c>
      <c r="SDD114" s="18"/>
      <c r="SDE114" s="80"/>
      <c r="SDF114" s="52"/>
      <c r="SDG114" s="73">
        <f t="shared" ref="SDG114" si="1138">+SDF114*SDE114</f>
        <v>0</v>
      </c>
      <c r="SDH114" s="94"/>
      <c r="SDI114" s="95"/>
      <c r="SDJ114" s="89"/>
      <c r="SDK114" s="66" t="s">
        <v>128</v>
      </c>
      <c r="SDL114" s="18"/>
      <c r="SDM114" s="80"/>
      <c r="SDN114" s="52"/>
      <c r="SDO114" s="73">
        <f t="shared" ref="SDO114" si="1139">+SDN114*SDM114</f>
        <v>0</v>
      </c>
      <c r="SDP114" s="94"/>
      <c r="SDQ114" s="95"/>
      <c r="SDR114" s="89"/>
      <c r="SDS114" s="66" t="s">
        <v>128</v>
      </c>
      <c r="SDT114" s="18"/>
      <c r="SDU114" s="80"/>
      <c r="SDV114" s="52"/>
      <c r="SDW114" s="73">
        <f t="shared" ref="SDW114" si="1140">+SDV114*SDU114</f>
        <v>0</v>
      </c>
      <c r="SDX114" s="94"/>
      <c r="SDY114" s="95"/>
      <c r="SDZ114" s="89"/>
      <c r="SEA114" s="66" t="s">
        <v>128</v>
      </c>
      <c r="SEB114" s="18"/>
      <c r="SEC114" s="80"/>
      <c r="SED114" s="52"/>
      <c r="SEE114" s="73">
        <f t="shared" ref="SEE114" si="1141">+SED114*SEC114</f>
        <v>0</v>
      </c>
      <c r="SEF114" s="94"/>
      <c r="SEG114" s="95"/>
      <c r="SEH114" s="89"/>
      <c r="SEI114" s="66" t="s">
        <v>128</v>
      </c>
      <c r="SEJ114" s="18"/>
      <c r="SEK114" s="80"/>
      <c r="SEL114" s="52"/>
      <c r="SEM114" s="73">
        <f t="shared" ref="SEM114" si="1142">+SEL114*SEK114</f>
        <v>0</v>
      </c>
      <c r="SEN114" s="94"/>
      <c r="SEO114" s="95"/>
      <c r="SEP114" s="89"/>
      <c r="SEQ114" s="66" t="s">
        <v>128</v>
      </c>
      <c r="SER114" s="18"/>
      <c r="SES114" s="80"/>
      <c r="SET114" s="52"/>
      <c r="SEU114" s="73">
        <f t="shared" ref="SEU114" si="1143">+SET114*SES114</f>
        <v>0</v>
      </c>
      <c r="SEV114" s="94"/>
      <c r="SEW114" s="95"/>
      <c r="SEX114" s="89"/>
      <c r="SEY114" s="66" t="s">
        <v>128</v>
      </c>
      <c r="SEZ114" s="18"/>
      <c r="SFA114" s="80"/>
      <c r="SFB114" s="52"/>
      <c r="SFC114" s="73">
        <f t="shared" ref="SFC114" si="1144">+SFB114*SFA114</f>
        <v>0</v>
      </c>
      <c r="SFD114" s="94"/>
      <c r="SFE114" s="95"/>
      <c r="SFF114" s="89"/>
      <c r="SFG114" s="66" t="s">
        <v>128</v>
      </c>
      <c r="SFH114" s="18"/>
      <c r="SFI114" s="80"/>
      <c r="SFJ114" s="52"/>
      <c r="SFK114" s="73">
        <f t="shared" ref="SFK114" si="1145">+SFJ114*SFI114</f>
        <v>0</v>
      </c>
      <c r="SFL114" s="94"/>
      <c r="SFM114" s="95"/>
      <c r="SFN114" s="89"/>
      <c r="SFO114" s="66" t="s">
        <v>128</v>
      </c>
      <c r="SFP114" s="18"/>
      <c r="SFQ114" s="80"/>
      <c r="SFR114" s="52"/>
      <c r="SFS114" s="73">
        <f t="shared" ref="SFS114" si="1146">+SFR114*SFQ114</f>
        <v>0</v>
      </c>
      <c r="SFT114" s="94"/>
      <c r="SFU114" s="95"/>
      <c r="SFV114" s="89"/>
      <c r="SFW114" s="66" t="s">
        <v>128</v>
      </c>
      <c r="SFX114" s="18"/>
      <c r="SFY114" s="80"/>
      <c r="SFZ114" s="52"/>
      <c r="SGA114" s="73">
        <f t="shared" ref="SGA114" si="1147">+SFZ114*SFY114</f>
        <v>0</v>
      </c>
      <c r="SGB114" s="94"/>
      <c r="SGC114" s="95"/>
      <c r="SGD114" s="89"/>
      <c r="SGE114" s="66" t="s">
        <v>128</v>
      </c>
      <c r="SGF114" s="18"/>
      <c r="SGG114" s="80"/>
      <c r="SGH114" s="52"/>
      <c r="SGI114" s="73">
        <f t="shared" ref="SGI114" si="1148">+SGH114*SGG114</f>
        <v>0</v>
      </c>
      <c r="SGJ114" s="94"/>
      <c r="SGK114" s="95"/>
      <c r="SGL114" s="89"/>
      <c r="SGM114" s="66" t="s">
        <v>128</v>
      </c>
      <c r="SGN114" s="18"/>
      <c r="SGO114" s="80"/>
      <c r="SGP114" s="52"/>
      <c r="SGQ114" s="73">
        <f t="shared" ref="SGQ114" si="1149">+SGP114*SGO114</f>
        <v>0</v>
      </c>
      <c r="SGR114" s="94"/>
      <c r="SGS114" s="95"/>
      <c r="SGT114" s="89"/>
      <c r="SGU114" s="66" t="s">
        <v>128</v>
      </c>
      <c r="SGV114" s="18"/>
      <c r="SGW114" s="80"/>
      <c r="SGX114" s="52"/>
      <c r="SGY114" s="73">
        <f t="shared" ref="SGY114" si="1150">+SGX114*SGW114</f>
        <v>0</v>
      </c>
      <c r="SGZ114" s="94"/>
      <c r="SHA114" s="95"/>
      <c r="SHB114" s="89"/>
      <c r="SHC114" s="66" t="s">
        <v>128</v>
      </c>
      <c r="SHD114" s="18"/>
      <c r="SHE114" s="80"/>
      <c r="SHF114" s="52"/>
      <c r="SHG114" s="73">
        <f t="shared" ref="SHG114" si="1151">+SHF114*SHE114</f>
        <v>0</v>
      </c>
      <c r="SHH114" s="94"/>
      <c r="SHI114" s="95"/>
      <c r="SHJ114" s="89"/>
      <c r="SHK114" s="66" t="s">
        <v>128</v>
      </c>
      <c r="SHL114" s="18"/>
      <c r="SHM114" s="80"/>
      <c r="SHN114" s="52"/>
      <c r="SHO114" s="73">
        <f t="shared" ref="SHO114" si="1152">+SHN114*SHM114</f>
        <v>0</v>
      </c>
      <c r="SHP114" s="94"/>
      <c r="SHQ114" s="95"/>
      <c r="SHR114" s="89"/>
      <c r="SHS114" s="66" t="s">
        <v>128</v>
      </c>
      <c r="SHT114" s="18"/>
      <c r="SHU114" s="80"/>
      <c r="SHV114" s="52"/>
      <c r="SHW114" s="73">
        <f t="shared" ref="SHW114" si="1153">+SHV114*SHU114</f>
        <v>0</v>
      </c>
      <c r="SHX114" s="94"/>
      <c r="SHY114" s="95"/>
      <c r="SHZ114" s="89"/>
      <c r="SIA114" s="66" t="s">
        <v>128</v>
      </c>
      <c r="SIB114" s="18"/>
      <c r="SIC114" s="80"/>
      <c r="SID114" s="52"/>
      <c r="SIE114" s="73">
        <f t="shared" ref="SIE114" si="1154">+SID114*SIC114</f>
        <v>0</v>
      </c>
      <c r="SIF114" s="94"/>
      <c r="SIG114" s="95"/>
      <c r="SIH114" s="89"/>
      <c r="SII114" s="66" t="s">
        <v>128</v>
      </c>
      <c r="SIJ114" s="18"/>
      <c r="SIK114" s="80"/>
      <c r="SIL114" s="52"/>
      <c r="SIM114" s="73">
        <f t="shared" ref="SIM114" si="1155">+SIL114*SIK114</f>
        <v>0</v>
      </c>
      <c r="SIN114" s="94"/>
      <c r="SIO114" s="95"/>
      <c r="SIP114" s="89"/>
      <c r="SIQ114" s="66" t="s">
        <v>128</v>
      </c>
      <c r="SIR114" s="18"/>
      <c r="SIS114" s="80"/>
      <c r="SIT114" s="52"/>
      <c r="SIU114" s="73">
        <f t="shared" ref="SIU114" si="1156">+SIT114*SIS114</f>
        <v>0</v>
      </c>
      <c r="SIV114" s="94"/>
      <c r="SIW114" s="95"/>
      <c r="SIX114" s="89"/>
      <c r="SIY114" s="66" t="s">
        <v>128</v>
      </c>
      <c r="SIZ114" s="18"/>
      <c r="SJA114" s="80"/>
      <c r="SJB114" s="52"/>
      <c r="SJC114" s="73">
        <f t="shared" ref="SJC114" si="1157">+SJB114*SJA114</f>
        <v>0</v>
      </c>
      <c r="SJD114" s="94"/>
      <c r="SJE114" s="95"/>
      <c r="SJF114" s="89"/>
      <c r="SJG114" s="66" t="s">
        <v>128</v>
      </c>
      <c r="SJH114" s="18"/>
      <c r="SJI114" s="80"/>
      <c r="SJJ114" s="52"/>
      <c r="SJK114" s="73">
        <f t="shared" ref="SJK114" si="1158">+SJJ114*SJI114</f>
        <v>0</v>
      </c>
      <c r="SJL114" s="94"/>
      <c r="SJM114" s="95"/>
      <c r="SJN114" s="89"/>
      <c r="SJO114" s="66" t="s">
        <v>128</v>
      </c>
      <c r="SJP114" s="18"/>
      <c r="SJQ114" s="80"/>
      <c r="SJR114" s="52"/>
      <c r="SJS114" s="73">
        <f t="shared" ref="SJS114" si="1159">+SJR114*SJQ114</f>
        <v>0</v>
      </c>
      <c r="SJT114" s="94"/>
      <c r="SJU114" s="95"/>
      <c r="SJV114" s="89"/>
      <c r="SJW114" s="66" t="s">
        <v>128</v>
      </c>
      <c r="SJX114" s="18"/>
      <c r="SJY114" s="80"/>
      <c r="SJZ114" s="52"/>
      <c r="SKA114" s="73">
        <f t="shared" ref="SKA114" si="1160">+SJZ114*SJY114</f>
        <v>0</v>
      </c>
      <c r="SKB114" s="94"/>
      <c r="SKC114" s="95"/>
      <c r="SKD114" s="89"/>
      <c r="SKE114" s="66" t="s">
        <v>128</v>
      </c>
      <c r="SKF114" s="18"/>
      <c r="SKG114" s="80"/>
      <c r="SKH114" s="52"/>
      <c r="SKI114" s="73">
        <f t="shared" ref="SKI114" si="1161">+SKH114*SKG114</f>
        <v>0</v>
      </c>
      <c r="SKJ114" s="94"/>
      <c r="SKK114" s="95"/>
      <c r="SKL114" s="89"/>
      <c r="SKM114" s="66" t="s">
        <v>128</v>
      </c>
      <c r="SKN114" s="18"/>
      <c r="SKO114" s="80"/>
      <c r="SKP114" s="52"/>
      <c r="SKQ114" s="73">
        <f t="shared" ref="SKQ114" si="1162">+SKP114*SKO114</f>
        <v>0</v>
      </c>
      <c r="SKR114" s="94"/>
      <c r="SKS114" s="95"/>
      <c r="SKT114" s="89"/>
      <c r="SKU114" s="66" t="s">
        <v>128</v>
      </c>
      <c r="SKV114" s="18"/>
      <c r="SKW114" s="80"/>
      <c r="SKX114" s="52"/>
      <c r="SKY114" s="73">
        <f t="shared" ref="SKY114" si="1163">+SKX114*SKW114</f>
        <v>0</v>
      </c>
      <c r="SKZ114" s="94"/>
      <c r="SLA114" s="95"/>
      <c r="SLB114" s="89"/>
      <c r="SLC114" s="66" t="s">
        <v>128</v>
      </c>
      <c r="SLD114" s="18"/>
      <c r="SLE114" s="80"/>
      <c r="SLF114" s="52"/>
      <c r="SLG114" s="73">
        <f t="shared" ref="SLG114" si="1164">+SLF114*SLE114</f>
        <v>0</v>
      </c>
      <c r="SLH114" s="94"/>
      <c r="SLI114" s="95"/>
      <c r="SLJ114" s="89"/>
      <c r="SLK114" s="66" t="s">
        <v>128</v>
      </c>
      <c r="SLL114" s="18"/>
      <c r="SLM114" s="80"/>
      <c r="SLN114" s="52"/>
      <c r="SLO114" s="73">
        <f t="shared" ref="SLO114" si="1165">+SLN114*SLM114</f>
        <v>0</v>
      </c>
      <c r="SLP114" s="94"/>
      <c r="SLQ114" s="95"/>
      <c r="SLR114" s="89"/>
      <c r="SLS114" s="66" t="s">
        <v>128</v>
      </c>
      <c r="SLT114" s="18"/>
      <c r="SLU114" s="80"/>
      <c r="SLV114" s="52"/>
      <c r="SLW114" s="73">
        <f t="shared" ref="SLW114" si="1166">+SLV114*SLU114</f>
        <v>0</v>
      </c>
      <c r="SLX114" s="94"/>
      <c r="SLY114" s="95"/>
      <c r="SLZ114" s="89"/>
      <c r="SMA114" s="66" t="s">
        <v>128</v>
      </c>
      <c r="SMB114" s="18"/>
      <c r="SMC114" s="80"/>
      <c r="SMD114" s="52"/>
      <c r="SME114" s="73">
        <f t="shared" ref="SME114" si="1167">+SMD114*SMC114</f>
        <v>0</v>
      </c>
      <c r="SMF114" s="94"/>
      <c r="SMG114" s="95"/>
      <c r="SMH114" s="89"/>
      <c r="SMI114" s="66" t="s">
        <v>128</v>
      </c>
      <c r="SMJ114" s="18"/>
      <c r="SMK114" s="80"/>
      <c r="SML114" s="52"/>
      <c r="SMM114" s="73">
        <f t="shared" ref="SMM114" si="1168">+SML114*SMK114</f>
        <v>0</v>
      </c>
      <c r="SMN114" s="94"/>
      <c r="SMO114" s="95"/>
      <c r="SMP114" s="89"/>
      <c r="SMQ114" s="66" t="s">
        <v>128</v>
      </c>
      <c r="SMR114" s="18"/>
      <c r="SMS114" s="80"/>
      <c r="SMT114" s="52"/>
      <c r="SMU114" s="73">
        <f t="shared" ref="SMU114" si="1169">+SMT114*SMS114</f>
        <v>0</v>
      </c>
      <c r="SMV114" s="94"/>
      <c r="SMW114" s="95"/>
      <c r="SMX114" s="89"/>
      <c r="SMY114" s="66" t="s">
        <v>128</v>
      </c>
      <c r="SMZ114" s="18"/>
      <c r="SNA114" s="80"/>
      <c r="SNB114" s="52"/>
      <c r="SNC114" s="73">
        <f t="shared" ref="SNC114" si="1170">+SNB114*SNA114</f>
        <v>0</v>
      </c>
      <c r="SND114" s="94"/>
      <c r="SNE114" s="95"/>
      <c r="SNF114" s="89"/>
      <c r="SNG114" s="66" t="s">
        <v>128</v>
      </c>
      <c r="SNH114" s="18"/>
      <c r="SNI114" s="80"/>
      <c r="SNJ114" s="52"/>
      <c r="SNK114" s="73">
        <f t="shared" ref="SNK114" si="1171">+SNJ114*SNI114</f>
        <v>0</v>
      </c>
      <c r="SNL114" s="94"/>
      <c r="SNM114" s="95"/>
      <c r="SNN114" s="89"/>
      <c r="SNO114" s="66" t="s">
        <v>128</v>
      </c>
      <c r="SNP114" s="18"/>
      <c r="SNQ114" s="80"/>
      <c r="SNR114" s="52"/>
      <c r="SNS114" s="73">
        <f t="shared" ref="SNS114" si="1172">+SNR114*SNQ114</f>
        <v>0</v>
      </c>
      <c r="SNT114" s="94"/>
      <c r="SNU114" s="95"/>
      <c r="SNV114" s="89"/>
      <c r="SNW114" s="66" t="s">
        <v>128</v>
      </c>
      <c r="SNX114" s="18"/>
      <c r="SNY114" s="80"/>
      <c r="SNZ114" s="52"/>
      <c r="SOA114" s="73">
        <f t="shared" ref="SOA114" si="1173">+SNZ114*SNY114</f>
        <v>0</v>
      </c>
      <c r="SOB114" s="94"/>
      <c r="SOC114" s="95"/>
      <c r="SOD114" s="89"/>
      <c r="SOE114" s="66" t="s">
        <v>128</v>
      </c>
      <c r="SOF114" s="18"/>
      <c r="SOG114" s="80"/>
      <c r="SOH114" s="52"/>
      <c r="SOI114" s="73">
        <f t="shared" ref="SOI114" si="1174">+SOH114*SOG114</f>
        <v>0</v>
      </c>
      <c r="SOJ114" s="94"/>
      <c r="SOK114" s="95"/>
      <c r="SOL114" s="89"/>
      <c r="SOM114" s="66" t="s">
        <v>128</v>
      </c>
      <c r="SON114" s="18"/>
      <c r="SOO114" s="80"/>
      <c r="SOP114" s="52"/>
      <c r="SOQ114" s="73">
        <f t="shared" ref="SOQ114" si="1175">+SOP114*SOO114</f>
        <v>0</v>
      </c>
      <c r="SOR114" s="94"/>
      <c r="SOS114" s="95"/>
      <c r="SOT114" s="89"/>
      <c r="SOU114" s="66" t="s">
        <v>128</v>
      </c>
      <c r="SOV114" s="18"/>
      <c r="SOW114" s="80"/>
      <c r="SOX114" s="52"/>
      <c r="SOY114" s="73">
        <f t="shared" ref="SOY114" si="1176">+SOX114*SOW114</f>
        <v>0</v>
      </c>
      <c r="SOZ114" s="94"/>
      <c r="SPA114" s="95"/>
      <c r="SPB114" s="89"/>
      <c r="SPC114" s="66" t="s">
        <v>128</v>
      </c>
      <c r="SPD114" s="18"/>
      <c r="SPE114" s="80"/>
      <c r="SPF114" s="52"/>
      <c r="SPG114" s="73">
        <f t="shared" ref="SPG114" si="1177">+SPF114*SPE114</f>
        <v>0</v>
      </c>
      <c r="SPH114" s="94"/>
      <c r="SPI114" s="95"/>
      <c r="SPJ114" s="89"/>
      <c r="SPK114" s="66" t="s">
        <v>128</v>
      </c>
      <c r="SPL114" s="18"/>
      <c r="SPM114" s="80"/>
      <c r="SPN114" s="52"/>
      <c r="SPO114" s="73">
        <f t="shared" ref="SPO114" si="1178">+SPN114*SPM114</f>
        <v>0</v>
      </c>
      <c r="SPP114" s="94"/>
      <c r="SPQ114" s="95"/>
      <c r="SPR114" s="89"/>
      <c r="SPS114" s="66" t="s">
        <v>128</v>
      </c>
      <c r="SPT114" s="18"/>
      <c r="SPU114" s="80"/>
      <c r="SPV114" s="52"/>
      <c r="SPW114" s="73">
        <f t="shared" ref="SPW114" si="1179">+SPV114*SPU114</f>
        <v>0</v>
      </c>
      <c r="SPX114" s="94"/>
      <c r="SPY114" s="95"/>
      <c r="SPZ114" s="89"/>
      <c r="SQA114" s="66" t="s">
        <v>128</v>
      </c>
      <c r="SQB114" s="18"/>
      <c r="SQC114" s="80"/>
      <c r="SQD114" s="52"/>
      <c r="SQE114" s="73">
        <f t="shared" ref="SQE114" si="1180">+SQD114*SQC114</f>
        <v>0</v>
      </c>
      <c r="SQF114" s="94"/>
      <c r="SQG114" s="95"/>
      <c r="SQH114" s="89"/>
      <c r="SQI114" s="66" t="s">
        <v>128</v>
      </c>
      <c r="SQJ114" s="18"/>
      <c r="SQK114" s="80"/>
      <c r="SQL114" s="52"/>
      <c r="SQM114" s="73">
        <f t="shared" ref="SQM114" si="1181">+SQL114*SQK114</f>
        <v>0</v>
      </c>
      <c r="SQN114" s="94"/>
      <c r="SQO114" s="95"/>
      <c r="SQP114" s="89"/>
      <c r="SQQ114" s="66" t="s">
        <v>128</v>
      </c>
      <c r="SQR114" s="18"/>
      <c r="SQS114" s="80"/>
      <c r="SQT114" s="52"/>
      <c r="SQU114" s="73">
        <f t="shared" ref="SQU114" si="1182">+SQT114*SQS114</f>
        <v>0</v>
      </c>
      <c r="SQV114" s="94"/>
      <c r="SQW114" s="95"/>
      <c r="SQX114" s="89"/>
      <c r="SQY114" s="66" t="s">
        <v>128</v>
      </c>
      <c r="SQZ114" s="18"/>
      <c r="SRA114" s="80"/>
      <c r="SRB114" s="52"/>
      <c r="SRC114" s="73">
        <f t="shared" ref="SRC114" si="1183">+SRB114*SRA114</f>
        <v>0</v>
      </c>
      <c r="SRD114" s="94"/>
      <c r="SRE114" s="95"/>
      <c r="SRF114" s="89"/>
      <c r="SRG114" s="66" t="s">
        <v>128</v>
      </c>
      <c r="SRH114" s="18"/>
      <c r="SRI114" s="80"/>
      <c r="SRJ114" s="52"/>
      <c r="SRK114" s="73">
        <f t="shared" ref="SRK114" si="1184">+SRJ114*SRI114</f>
        <v>0</v>
      </c>
      <c r="SRL114" s="94"/>
      <c r="SRM114" s="95"/>
      <c r="SRN114" s="89"/>
      <c r="SRO114" s="66" t="s">
        <v>128</v>
      </c>
      <c r="SRP114" s="18"/>
      <c r="SRQ114" s="80"/>
      <c r="SRR114" s="52"/>
      <c r="SRS114" s="73">
        <f t="shared" ref="SRS114" si="1185">+SRR114*SRQ114</f>
        <v>0</v>
      </c>
      <c r="SRT114" s="94"/>
      <c r="SRU114" s="95"/>
      <c r="SRV114" s="89"/>
      <c r="SRW114" s="66" t="s">
        <v>128</v>
      </c>
      <c r="SRX114" s="18"/>
      <c r="SRY114" s="80"/>
      <c r="SRZ114" s="52"/>
      <c r="SSA114" s="73">
        <f t="shared" ref="SSA114" si="1186">+SRZ114*SRY114</f>
        <v>0</v>
      </c>
      <c r="SSB114" s="94"/>
      <c r="SSC114" s="95"/>
      <c r="SSD114" s="89"/>
      <c r="SSE114" s="66" t="s">
        <v>128</v>
      </c>
      <c r="SSF114" s="18"/>
      <c r="SSG114" s="80"/>
      <c r="SSH114" s="52"/>
      <c r="SSI114" s="73">
        <f t="shared" ref="SSI114" si="1187">+SSH114*SSG114</f>
        <v>0</v>
      </c>
      <c r="SSJ114" s="94"/>
      <c r="SSK114" s="95"/>
      <c r="SSL114" s="89"/>
      <c r="SSM114" s="66" t="s">
        <v>128</v>
      </c>
      <c r="SSN114" s="18"/>
      <c r="SSO114" s="80"/>
      <c r="SSP114" s="52"/>
      <c r="SSQ114" s="73">
        <f t="shared" ref="SSQ114" si="1188">+SSP114*SSO114</f>
        <v>0</v>
      </c>
      <c r="SSR114" s="94"/>
      <c r="SSS114" s="95"/>
      <c r="SST114" s="89"/>
      <c r="SSU114" s="66" t="s">
        <v>128</v>
      </c>
      <c r="SSV114" s="18"/>
      <c r="SSW114" s="80"/>
      <c r="SSX114" s="52"/>
      <c r="SSY114" s="73">
        <f t="shared" ref="SSY114" si="1189">+SSX114*SSW114</f>
        <v>0</v>
      </c>
      <c r="SSZ114" s="94"/>
      <c r="STA114" s="95"/>
      <c r="STB114" s="89"/>
      <c r="STC114" s="66" t="s">
        <v>128</v>
      </c>
      <c r="STD114" s="18"/>
      <c r="STE114" s="80"/>
      <c r="STF114" s="52"/>
      <c r="STG114" s="73">
        <f t="shared" ref="STG114" si="1190">+STF114*STE114</f>
        <v>0</v>
      </c>
      <c r="STH114" s="94"/>
      <c r="STI114" s="95"/>
      <c r="STJ114" s="89"/>
      <c r="STK114" s="66" t="s">
        <v>128</v>
      </c>
      <c r="STL114" s="18"/>
      <c r="STM114" s="80"/>
      <c r="STN114" s="52"/>
      <c r="STO114" s="73">
        <f t="shared" ref="STO114" si="1191">+STN114*STM114</f>
        <v>0</v>
      </c>
      <c r="STP114" s="94"/>
      <c r="STQ114" s="95"/>
      <c r="STR114" s="89"/>
      <c r="STS114" s="66" t="s">
        <v>128</v>
      </c>
      <c r="STT114" s="18"/>
      <c r="STU114" s="80"/>
      <c r="STV114" s="52"/>
      <c r="STW114" s="73">
        <f t="shared" ref="STW114" si="1192">+STV114*STU114</f>
        <v>0</v>
      </c>
      <c r="STX114" s="94"/>
      <c r="STY114" s="95"/>
      <c r="STZ114" s="89"/>
      <c r="SUA114" s="66" t="s">
        <v>128</v>
      </c>
      <c r="SUB114" s="18"/>
      <c r="SUC114" s="80"/>
      <c r="SUD114" s="52"/>
      <c r="SUE114" s="73">
        <f t="shared" ref="SUE114" si="1193">+SUD114*SUC114</f>
        <v>0</v>
      </c>
      <c r="SUF114" s="94"/>
      <c r="SUG114" s="95"/>
      <c r="SUH114" s="89"/>
      <c r="SUI114" s="66" t="s">
        <v>128</v>
      </c>
      <c r="SUJ114" s="18"/>
      <c r="SUK114" s="80"/>
      <c r="SUL114" s="52"/>
      <c r="SUM114" s="73">
        <f t="shared" ref="SUM114" si="1194">+SUL114*SUK114</f>
        <v>0</v>
      </c>
      <c r="SUN114" s="94"/>
      <c r="SUO114" s="95"/>
      <c r="SUP114" s="89"/>
      <c r="SUQ114" s="66" t="s">
        <v>128</v>
      </c>
      <c r="SUR114" s="18"/>
      <c r="SUS114" s="80"/>
      <c r="SUT114" s="52"/>
      <c r="SUU114" s="73">
        <f t="shared" ref="SUU114" si="1195">+SUT114*SUS114</f>
        <v>0</v>
      </c>
      <c r="SUV114" s="94"/>
      <c r="SUW114" s="95"/>
      <c r="SUX114" s="89"/>
      <c r="SUY114" s="66" t="s">
        <v>128</v>
      </c>
      <c r="SUZ114" s="18"/>
      <c r="SVA114" s="80"/>
      <c r="SVB114" s="52"/>
      <c r="SVC114" s="73">
        <f t="shared" ref="SVC114" si="1196">+SVB114*SVA114</f>
        <v>0</v>
      </c>
      <c r="SVD114" s="94"/>
      <c r="SVE114" s="95"/>
      <c r="SVF114" s="89"/>
      <c r="SVG114" s="66" t="s">
        <v>128</v>
      </c>
      <c r="SVH114" s="18"/>
      <c r="SVI114" s="80"/>
      <c r="SVJ114" s="52"/>
      <c r="SVK114" s="73">
        <f t="shared" ref="SVK114" si="1197">+SVJ114*SVI114</f>
        <v>0</v>
      </c>
      <c r="SVL114" s="94"/>
      <c r="SVM114" s="95"/>
      <c r="SVN114" s="89"/>
      <c r="SVO114" s="66" t="s">
        <v>128</v>
      </c>
      <c r="SVP114" s="18"/>
      <c r="SVQ114" s="80"/>
      <c r="SVR114" s="52"/>
      <c r="SVS114" s="73">
        <f t="shared" ref="SVS114" si="1198">+SVR114*SVQ114</f>
        <v>0</v>
      </c>
      <c r="SVT114" s="94"/>
      <c r="SVU114" s="95"/>
      <c r="SVV114" s="89"/>
      <c r="SVW114" s="66" t="s">
        <v>128</v>
      </c>
      <c r="SVX114" s="18"/>
      <c r="SVY114" s="80"/>
      <c r="SVZ114" s="52"/>
      <c r="SWA114" s="73">
        <f t="shared" ref="SWA114" si="1199">+SVZ114*SVY114</f>
        <v>0</v>
      </c>
      <c r="SWB114" s="94"/>
      <c r="SWC114" s="95"/>
      <c r="SWD114" s="89"/>
      <c r="SWE114" s="66" t="s">
        <v>128</v>
      </c>
      <c r="SWF114" s="18"/>
      <c r="SWG114" s="80"/>
      <c r="SWH114" s="52"/>
      <c r="SWI114" s="73">
        <f t="shared" ref="SWI114" si="1200">+SWH114*SWG114</f>
        <v>0</v>
      </c>
      <c r="SWJ114" s="94"/>
      <c r="SWK114" s="95"/>
      <c r="SWL114" s="89"/>
      <c r="SWM114" s="66" t="s">
        <v>128</v>
      </c>
      <c r="SWN114" s="18"/>
      <c r="SWO114" s="80"/>
      <c r="SWP114" s="52"/>
      <c r="SWQ114" s="73">
        <f t="shared" ref="SWQ114" si="1201">+SWP114*SWO114</f>
        <v>0</v>
      </c>
      <c r="SWR114" s="94"/>
      <c r="SWS114" s="95"/>
      <c r="SWT114" s="89"/>
      <c r="SWU114" s="66" t="s">
        <v>128</v>
      </c>
      <c r="SWV114" s="18"/>
      <c r="SWW114" s="80"/>
      <c r="SWX114" s="52"/>
      <c r="SWY114" s="73">
        <f t="shared" ref="SWY114" si="1202">+SWX114*SWW114</f>
        <v>0</v>
      </c>
      <c r="SWZ114" s="94"/>
      <c r="SXA114" s="95"/>
      <c r="SXB114" s="89"/>
      <c r="SXC114" s="66" t="s">
        <v>128</v>
      </c>
      <c r="SXD114" s="18"/>
      <c r="SXE114" s="80"/>
      <c r="SXF114" s="52"/>
      <c r="SXG114" s="73">
        <f t="shared" ref="SXG114" si="1203">+SXF114*SXE114</f>
        <v>0</v>
      </c>
      <c r="SXH114" s="94"/>
      <c r="SXI114" s="95"/>
      <c r="SXJ114" s="89"/>
      <c r="SXK114" s="66" t="s">
        <v>128</v>
      </c>
      <c r="SXL114" s="18"/>
      <c r="SXM114" s="80"/>
      <c r="SXN114" s="52"/>
      <c r="SXO114" s="73">
        <f t="shared" ref="SXO114" si="1204">+SXN114*SXM114</f>
        <v>0</v>
      </c>
      <c r="SXP114" s="94"/>
      <c r="SXQ114" s="95"/>
      <c r="SXR114" s="89"/>
      <c r="SXS114" s="66" t="s">
        <v>128</v>
      </c>
      <c r="SXT114" s="18"/>
      <c r="SXU114" s="80"/>
      <c r="SXV114" s="52"/>
      <c r="SXW114" s="73">
        <f t="shared" ref="SXW114" si="1205">+SXV114*SXU114</f>
        <v>0</v>
      </c>
      <c r="SXX114" s="94"/>
      <c r="SXY114" s="95"/>
      <c r="SXZ114" s="89"/>
      <c r="SYA114" s="66" t="s">
        <v>128</v>
      </c>
      <c r="SYB114" s="18"/>
      <c r="SYC114" s="80"/>
      <c r="SYD114" s="52"/>
      <c r="SYE114" s="73">
        <f t="shared" ref="SYE114" si="1206">+SYD114*SYC114</f>
        <v>0</v>
      </c>
      <c r="SYF114" s="94"/>
      <c r="SYG114" s="95"/>
      <c r="SYH114" s="89"/>
      <c r="SYI114" s="66" t="s">
        <v>128</v>
      </c>
      <c r="SYJ114" s="18"/>
      <c r="SYK114" s="80"/>
      <c r="SYL114" s="52"/>
      <c r="SYM114" s="73">
        <f t="shared" ref="SYM114" si="1207">+SYL114*SYK114</f>
        <v>0</v>
      </c>
      <c r="SYN114" s="94"/>
      <c r="SYO114" s="95"/>
      <c r="SYP114" s="89"/>
      <c r="SYQ114" s="66" t="s">
        <v>128</v>
      </c>
      <c r="SYR114" s="18"/>
      <c r="SYS114" s="80"/>
      <c r="SYT114" s="52"/>
      <c r="SYU114" s="73">
        <f t="shared" ref="SYU114" si="1208">+SYT114*SYS114</f>
        <v>0</v>
      </c>
      <c r="SYV114" s="94"/>
      <c r="SYW114" s="95"/>
      <c r="SYX114" s="89"/>
      <c r="SYY114" s="66" t="s">
        <v>128</v>
      </c>
      <c r="SYZ114" s="18"/>
      <c r="SZA114" s="80"/>
      <c r="SZB114" s="52"/>
      <c r="SZC114" s="73">
        <f t="shared" ref="SZC114" si="1209">+SZB114*SZA114</f>
        <v>0</v>
      </c>
      <c r="SZD114" s="94"/>
      <c r="SZE114" s="95"/>
      <c r="SZF114" s="89"/>
      <c r="SZG114" s="66" t="s">
        <v>128</v>
      </c>
      <c r="SZH114" s="18"/>
      <c r="SZI114" s="80"/>
      <c r="SZJ114" s="52"/>
      <c r="SZK114" s="73">
        <f t="shared" ref="SZK114" si="1210">+SZJ114*SZI114</f>
        <v>0</v>
      </c>
      <c r="SZL114" s="94"/>
      <c r="SZM114" s="95"/>
      <c r="SZN114" s="89"/>
      <c r="SZO114" s="66" t="s">
        <v>128</v>
      </c>
      <c r="SZP114" s="18"/>
      <c r="SZQ114" s="80"/>
      <c r="SZR114" s="52"/>
      <c r="SZS114" s="73">
        <f t="shared" ref="SZS114" si="1211">+SZR114*SZQ114</f>
        <v>0</v>
      </c>
      <c r="SZT114" s="94"/>
      <c r="SZU114" s="95"/>
      <c r="SZV114" s="89"/>
      <c r="SZW114" s="66" t="s">
        <v>128</v>
      </c>
      <c r="SZX114" s="18"/>
      <c r="SZY114" s="80"/>
      <c r="SZZ114" s="52"/>
      <c r="TAA114" s="73">
        <f t="shared" ref="TAA114" si="1212">+SZZ114*SZY114</f>
        <v>0</v>
      </c>
      <c r="TAB114" s="94"/>
      <c r="TAC114" s="95"/>
      <c r="TAD114" s="89"/>
      <c r="TAE114" s="66" t="s">
        <v>128</v>
      </c>
      <c r="TAF114" s="18"/>
      <c r="TAG114" s="80"/>
      <c r="TAH114" s="52"/>
      <c r="TAI114" s="73">
        <f t="shared" ref="TAI114" si="1213">+TAH114*TAG114</f>
        <v>0</v>
      </c>
      <c r="TAJ114" s="94"/>
      <c r="TAK114" s="95"/>
      <c r="TAL114" s="89"/>
      <c r="TAM114" s="66" t="s">
        <v>128</v>
      </c>
      <c r="TAN114" s="18"/>
      <c r="TAO114" s="80"/>
      <c r="TAP114" s="52"/>
      <c r="TAQ114" s="73">
        <f t="shared" ref="TAQ114" si="1214">+TAP114*TAO114</f>
        <v>0</v>
      </c>
      <c r="TAR114" s="94"/>
      <c r="TAS114" s="95"/>
      <c r="TAT114" s="89"/>
      <c r="TAU114" s="66" t="s">
        <v>128</v>
      </c>
      <c r="TAV114" s="18"/>
      <c r="TAW114" s="80"/>
      <c r="TAX114" s="52"/>
      <c r="TAY114" s="73">
        <f t="shared" ref="TAY114" si="1215">+TAX114*TAW114</f>
        <v>0</v>
      </c>
      <c r="TAZ114" s="94"/>
      <c r="TBA114" s="95"/>
      <c r="TBB114" s="89"/>
      <c r="TBC114" s="66" t="s">
        <v>128</v>
      </c>
      <c r="TBD114" s="18"/>
      <c r="TBE114" s="80"/>
      <c r="TBF114" s="52"/>
      <c r="TBG114" s="73">
        <f t="shared" ref="TBG114" si="1216">+TBF114*TBE114</f>
        <v>0</v>
      </c>
      <c r="TBH114" s="94"/>
      <c r="TBI114" s="95"/>
      <c r="TBJ114" s="89"/>
      <c r="TBK114" s="66" t="s">
        <v>128</v>
      </c>
      <c r="TBL114" s="18"/>
      <c r="TBM114" s="80"/>
      <c r="TBN114" s="52"/>
      <c r="TBO114" s="73">
        <f t="shared" ref="TBO114" si="1217">+TBN114*TBM114</f>
        <v>0</v>
      </c>
      <c r="TBP114" s="94"/>
      <c r="TBQ114" s="95"/>
      <c r="TBR114" s="89"/>
      <c r="TBS114" s="66" t="s">
        <v>128</v>
      </c>
      <c r="TBT114" s="18"/>
      <c r="TBU114" s="80"/>
      <c r="TBV114" s="52"/>
      <c r="TBW114" s="73">
        <f t="shared" ref="TBW114" si="1218">+TBV114*TBU114</f>
        <v>0</v>
      </c>
      <c r="TBX114" s="94"/>
      <c r="TBY114" s="95"/>
      <c r="TBZ114" s="89"/>
      <c r="TCA114" s="66" t="s">
        <v>128</v>
      </c>
      <c r="TCB114" s="18"/>
      <c r="TCC114" s="80"/>
      <c r="TCD114" s="52"/>
      <c r="TCE114" s="73">
        <f t="shared" ref="TCE114" si="1219">+TCD114*TCC114</f>
        <v>0</v>
      </c>
      <c r="TCF114" s="94"/>
      <c r="TCG114" s="95"/>
      <c r="TCH114" s="89"/>
      <c r="TCI114" s="66" t="s">
        <v>128</v>
      </c>
      <c r="TCJ114" s="18"/>
      <c r="TCK114" s="80"/>
      <c r="TCL114" s="52"/>
      <c r="TCM114" s="73">
        <f t="shared" ref="TCM114" si="1220">+TCL114*TCK114</f>
        <v>0</v>
      </c>
      <c r="TCN114" s="94"/>
      <c r="TCO114" s="95"/>
      <c r="TCP114" s="89"/>
      <c r="TCQ114" s="66" t="s">
        <v>128</v>
      </c>
      <c r="TCR114" s="18"/>
      <c r="TCS114" s="80"/>
      <c r="TCT114" s="52"/>
      <c r="TCU114" s="73">
        <f t="shared" ref="TCU114" si="1221">+TCT114*TCS114</f>
        <v>0</v>
      </c>
      <c r="TCV114" s="94"/>
      <c r="TCW114" s="95"/>
      <c r="TCX114" s="89"/>
      <c r="TCY114" s="66" t="s">
        <v>128</v>
      </c>
      <c r="TCZ114" s="18"/>
      <c r="TDA114" s="80"/>
      <c r="TDB114" s="52"/>
      <c r="TDC114" s="73">
        <f t="shared" ref="TDC114" si="1222">+TDB114*TDA114</f>
        <v>0</v>
      </c>
      <c r="TDD114" s="94"/>
      <c r="TDE114" s="95"/>
      <c r="TDF114" s="89"/>
      <c r="TDG114" s="66" t="s">
        <v>128</v>
      </c>
      <c r="TDH114" s="18"/>
      <c r="TDI114" s="80"/>
      <c r="TDJ114" s="52"/>
      <c r="TDK114" s="73">
        <f t="shared" ref="TDK114" si="1223">+TDJ114*TDI114</f>
        <v>0</v>
      </c>
      <c r="TDL114" s="94"/>
      <c r="TDM114" s="95"/>
      <c r="TDN114" s="89"/>
      <c r="TDO114" s="66" t="s">
        <v>128</v>
      </c>
      <c r="TDP114" s="18"/>
      <c r="TDQ114" s="80"/>
      <c r="TDR114" s="52"/>
      <c r="TDS114" s="73">
        <f t="shared" ref="TDS114" si="1224">+TDR114*TDQ114</f>
        <v>0</v>
      </c>
      <c r="TDT114" s="94"/>
      <c r="TDU114" s="95"/>
      <c r="TDV114" s="89"/>
      <c r="TDW114" s="66" t="s">
        <v>128</v>
      </c>
      <c r="TDX114" s="18"/>
      <c r="TDY114" s="80"/>
      <c r="TDZ114" s="52"/>
      <c r="TEA114" s="73">
        <f t="shared" ref="TEA114" si="1225">+TDZ114*TDY114</f>
        <v>0</v>
      </c>
      <c r="TEB114" s="94"/>
      <c r="TEC114" s="95"/>
      <c r="TED114" s="89"/>
      <c r="TEE114" s="66" t="s">
        <v>128</v>
      </c>
      <c r="TEF114" s="18"/>
      <c r="TEG114" s="80"/>
      <c r="TEH114" s="52"/>
      <c r="TEI114" s="73">
        <f t="shared" ref="TEI114" si="1226">+TEH114*TEG114</f>
        <v>0</v>
      </c>
      <c r="TEJ114" s="94"/>
      <c r="TEK114" s="95"/>
      <c r="TEL114" s="89"/>
      <c r="TEM114" s="66" t="s">
        <v>128</v>
      </c>
      <c r="TEN114" s="18"/>
      <c r="TEO114" s="80"/>
      <c r="TEP114" s="52"/>
      <c r="TEQ114" s="73">
        <f t="shared" ref="TEQ114" si="1227">+TEP114*TEO114</f>
        <v>0</v>
      </c>
      <c r="TER114" s="94"/>
      <c r="TES114" s="95"/>
      <c r="TET114" s="89"/>
      <c r="TEU114" s="66" t="s">
        <v>128</v>
      </c>
      <c r="TEV114" s="18"/>
      <c r="TEW114" s="80"/>
      <c r="TEX114" s="52"/>
      <c r="TEY114" s="73">
        <f t="shared" ref="TEY114" si="1228">+TEX114*TEW114</f>
        <v>0</v>
      </c>
      <c r="TEZ114" s="94"/>
      <c r="TFA114" s="95"/>
      <c r="TFB114" s="89"/>
      <c r="TFC114" s="66" t="s">
        <v>128</v>
      </c>
      <c r="TFD114" s="18"/>
      <c r="TFE114" s="80"/>
      <c r="TFF114" s="52"/>
      <c r="TFG114" s="73">
        <f t="shared" ref="TFG114" si="1229">+TFF114*TFE114</f>
        <v>0</v>
      </c>
      <c r="TFH114" s="94"/>
      <c r="TFI114" s="95"/>
      <c r="TFJ114" s="89"/>
      <c r="TFK114" s="66" t="s">
        <v>128</v>
      </c>
      <c r="TFL114" s="18"/>
      <c r="TFM114" s="80"/>
      <c r="TFN114" s="52"/>
      <c r="TFO114" s="73">
        <f t="shared" ref="TFO114" si="1230">+TFN114*TFM114</f>
        <v>0</v>
      </c>
      <c r="TFP114" s="94"/>
      <c r="TFQ114" s="95"/>
      <c r="TFR114" s="89"/>
      <c r="TFS114" s="66" t="s">
        <v>128</v>
      </c>
      <c r="TFT114" s="18"/>
      <c r="TFU114" s="80"/>
      <c r="TFV114" s="52"/>
      <c r="TFW114" s="73">
        <f t="shared" ref="TFW114" si="1231">+TFV114*TFU114</f>
        <v>0</v>
      </c>
      <c r="TFX114" s="94"/>
      <c r="TFY114" s="95"/>
      <c r="TFZ114" s="89"/>
      <c r="TGA114" s="66" t="s">
        <v>128</v>
      </c>
      <c r="TGB114" s="18"/>
      <c r="TGC114" s="80"/>
      <c r="TGD114" s="52"/>
      <c r="TGE114" s="73">
        <f t="shared" ref="TGE114" si="1232">+TGD114*TGC114</f>
        <v>0</v>
      </c>
      <c r="TGF114" s="94"/>
      <c r="TGG114" s="95"/>
      <c r="TGH114" s="89"/>
      <c r="TGI114" s="66" t="s">
        <v>128</v>
      </c>
      <c r="TGJ114" s="18"/>
      <c r="TGK114" s="80"/>
      <c r="TGL114" s="52"/>
      <c r="TGM114" s="73">
        <f t="shared" ref="TGM114" si="1233">+TGL114*TGK114</f>
        <v>0</v>
      </c>
      <c r="TGN114" s="94"/>
      <c r="TGO114" s="95"/>
      <c r="TGP114" s="89"/>
      <c r="TGQ114" s="66" t="s">
        <v>128</v>
      </c>
      <c r="TGR114" s="18"/>
      <c r="TGS114" s="80"/>
      <c r="TGT114" s="52"/>
      <c r="TGU114" s="73">
        <f t="shared" ref="TGU114" si="1234">+TGT114*TGS114</f>
        <v>0</v>
      </c>
      <c r="TGV114" s="94"/>
      <c r="TGW114" s="95"/>
      <c r="TGX114" s="89"/>
      <c r="TGY114" s="66" t="s">
        <v>128</v>
      </c>
      <c r="TGZ114" s="18"/>
      <c r="THA114" s="80"/>
      <c r="THB114" s="52"/>
      <c r="THC114" s="73">
        <f t="shared" ref="THC114" si="1235">+THB114*THA114</f>
        <v>0</v>
      </c>
      <c r="THD114" s="94"/>
      <c r="THE114" s="95"/>
      <c r="THF114" s="89"/>
      <c r="THG114" s="66" t="s">
        <v>128</v>
      </c>
      <c r="THH114" s="18"/>
      <c r="THI114" s="80"/>
      <c r="THJ114" s="52"/>
      <c r="THK114" s="73">
        <f t="shared" ref="THK114" si="1236">+THJ114*THI114</f>
        <v>0</v>
      </c>
      <c r="THL114" s="94"/>
      <c r="THM114" s="95"/>
      <c r="THN114" s="89"/>
      <c r="THO114" s="66" t="s">
        <v>128</v>
      </c>
      <c r="THP114" s="18"/>
      <c r="THQ114" s="80"/>
      <c r="THR114" s="52"/>
      <c r="THS114" s="73">
        <f t="shared" ref="THS114" si="1237">+THR114*THQ114</f>
        <v>0</v>
      </c>
      <c r="THT114" s="94"/>
      <c r="THU114" s="95"/>
      <c r="THV114" s="89"/>
      <c r="THW114" s="66" t="s">
        <v>128</v>
      </c>
      <c r="THX114" s="18"/>
      <c r="THY114" s="80"/>
      <c r="THZ114" s="52"/>
      <c r="TIA114" s="73">
        <f t="shared" ref="TIA114" si="1238">+THZ114*THY114</f>
        <v>0</v>
      </c>
      <c r="TIB114" s="94"/>
      <c r="TIC114" s="95"/>
      <c r="TID114" s="89"/>
      <c r="TIE114" s="66" t="s">
        <v>128</v>
      </c>
      <c r="TIF114" s="18"/>
      <c r="TIG114" s="80"/>
      <c r="TIH114" s="52"/>
      <c r="TII114" s="73">
        <f t="shared" ref="TII114" si="1239">+TIH114*TIG114</f>
        <v>0</v>
      </c>
      <c r="TIJ114" s="94"/>
      <c r="TIK114" s="95"/>
      <c r="TIL114" s="89"/>
      <c r="TIM114" s="66" t="s">
        <v>128</v>
      </c>
      <c r="TIN114" s="18"/>
      <c r="TIO114" s="80"/>
      <c r="TIP114" s="52"/>
      <c r="TIQ114" s="73">
        <f t="shared" ref="TIQ114" si="1240">+TIP114*TIO114</f>
        <v>0</v>
      </c>
      <c r="TIR114" s="94"/>
      <c r="TIS114" s="95"/>
      <c r="TIT114" s="89"/>
      <c r="TIU114" s="66" t="s">
        <v>128</v>
      </c>
      <c r="TIV114" s="18"/>
      <c r="TIW114" s="80"/>
      <c r="TIX114" s="52"/>
      <c r="TIY114" s="73">
        <f t="shared" ref="TIY114" si="1241">+TIX114*TIW114</f>
        <v>0</v>
      </c>
      <c r="TIZ114" s="94"/>
      <c r="TJA114" s="95"/>
      <c r="TJB114" s="89"/>
      <c r="TJC114" s="66" t="s">
        <v>128</v>
      </c>
      <c r="TJD114" s="18"/>
      <c r="TJE114" s="80"/>
      <c r="TJF114" s="52"/>
      <c r="TJG114" s="73">
        <f t="shared" ref="TJG114" si="1242">+TJF114*TJE114</f>
        <v>0</v>
      </c>
      <c r="TJH114" s="94"/>
      <c r="TJI114" s="95"/>
      <c r="TJJ114" s="89"/>
      <c r="TJK114" s="66" t="s">
        <v>128</v>
      </c>
      <c r="TJL114" s="18"/>
      <c r="TJM114" s="80"/>
      <c r="TJN114" s="52"/>
      <c r="TJO114" s="73">
        <f t="shared" ref="TJO114" si="1243">+TJN114*TJM114</f>
        <v>0</v>
      </c>
      <c r="TJP114" s="94"/>
      <c r="TJQ114" s="95"/>
      <c r="TJR114" s="89"/>
      <c r="TJS114" s="66" t="s">
        <v>128</v>
      </c>
      <c r="TJT114" s="18"/>
      <c r="TJU114" s="80"/>
      <c r="TJV114" s="52"/>
      <c r="TJW114" s="73">
        <f t="shared" ref="TJW114" si="1244">+TJV114*TJU114</f>
        <v>0</v>
      </c>
      <c r="TJX114" s="94"/>
      <c r="TJY114" s="95"/>
      <c r="TJZ114" s="89"/>
      <c r="TKA114" s="66" t="s">
        <v>128</v>
      </c>
      <c r="TKB114" s="18"/>
      <c r="TKC114" s="80"/>
      <c r="TKD114" s="52"/>
      <c r="TKE114" s="73">
        <f t="shared" ref="TKE114" si="1245">+TKD114*TKC114</f>
        <v>0</v>
      </c>
      <c r="TKF114" s="94"/>
      <c r="TKG114" s="95"/>
      <c r="TKH114" s="89"/>
      <c r="TKI114" s="66" t="s">
        <v>128</v>
      </c>
      <c r="TKJ114" s="18"/>
      <c r="TKK114" s="80"/>
      <c r="TKL114" s="52"/>
      <c r="TKM114" s="73">
        <f t="shared" ref="TKM114" si="1246">+TKL114*TKK114</f>
        <v>0</v>
      </c>
      <c r="TKN114" s="94"/>
      <c r="TKO114" s="95"/>
      <c r="TKP114" s="89"/>
      <c r="TKQ114" s="66" t="s">
        <v>128</v>
      </c>
      <c r="TKR114" s="18"/>
      <c r="TKS114" s="80"/>
      <c r="TKT114" s="52"/>
      <c r="TKU114" s="73">
        <f t="shared" ref="TKU114" si="1247">+TKT114*TKS114</f>
        <v>0</v>
      </c>
      <c r="TKV114" s="94"/>
      <c r="TKW114" s="95"/>
      <c r="TKX114" s="89"/>
      <c r="TKY114" s="66" t="s">
        <v>128</v>
      </c>
      <c r="TKZ114" s="18"/>
      <c r="TLA114" s="80"/>
      <c r="TLB114" s="52"/>
      <c r="TLC114" s="73">
        <f t="shared" ref="TLC114" si="1248">+TLB114*TLA114</f>
        <v>0</v>
      </c>
      <c r="TLD114" s="94"/>
      <c r="TLE114" s="95"/>
      <c r="TLF114" s="89"/>
      <c r="TLG114" s="66" t="s">
        <v>128</v>
      </c>
      <c r="TLH114" s="18"/>
      <c r="TLI114" s="80"/>
      <c r="TLJ114" s="52"/>
      <c r="TLK114" s="73">
        <f t="shared" ref="TLK114" si="1249">+TLJ114*TLI114</f>
        <v>0</v>
      </c>
      <c r="TLL114" s="94"/>
      <c r="TLM114" s="95"/>
      <c r="TLN114" s="89"/>
      <c r="TLO114" s="66" t="s">
        <v>128</v>
      </c>
      <c r="TLP114" s="18"/>
      <c r="TLQ114" s="80"/>
      <c r="TLR114" s="52"/>
      <c r="TLS114" s="73">
        <f t="shared" ref="TLS114" si="1250">+TLR114*TLQ114</f>
        <v>0</v>
      </c>
      <c r="TLT114" s="94"/>
      <c r="TLU114" s="95"/>
      <c r="TLV114" s="89"/>
      <c r="TLW114" s="66" t="s">
        <v>128</v>
      </c>
      <c r="TLX114" s="18"/>
      <c r="TLY114" s="80"/>
      <c r="TLZ114" s="52"/>
      <c r="TMA114" s="73">
        <f t="shared" ref="TMA114" si="1251">+TLZ114*TLY114</f>
        <v>0</v>
      </c>
      <c r="TMB114" s="94"/>
      <c r="TMC114" s="95"/>
      <c r="TMD114" s="89"/>
      <c r="TME114" s="66" t="s">
        <v>128</v>
      </c>
      <c r="TMF114" s="18"/>
      <c r="TMG114" s="80"/>
      <c r="TMH114" s="52"/>
      <c r="TMI114" s="73">
        <f t="shared" ref="TMI114" si="1252">+TMH114*TMG114</f>
        <v>0</v>
      </c>
      <c r="TMJ114" s="94"/>
      <c r="TMK114" s="95"/>
      <c r="TML114" s="89"/>
      <c r="TMM114" s="66" t="s">
        <v>128</v>
      </c>
      <c r="TMN114" s="18"/>
      <c r="TMO114" s="80"/>
      <c r="TMP114" s="52"/>
      <c r="TMQ114" s="73">
        <f t="shared" ref="TMQ114" si="1253">+TMP114*TMO114</f>
        <v>0</v>
      </c>
      <c r="TMR114" s="94"/>
      <c r="TMS114" s="95"/>
      <c r="TMT114" s="89"/>
      <c r="TMU114" s="66" t="s">
        <v>128</v>
      </c>
      <c r="TMV114" s="18"/>
      <c r="TMW114" s="80"/>
      <c r="TMX114" s="52"/>
      <c r="TMY114" s="73">
        <f t="shared" ref="TMY114" si="1254">+TMX114*TMW114</f>
        <v>0</v>
      </c>
      <c r="TMZ114" s="94"/>
      <c r="TNA114" s="95"/>
      <c r="TNB114" s="89"/>
      <c r="TNC114" s="66" t="s">
        <v>128</v>
      </c>
      <c r="TND114" s="18"/>
      <c r="TNE114" s="80"/>
      <c r="TNF114" s="52"/>
      <c r="TNG114" s="73">
        <f t="shared" ref="TNG114" si="1255">+TNF114*TNE114</f>
        <v>0</v>
      </c>
      <c r="TNH114" s="94"/>
      <c r="TNI114" s="95"/>
      <c r="TNJ114" s="89"/>
      <c r="TNK114" s="66" t="s">
        <v>128</v>
      </c>
      <c r="TNL114" s="18"/>
      <c r="TNM114" s="80"/>
      <c r="TNN114" s="52"/>
      <c r="TNO114" s="73">
        <f t="shared" ref="TNO114" si="1256">+TNN114*TNM114</f>
        <v>0</v>
      </c>
      <c r="TNP114" s="94"/>
      <c r="TNQ114" s="95"/>
      <c r="TNR114" s="89"/>
      <c r="TNS114" s="66" t="s">
        <v>128</v>
      </c>
      <c r="TNT114" s="18"/>
      <c r="TNU114" s="80"/>
      <c r="TNV114" s="52"/>
      <c r="TNW114" s="73">
        <f t="shared" ref="TNW114" si="1257">+TNV114*TNU114</f>
        <v>0</v>
      </c>
      <c r="TNX114" s="94"/>
      <c r="TNY114" s="95"/>
      <c r="TNZ114" s="89"/>
      <c r="TOA114" s="66" t="s">
        <v>128</v>
      </c>
      <c r="TOB114" s="18"/>
      <c r="TOC114" s="80"/>
      <c r="TOD114" s="52"/>
      <c r="TOE114" s="73">
        <f t="shared" ref="TOE114" si="1258">+TOD114*TOC114</f>
        <v>0</v>
      </c>
      <c r="TOF114" s="94"/>
      <c r="TOG114" s="95"/>
      <c r="TOH114" s="89"/>
      <c r="TOI114" s="66" t="s">
        <v>128</v>
      </c>
      <c r="TOJ114" s="18"/>
      <c r="TOK114" s="80"/>
      <c r="TOL114" s="52"/>
      <c r="TOM114" s="73">
        <f t="shared" ref="TOM114" si="1259">+TOL114*TOK114</f>
        <v>0</v>
      </c>
      <c r="TON114" s="94"/>
      <c r="TOO114" s="95"/>
      <c r="TOP114" s="89"/>
      <c r="TOQ114" s="66" t="s">
        <v>128</v>
      </c>
      <c r="TOR114" s="18"/>
      <c r="TOS114" s="80"/>
      <c r="TOT114" s="52"/>
      <c r="TOU114" s="73">
        <f t="shared" ref="TOU114" si="1260">+TOT114*TOS114</f>
        <v>0</v>
      </c>
      <c r="TOV114" s="94"/>
      <c r="TOW114" s="95"/>
      <c r="TOX114" s="89"/>
      <c r="TOY114" s="66" t="s">
        <v>128</v>
      </c>
      <c r="TOZ114" s="18"/>
      <c r="TPA114" s="80"/>
      <c r="TPB114" s="52"/>
      <c r="TPC114" s="73">
        <f t="shared" ref="TPC114" si="1261">+TPB114*TPA114</f>
        <v>0</v>
      </c>
      <c r="TPD114" s="94"/>
      <c r="TPE114" s="95"/>
      <c r="TPF114" s="89"/>
      <c r="TPG114" s="66" t="s">
        <v>128</v>
      </c>
      <c r="TPH114" s="18"/>
      <c r="TPI114" s="80"/>
      <c r="TPJ114" s="52"/>
      <c r="TPK114" s="73">
        <f t="shared" ref="TPK114" si="1262">+TPJ114*TPI114</f>
        <v>0</v>
      </c>
      <c r="TPL114" s="94"/>
      <c r="TPM114" s="95"/>
      <c r="TPN114" s="89"/>
      <c r="TPO114" s="66" t="s">
        <v>128</v>
      </c>
      <c r="TPP114" s="18"/>
      <c r="TPQ114" s="80"/>
      <c r="TPR114" s="52"/>
      <c r="TPS114" s="73">
        <f t="shared" ref="TPS114" si="1263">+TPR114*TPQ114</f>
        <v>0</v>
      </c>
      <c r="TPT114" s="94"/>
      <c r="TPU114" s="95"/>
      <c r="TPV114" s="89"/>
      <c r="TPW114" s="66" t="s">
        <v>128</v>
      </c>
      <c r="TPX114" s="18"/>
      <c r="TPY114" s="80"/>
      <c r="TPZ114" s="52"/>
      <c r="TQA114" s="73">
        <f t="shared" ref="TQA114" si="1264">+TPZ114*TPY114</f>
        <v>0</v>
      </c>
      <c r="TQB114" s="94"/>
      <c r="TQC114" s="95"/>
      <c r="TQD114" s="89"/>
      <c r="TQE114" s="66" t="s">
        <v>128</v>
      </c>
      <c r="TQF114" s="18"/>
      <c r="TQG114" s="80"/>
      <c r="TQH114" s="52"/>
      <c r="TQI114" s="73">
        <f t="shared" ref="TQI114" si="1265">+TQH114*TQG114</f>
        <v>0</v>
      </c>
      <c r="TQJ114" s="94"/>
      <c r="TQK114" s="95"/>
      <c r="TQL114" s="89"/>
      <c r="TQM114" s="66" t="s">
        <v>128</v>
      </c>
      <c r="TQN114" s="18"/>
      <c r="TQO114" s="80"/>
      <c r="TQP114" s="52"/>
      <c r="TQQ114" s="73">
        <f t="shared" ref="TQQ114" si="1266">+TQP114*TQO114</f>
        <v>0</v>
      </c>
      <c r="TQR114" s="94"/>
      <c r="TQS114" s="95"/>
      <c r="TQT114" s="89"/>
      <c r="TQU114" s="66" t="s">
        <v>128</v>
      </c>
      <c r="TQV114" s="18"/>
      <c r="TQW114" s="80"/>
      <c r="TQX114" s="52"/>
      <c r="TQY114" s="73">
        <f t="shared" ref="TQY114" si="1267">+TQX114*TQW114</f>
        <v>0</v>
      </c>
      <c r="TQZ114" s="94"/>
      <c r="TRA114" s="95"/>
      <c r="TRB114" s="89"/>
      <c r="TRC114" s="66" t="s">
        <v>128</v>
      </c>
      <c r="TRD114" s="18"/>
      <c r="TRE114" s="80"/>
      <c r="TRF114" s="52"/>
      <c r="TRG114" s="73">
        <f t="shared" ref="TRG114" si="1268">+TRF114*TRE114</f>
        <v>0</v>
      </c>
      <c r="TRH114" s="94"/>
      <c r="TRI114" s="95"/>
      <c r="TRJ114" s="89"/>
      <c r="TRK114" s="66" t="s">
        <v>128</v>
      </c>
      <c r="TRL114" s="18"/>
      <c r="TRM114" s="80"/>
      <c r="TRN114" s="52"/>
      <c r="TRO114" s="73">
        <f t="shared" ref="TRO114" si="1269">+TRN114*TRM114</f>
        <v>0</v>
      </c>
      <c r="TRP114" s="94"/>
      <c r="TRQ114" s="95"/>
      <c r="TRR114" s="89"/>
      <c r="TRS114" s="66" t="s">
        <v>128</v>
      </c>
      <c r="TRT114" s="18"/>
      <c r="TRU114" s="80"/>
      <c r="TRV114" s="52"/>
      <c r="TRW114" s="73">
        <f t="shared" ref="TRW114" si="1270">+TRV114*TRU114</f>
        <v>0</v>
      </c>
      <c r="TRX114" s="94"/>
      <c r="TRY114" s="95"/>
      <c r="TRZ114" s="89"/>
      <c r="TSA114" s="66" t="s">
        <v>128</v>
      </c>
      <c r="TSB114" s="18"/>
      <c r="TSC114" s="80"/>
      <c r="TSD114" s="52"/>
      <c r="TSE114" s="73">
        <f t="shared" ref="TSE114" si="1271">+TSD114*TSC114</f>
        <v>0</v>
      </c>
      <c r="TSF114" s="94"/>
      <c r="TSG114" s="95"/>
      <c r="TSH114" s="89"/>
      <c r="TSI114" s="66" t="s">
        <v>128</v>
      </c>
      <c r="TSJ114" s="18"/>
      <c r="TSK114" s="80"/>
      <c r="TSL114" s="52"/>
      <c r="TSM114" s="73">
        <f t="shared" ref="TSM114" si="1272">+TSL114*TSK114</f>
        <v>0</v>
      </c>
      <c r="TSN114" s="94"/>
      <c r="TSO114" s="95"/>
      <c r="TSP114" s="89"/>
      <c r="TSQ114" s="66" t="s">
        <v>128</v>
      </c>
      <c r="TSR114" s="18"/>
      <c r="TSS114" s="80"/>
      <c r="TST114" s="52"/>
      <c r="TSU114" s="73">
        <f t="shared" ref="TSU114" si="1273">+TST114*TSS114</f>
        <v>0</v>
      </c>
      <c r="TSV114" s="94"/>
      <c r="TSW114" s="95"/>
      <c r="TSX114" s="89"/>
      <c r="TSY114" s="66" t="s">
        <v>128</v>
      </c>
      <c r="TSZ114" s="18"/>
      <c r="TTA114" s="80"/>
      <c r="TTB114" s="52"/>
      <c r="TTC114" s="73">
        <f t="shared" ref="TTC114" si="1274">+TTB114*TTA114</f>
        <v>0</v>
      </c>
      <c r="TTD114" s="94"/>
      <c r="TTE114" s="95"/>
      <c r="TTF114" s="89"/>
      <c r="TTG114" s="66" t="s">
        <v>128</v>
      </c>
      <c r="TTH114" s="18"/>
      <c r="TTI114" s="80"/>
      <c r="TTJ114" s="52"/>
      <c r="TTK114" s="73">
        <f t="shared" ref="TTK114" si="1275">+TTJ114*TTI114</f>
        <v>0</v>
      </c>
      <c r="TTL114" s="94"/>
      <c r="TTM114" s="95"/>
      <c r="TTN114" s="89"/>
      <c r="TTO114" s="66" t="s">
        <v>128</v>
      </c>
      <c r="TTP114" s="18"/>
      <c r="TTQ114" s="80"/>
      <c r="TTR114" s="52"/>
      <c r="TTS114" s="73">
        <f t="shared" ref="TTS114" si="1276">+TTR114*TTQ114</f>
        <v>0</v>
      </c>
      <c r="TTT114" s="94"/>
      <c r="TTU114" s="95"/>
      <c r="TTV114" s="89"/>
      <c r="TTW114" s="66" t="s">
        <v>128</v>
      </c>
      <c r="TTX114" s="18"/>
      <c r="TTY114" s="80"/>
      <c r="TTZ114" s="52"/>
      <c r="TUA114" s="73">
        <f t="shared" ref="TUA114" si="1277">+TTZ114*TTY114</f>
        <v>0</v>
      </c>
      <c r="TUB114" s="94"/>
      <c r="TUC114" s="95"/>
      <c r="TUD114" s="89"/>
      <c r="TUE114" s="66" t="s">
        <v>128</v>
      </c>
      <c r="TUF114" s="18"/>
      <c r="TUG114" s="80"/>
      <c r="TUH114" s="52"/>
      <c r="TUI114" s="73">
        <f t="shared" ref="TUI114" si="1278">+TUH114*TUG114</f>
        <v>0</v>
      </c>
      <c r="TUJ114" s="94"/>
      <c r="TUK114" s="95"/>
      <c r="TUL114" s="89"/>
      <c r="TUM114" s="66" t="s">
        <v>128</v>
      </c>
      <c r="TUN114" s="18"/>
      <c r="TUO114" s="80"/>
      <c r="TUP114" s="52"/>
      <c r="TUQ114" s="73">
        <f t="shared" ref="TUQ114" si="1279">+TUP114*TUO114</f>
        <v>0</v>
      </c>
      <c r="TUR114" s="94"/>
      <c r="TUS114" s="95"/>
      <c r="TUT114" s="89"/>
      <c r="TUU114" s="66" t="s">
        <v>128</v>
      </c>
      <c r="TUV114" s="18"/>
      <c r="TUW114" s="80"/>
      <c r="TUX114" s="52"/>
      <c r="TUY114" s="73">
        <f t="shared" ref="TUY114" si="1280">+TUX114*TUW114</f>
        <v>0</v>
      </c>
      <c r="TUZ114" s="94"/>
      <c r="TVA114" s="95"/>
      <c r="TVB114" s="89"/>
      <c r="TVC114" s="66" t="s">
        <v>128</v>
      </c>
      <c r="TVD114" s="18"/>
      <c r="TVE114" s="80"/>
      <c r="TVF114" s="52"/>
      <c r="TVG114" s="73">
        <f t="shared" ref="TVG114" si="1281">+TVF114*TVE114</f>
        <v>0</v>
      </c>
      <c r="TVH114" s="94"/>
      <c r="TVI114" s="95"/>
      <c r="TVJ114" s="89"/>
      <c r="TVK114" s="66" t="s">
        <v>128</v>
      </c>
      <c r="TVL114" s="18"/>
      <c r="TVM114" s="80"/>
      <c r="TVN114" s="52"/>
      <c r="TVO114" s="73">
        <f t="shared" ref="TVO114" si="1282">+TVN114*TVM114</f>
        <v>0</v>
      </c>
      <c r="TVP114" s="94"/>
      <c r="TVQ114" s="95"/>
      <c r="TVR114" s="89"/>
      <c r="TVS114" s="66" t="s">
        <v>128</v>
      </c>
      <c r="TVT114" s="18"/>
      <c r="TVU114" s="80"/>
      <c r="TVV114" s="52"/>
      <c r="TVW114" s="73">
        <f t="shared" ref="TVW114" si="1283">+TVV114*TVU114</f>
        <v>0</v>
      </c>
      <c r="TVX114" s="94"/>
      <c r="TVY114" s="95"/>
      <c r="TVZ114" s="89"/>
      <c r="TWA114" s="66" t="s">
        <v>128</v>
      </c>
      <c r="TWB114" s="18"/>
      <c r="TWC114" s="80"/>
      <c r="TWD114" s="52"/>
      <c r="TWE114" s="73">
        <f t="shared" ref="TWE114" si="1284">+TWD114*TWC114</f>
        <v>0</v>
      </c>
      <c r="TWF114" s="94"/>
      <c r="TWG114" s="95"/>
      <c r="TWH114" s="89"/>
      <c r="TWI114" s="66" t="s">
        <v>128</v>
      </c>
      <c r="TWJ114" s="18"/>
      <c r="TWK114" s="80"/>
      <c r="TWL114" s="52"/>
      <c r="TWM114" s="73">
        <f t="shared" ref="TWM114" si="1285">+TWL114*TWK114</f>
        <v>0</v>
      </c>
      <c r="TWN114" s="94"/>
      <c r="TWO114" s="95"/>
      <c r="TWP114" s="89"/>
      <c r="TWQ114" s="66" t="s">
        <v>128</v>
      </c>
      <c r="TWR114" s="18"/>
      <c r="TWS114" s="80"/>
      <c r="TWT114" s="52"/>
      <c r="TWU114" s="73">
        <f t="shared" ref="TWU114" si="1286">+TWT114*TWS114</f>
        <v>0</v>
      </c>
      <c r="TWV114" s="94"/>
      <c r="TWW114" s="95"/>
      <c r="TWX114" s="89"/>
      <c r="TWY114" s="66" t="s">
        <v>128</v>
      </c>
      <c r="TWZ114" s="18"/>
      <c r="TXA114" s="80"/>
      <c r="TXB114" s="52"/>
      <c r="TXC114" s="73">
        <f t="shared" ref="TXC114" si="1287">+TXB114*TXA114</f>
        <v>0</v>
      </c>
      <c r="TXD114" s="94"/>
      <c r="TXE114" s="95"/>
      <c r="TXF114" s="89"/>
      <c r="TXG114" s="66" t="s">
        <v>128</v>
      </c>
      <c r="TXH114" s="18"/>
      <c r="TXI114" s="80"/>
      <c r="TXJ114" s="52"/>
      <c r="TXK114" s="73">
        <f t="shared" ref="TXK114" si="1288">+TXJ114*TXI114</f>
        <v>0</v>
      </c>
      <c r="TXL114" s="94"/>
      <c r="TXM114" s="95"/>
      <c r="TXN114" s="89"/>
      <c r="TXO114" s="66" t="s">
        <v>128</v>
      </c>
      <c r="TXP114" s="18"/>
      <c r="TXQ114" s="80"/>
      <c r="TXR114" s="52"/>
      <c r="TXS114" s="73">
        <f t="shared" ref="TXS114" si="1289">+TXR114*TXQ114</f>
        <v>0</v>
      </c>
      <c r="TXT114" s="94"/>
      <c r="TXU114" s="95"/>
      <c r="TXV114" s="89"/>
      <c r="TXW114" s="66" t="s">
        <v>128</v>
      </c>
      <c r="TXX114" s="18"/>
      <c r="TXY114" s="80"/>
      <c r="TXZ114" s="52"/>
      <c r="TYA114" s="73">
        <f t="shared" ref="TYA114" si="1290">+TXZ114*TXY114</f>
        <v>0</v>
      </c>
      <c r="TYB114" s="94"/>
      <c r="TYC114" s="95"/>
      <c r="TYD114" s="89"/>
      <c r="TYE114" s="66" t="s">
        <v>128</v>
      </c>
      <c r="TYF114" s="18"/>
      <c r="TYG114" s="80"/>
      <c r="TYH114" s="52"/>
      <c r="TYI114" s="73">
        <f t="shared" ref="TYI114" si="1291">+TYH114*TYG114</f>
        <v>0</v>
      </c>
      <c r="TYJ114" s="94"/>
      <c r="TYK114" s="95"/>
      <c r="TYL114" s="89"/>
      <c r="TYM114" s="66" t="s">
        <v>128</v>
      </c>
      <c r="TYN114" s="18"/>
      <c r="TYO114" s="80"/>
      <c r="TYP114" s="52"/>
      <c r="TYQ114" s="73">
        <f t="shared" ref="TYQ114" si="1292">+TYP114*TYO114</f>
        <v>0</v>
      </c>
      <c r="TYR114" s="94"/>
      <c r="TYS114" s="95"/>
      <c r="TYT114" s="89"/>
      <c r="TYU114" s="66" t="s">
        <v>128</v>
      </c>
      <c r="TYV114" s="18"/>
      <c r="TYW114" s="80"/>
      <c r="TYX114" s="52"/>
      <c r="TYY114" s="73">
        <f t="shared" ref="TYY114" si="1293">+TYX114*TYW114</f>
        <v>0</v>
      </c>
      <c r="TYZ114" s="94"/>
      <c r="TZA114" s="95"/>
      <c r="TZB114" s="89"/>
      <c r="TZC114" s="66" t="s">
        <v>128</v>
      </c>
      <c r="TZD114" s="18"/>
      <c r="TZE114" s="80"/>
      <c r="TZF114" s="52"/>
      <c r="TZG114" s="73">
        <f t="shared" ref="TZG114" si="1294">+TZF114*TZE114</f>
        <v>0</v>
      </c>
      <c r="TZH114" s="94"/>
      <c r="TZI114" s="95"/>
      <c r="TZJ114" s="89"/>
      <c r="TZK114" s="66" t="s">
        <v>128</v>
      </c>
      <c r="TZL114" s="18"/>
      <c r="TZM114" s="80"/>
      <c r="TZN114" s="52"/>
      <c r="TZO114" s="73">
        <f t="shared" ref="TZO114" si="1295">+TZN114*TZM114</f>
        <v>0</v>
      </c>
      <c r="TZP114" s="94"/>
      <c r="TZQ114" s="95"/>
      <c r="TZR114" s="89"/>
      <c r="TZS114" s="66" t="s">
        <v>128</v>
      </c>
      <c r="TZT114" s="18"/>
      <c r="TZU114" s="80"/>
      <c r="TZV114" s="52"/>
      <c r="TZW114" s="73">
        <f t="shared" ref="TZW114" si="1296">+TZV114*TZU114</f>
        <v>0</v>
      </c>
      <c r="TZX114" s="94"/>
      <c r="TZY114" s="95"/>
      <c r="TZZ114" s="89"/>
      <c r="UAA114" s="66" t="s">
        <v>128</v>
      </c>
      <c r="UAB114" s="18"/>
      <c r="UAC114" s="80"/>
      <c r="UAD114" s="52"/>
      <c r="UAE114" s="73">
        <f t="shared" ref="UAE114" si="1297">+UAD114*UAC114</f>
        <v>0</v>
      </c>
      <c r="UAF114" s="94"/>
      <c r="UAG114" s="95"/>
      <c r="UAH114" s="89"/>
      <c r="UAI114" s="66" t="s">
        <v>128</v>
      </c>
      <c r="UAJ114" s="18"/>
      <c r="UAK114" s="80"/>
      <c r="UAL114" s="52"/>
      <c r="UAM114" s="73">
        <f t="shared" ref="UAM114" si="1298">+UAL114*UAK114</f>
        <v>0</v>
      </c>
      <c r="UAN114" s="94"/>
      <c r="UAO114" s="95"/>
      <c r="UAP114" s="89"/>
      <c r="UAQ114" s="66" t="s">
        <v>128</v>
      </c>
      <c r="UAR114" s="18"/>
      <c r="UAS114" s="80"/>
      <c r="UAT114" s="52"/>
      <c r="UAU114" s="73">
        <f t="shared" ref="UAU114" si="1299">+UAT114*UAS114</f>
        <v>0</v>
      </c>
      <c r="UAV114" s="94"/>
      <c r="UAW114" s="95"/>
      <c r="UAX114" s="89"/>
      <c r="UAY114" s="66" t="s">
        <v>128</v>
      </c>
      <c r="UAZ114" s="18"/>
      <c r="UBA114" s="80"/>
      <c r="UBB114" s="52"/>
      <c r="UBC114" s="73">
        <f t="shared" ref="UBC114" si="1300">+UBB114*UBA114</f>
        <v>0</v>
      </c>
      <c r="UBD114" s="94"/>
      <c r="UBE114" s="95"/>
      <c r="UBF114" s="89"/>
      <c r="UBG114" s="66" t="s">
        <v>128</v>
      </c>
      <c r="UBH114" s="18"/>
      <c r="UBI114" s="80"/>
      <c r="UBJ114" s="52"/>
      <c r="UBK114" s="73">
        <f t="shared" ref="UBK114" si="1301">+UBJ114*UBI114</f>
        <v>0</v>
      </c>
      <c r="UBL114" s="94"/>
      <c r="UBM114" s="95"/>
      <c r="UBN114" s="89"/>
      <c r="UBO114" s="66" t="s">
        <v>128</v>
      </c>
      <c r="UBP114" s="18"/>
      <c r="UBQ114" s="80"/>
      <c r="UBR114" s="52"/>
      <c r="UBS114" s="73">
        <f t="shared" ref="UBS114" si="1302">+UBR114*UBQ114</f>
        <v>0</v>
      </c>
      <c r="UBT114" s="94"/>
      <c r="UBU114" s="95"/>
      <c r="UBV114" s="89"/>
      <c r="UBW114" s="66" t="s">
        <v>128</v>
      </c>
      <c r="UBX114" s="18"/>
      <c r="UBY114" s="80"/>
      <c r="UBZ114" s="52"/>
      <c r="UCA114" s="73">
        <f t="shared" ref="UCA114" si="1303">+UBZ114*UBY114</f>
        <v>0</v>
      </c>
      <c r="UCB114" s="94"/>
      <c r="UCC114" s="95"/>
      <c r="UCD114" s="89"/>
      <c r="UCE114" s="66" t="s">
        <v>128</v>
      </c>
      <c r="UCF114" s="18"/>
      <c r="UCG114" s="80"/>
      <c r="UCH114" s="52"/>
      <c r="UCI114" s="73">
        <f t="shared" ref="UCI114" si="1304">+UCH114*UCG114</f>
        <v>0</v>
      </c>
      <c r="UCJ114" s="94"/>
      <c r="UCK114" s="95"/>
      <c r="UCL114" s="89"/>
      <c r="UCM114" s="66" t="s">
        <v>128</v>
      </c>
      <c r="UCN114" s="18"/>
      <c r="UCO114" s="80"/>
      <c r="UCP114" s="52"/>
      <c r="UCQ114" s="73">
        <f t="shared" ref="UCQ114" si="1305">+UCP114*UCO114</f>
        <v>0</v>
      </c>
      <c r="UCR114" s="94"/>
      <c r="UCS114" s="95"/>
      <c r="UCT114" s="89"/>
      <c r="UCU114" s="66" t="s">
        <v>128</v>
      </c>
      <c r="UCV114" s="18"/>
      <c r="UCW114" s="80"/>
      <c r="UCX114" s="52"/>
      <c r="UCY114" s="73">
        <f t="shared" ref="UCY114" si="1306">+UCX114*UCW114</f>
        <v>0</v>
      </c>
      <c r="UCZ114" s="94"/>
      <c r="UDA114" s="95"/>
      <c r="UDB114" s="89"/>
      <c r="UDC114" s="66" t="s">
        <v>128</v>
      </c>
      <c r="UDD114" s="18"/>
      <c r="UDE114" s="80"/>
      <c r="UDF114" s="52"/>
      <c r="UDG114" s="73">
        <f t="shared" ref="UDG114" si="1307">+UDF114*UDE114</f>
        <v>0</v>
      </c>
      <c r="UDH114" s="94"/>
      <c r="UDI114" s="95"/>
      <c r="UDJ114" s="89"/>
      <c r="UDK114" s="66" t="s">
        <v>128</v>
      </c>
      <c r="UDL114" s="18"/>
      <c r="UDM114" s="80"/>
      <c r="UDN114" s="52"/>
      <c r="UDO114" s="73">
        <f t="shared" ref="UDO114" si="1308">+UDN114*UDM114</f>
        <v>0</v>
      </c>
      <c r="UDP114" s="94"/>
      <c r="UDQ114" s="95"/>
      <c r="UDR114" s="89"/>
      <c r="UDS114" s="66" t="s">
        <v>128</v>
      </c>
      <c r="UDT114" s="18"/>
      <c r="UDU114" s="80"/>
      <c r="UDV114" s="52"/>
      <c r="UDW114" s="73">
        <f t="shared" ref="UDW114" si="1309">+UDV114*UDU114</f>
        <v>0</v>
      </c>
      <c r="UDX114" s="94"/>
      <c r="UDY114" s="95"/>
      <c r="UDZ114" s="89"/>
      <c r="UEA114" s="66" t="s">
        <v>128</v>
      </c>
      <c r="UEB114" s="18"/>
      <c r="UEC114" s="80"/>
      <c r="UED114" s="52"/>
      <c r="UEE114" s="73">
        <f t="shared" ref="UEE114" si="1310">+UED114*UEC114</f>
        <v>0</v>
      </c>
      <c r="UEF114" s="94"/>
      <c r="UEG114" s="95"/>
      <c r="UEH114" s="89"/>
      <c r="UEI114" s="66" t="s">
        <v>128</v>
      </c>
      <c r="UEJ114" s="18"/>
      <c r="UEK114" s="80"/>
      <c r="UEL114" s="52"/>
      <c r="UEM114" s="73">
        <f t="shared" ref="UEM114" si="1311">+UEL114*UEK114</f>
        <v>0</v>
      </c>
      <c r="UEN114" s="94"/>
      <c r="UEO114" s="95"/>
      <c r="UEP114" s="89"/>
      <c r="UEQ114" s="66" t="s">
        <v>128</v>
      </c>
      <c r="UER114" s="18"/>
      <c r="UES114" s="80"/>
      <c r="UET114" s="52"/>
      <c r="UEU114" s="73">
        <f t="shared" ref="UEU114" si="1312">+UET114*UES114</f>
        <v>0</v>
      </c>
      <c r="UEV114" s="94"/>
      <c r="UEW114" s="95"/>
      <c r="UEX114" s="89"/>
      <c r="UEY114" s="66" t="s">
        <v>128</v>
      </c>
      <c r="UEZ114" s="18"/>
      <c r="UFA114" s="80"/>
      <c r="UFB114" s="52"/>
      <c r="UFC114" s="73">
        <f t="shared" ref="UFC114" si="1313">+UFB114*UFA114</f>
        <v>0</v>
      </c>
      <c r="UFD114" s="94"/>
      <c r="UFE114" s="95"/>
      <c r="UFF114" s="89"/>
      <c r="UFG114" s="66" t="s">
        <v>128</v>
      </c>
      <c r="UFH114" s="18"/>
      <c r="UFI114" s="80"/>
      <c r="UFJ114" s="52"/>
      <c r="UFK114" s="73">
        <f t="shared" ref="UFK114" si="1314">+UFJ114*UFI114</f>
        <v>0</v>
      </c>
      <c r="UFL114" s="94"/>
      <c r="UFM114" s="95"/>
      <c r="UFN114" s="89"/>
      <c r="UFO114" s="66" t="s">
        <v>128</v>
      </c>
      <c r="UFP114" s="18"/>
      <c r="UFQ114" s="80"/>
      <c r="UFR114" s="52"/>
      <c r="UFS114" s="73">
        <f t="shared" ref="UFS114" si="1315">+UFR114*UFQ114</f>
        <v>0</v>
      </c>
      <c r="UFT114" s="94"/>
      <c r="UFU114" s="95"/>
      <c r="UFV114" s="89"/>
      <c r="UFW114" s="66" t="s">
        <v>128</v>
      </c>
      <c r="UFX114" s="18"/>
      <c r="UFY114" s="80"/>
      <c r="UFZ114" s="52"/>
      <c r="UGA114" s="73">
        <f t="shared" ref="UGA114" si="1316">+UFZ114*UFY114</f>
        <v>0</v>
      </c>
      <c r="UGB114" s="94"/>
      <c r="UGC114" s="95"/>
      <c r="UGD114" s="89"/>
      <c r="UGE114" s="66" t="s">
        <v>128</v>
      </c>
      <c r="UGF114" s="18"/>
      <c r="UGG114" s="80"/>
      <c r="UGH114" s="52"/>
      <c r="UGI114" s="73">
        <f t="shared" ref="UGI114" si="1317">+UGH114*UGG114</f>
        <v>0</v>
      </c>
      <c r="UGJ114" s="94"/>
      <c r="UGK114" s="95"/>
      <c r="UGL114" s="89"/>
      <c r="UGM114" s="66" t="s">
        <v>128</v>
      </c>
      <c r="UGN114" s="18"/>
      <c r="UGO114" s="80"/>
      <c r="UGP114" s="52"/>
      <c r="UGQ114" s="73">
        <f t="shared" ref="UGQ114" si="1318">+UGP114*UGO114</f>
        <v>0</v>
      </c>
      <c r="UGR114" s="94"/>
      <c r="UGS114" s="95"/>
      <c r="UGT114" s="89"/>
      <c r="UGU114" s="66" t="s">
        <v>128</v>
      </c>
      <c r="UGV114" s="18"/>
      <c r="UGW114" s="80"/>
      <c r="UGX114" s="52"/>
      <c r="UGY114" s="73">
        <f t="shared" ref="UGY114" si="1319">+UGX114*UGW114</f>
        <v>0</v>
      </c>
      <c r="UGZ114" s="94"/>
      <c r="UHA114" s="95"/>
      <c r="UHB114" s="89"/>
      <c r="UHC114" s="66" t="s">
        <v>128</v>
      </c>
      <c r="UHD114" s="18"/>
      <c r="UHE114" s="80"/>
      <c r="UHF114" s="52"/>
      <c r="UHG114" s="73">
        <f t="shared" ref="UHG114" si="1320">+UHF114*UHE114</f>
        <v>0</v>
      </c>
      <c r="UHH114" s="94"/>
      <c r="UHI114" s="95"/>
      <c r="UHJ114" s="89"/>
      <c r="UHK114" s="66" t="s">
        <v>128</v>
      </c>
      <c r="UHL114" s="18"/>
      <c r="UHM114" s="80"/>
      <c r="UHN114" s="52"/>
      <c r="UHO114" s="73">
        <f t="shared" ref="UHO114" si="1321">+UHN114*UHM114</f>
        <v>0</v>
      </c>
      <c r="UHP114" s="94"/>
      <c r="UHQ114" s="95"/>
      <c r="UHR114" s="89"/>
      <c r="UHS114" s="66" t="s">
        <v>128</v>
      </c>
      <c r="UHT114" s="18"/>
      <c r="UHU114" s="80"/>
      <c r="UHV114" s="52"/>
      <c r="UHW114" s="73">
        <f t="shared" ref="UHW114" si="1322">+UHV114*UHU114</f>
        <v>0</v>
      </c>
      <c r="UHX114" s="94"/>
      <c r="UHY114" s="95"/>
      <c r="UHZ114" s="89"/>
      <c r="UIA114" s="66" t="s">
        <v>128</v>
      </c>
      <c r="UIB114" s="18"/>
      <c r="UIC114" s="80"/>
      <c r="UID114" s="52"/>
      <c r="UIE114" s="73">
        <f t="shared" ref="UIE114" si="1323">+UID114*UIC114</f>
        <v>0</v>
      </c>
      <c r="UIF114" s="94"/>
      <c r="UIG114" s="95"/>
      <c r="UIH114" s="89"/>
      <c r="UII114" s="66" t="s">
        <v>128</v>
      </c>
      <c r="UIJ114" s="18"/>
      <c r="UIK114" s="80"/>
      <c r="UIL114" s="52"/>
      <c r="UIM114" s="73">
        <f t="shared" ref="UIM114" si="1324">+UIL114*UIK114</f>
        <v>0</v>
      </c>
      <c r="UIN114" s="94"/>
      <c r="UIO114" s="95"/>
      <c r="UIP114" s="89"/>
      <c r="UIQ114" s="66" t="s">
        <v>128</v>
      </c>
      <c r="UIR114" s="18"/>
      <c r="UIS114" s="80"/>
      <c r="UIT114" s="52"/>
      <c r="UIU114" s="73">
        <f t="shared" ref="UIU114" si="1325">+UIT114*UIS114</f>
        <v>0</v>
      </c>
      <c r="UIV114" s="94"/>
      <c r="UIW114" s="95"/>
      <c r="UIX114" s="89"/>
      <c r="UIY114" s="66" t="s">
        <v>128</v>
      </c>
      <c r="UIZ114" s="18"/>
      <c r="UJA114" s="80"/>
      <c r="UJB114" s="52"/>
      <c r="UJC114" s="73">
        <f t="shared" ref="UJC114" si="1326">+UJB114*UJA114</f>
        <v>0</v>
      </c>
      <c r="UJD114" s="94"/>
      <c r="UJE114" s="95"/>
      <c r="UJF114" s="89"/>
      <c r="UJG114" s="66" t="s">
        <v>128</v>
      </c>
      <c r="UJH114" s="18"/>
      <c r="UJI114" s="80"/>
      <c r="UJJ114" s="52"/>
      <c r="UJK114" s="73">
        <f t="shared" ref="UJK114" si="1327">+UJJ114*UJI114</f>
        <v>0</v>
      </c>
      <c r="UJL114" s="94"/>
      <c r="UJM114" s="95"/>
      <c r="UJN114" s="89"/>
      <c r="UJO114" s="66" t="s">
        <v>128</v>
      </c>
      <c r="UJP114" s="18"/>
      <c r="UJQ114" s="80"/>
      <c r="UJR114" s="52"/>
      <c r="UJS114" s="73">
        <f t="shared" ref="UJS114" si="1328">+UJR114*UJQ114</f>
        <v>0</v>
      </c>
      <c r="UJT114" s="94"/>
      <c r="UJU114" s="95"/>
      <c r="UJV114" s="89"/>
      <c r="UJW114" s="66" t="s">
        <v>128</v>
      </c>
      <c r="UJX114" s="18"/>
      <c r="UJY114" s="80"/>
      <c r="UJZ114" s="52"/>
      <c r="UKA114" s="73">
        <f t="shared" ref="UKA114" si="1329">+UJZ114*UJY114</f>
        <v>0</v>
      </c>
      <c r="UKB114" s="94"/>
      <c r="UKC114" s="95"/>
      <c r="UKD114" s="89"/>
      <c r="UKE114" s="66" t="s">
        <v>128</v>
      </c>
      <c r="UKF114" s="18"/>
      <c r="UKG114" s="80"/>
      <c r="UKH114" s="52"/>
      <c r="UKI114" s="73">
        <f t="shared" ref="UKI114" si="1330">+UKH114*UKG114</f>
        <v>0</v>
      </c>
      <c r="UKJ114" s="94"/>
      <c r="UKK114" s="95"/>
      <c r="UKL114" s="89"/>
      <c r="UKM114" s="66" t="s">
        <v>128</v>
      </c>
      <c r="UKN114" s="18"/>
      <c r="UKO114" s="80"/>
      <c r="UKP114" s="52"/>
      <c r="UKQ114" s="73">
        <f t="shared" ref="UKQ114" si="1331">+UKP114*UKO114</f>
        <v>0</v>
      </c>
      <c r="UKR114" s="94"/>
      <c r="UKS114" s="95"/>
      <c r="UKT114" s="89"/>
      <c r="UKU114" s="66" t="s">
        <v>128</v>
      </c>
      <c r="UKV114" s="18"/>
      <c r="UKW114" s="80"/>
      <c r="UKX114" s="52"/>
      <c r="UKY114" s="73">
        <f t="shared" ref="UKY114" si="1332">+UKX114*UKW114</f>
        <v>0</v>
      </c>
      <c r="UKZ114" s="94"/>
      <c r="ULA114" s="95"/>
      <c r="ULB114" s="89"/>
      <c r="ULC114" s="66" t="s">
        <v>128</v>
      </c>
      <c r="ULD114" s="18"/>
      <c r="ULE114" s="80"/>
      <c r="ULF114" s="52"/>
      <c r="ULG114" s="73">
        <f t="shared" ref="ULG114" si="1333">+ULF114*ULE114</f>
        <v>0</v>
      </c>
      <c r="ULH114" s="94"/>
      <c r="ULI114" s="95"/>
      <c r="ULJ114" s="89"/>
      <c r="ULK114" s="66" t="s">
        <v>128</v>
      </c>
      <c r="ULL114" s="18"/>
      <c r="ULM114" s="80"/>
      <c r="ULN114" s="52"/>
      <c r="ULO114" s="73">
        <f t="shared" ref="ULO114" si="1334">+ULN114*ULM114</f>
        <v>0</v>
      </c>
      <c r="ULP114" s="94"/>
      <c r="ULQ114" s="95"/>
      <c r="ULR114" s="89"/>
      <c r="ULS114" s="66" t="s">
        <v>128</v>
      </c>
      <c r="ULT114" s="18"/>
      <c r="ULU114" s="80"/>
      <c r="ULV114" s="52"/>
      <c r="ULW114" s="73">
        <f t="shared" ref="ULW114" si="1335">+ULV114*ULU114</f>
        <v>0</v>
      </c>
      <c r="ULX114" s="94"/>
      <c r="ULY114" s="95"/>
      <c r="ULZ114" s="89"/>
      <c r="UMA114" s="66" t="s">
        <v>128</v>
      </c>
      <c r="UMB114" s="18"/>
      <c r="UMC114" s="80"/>
      <c r="UMD114" s="52"/>
      <c r="UME114" s="73">
        <f t="shared" ref="UME114" si="1336">+UMD114*UMC114</f>
        <v>0</v>
      </c>
      <c r="UMF114" s="94"/>
      <c r="UMG114" s="95"/>
      <c r="UMH114" s="89"/>
      <c r="UMI114" s="66" t="s">
        <v>128</v>
      </c>
      <c r="UMJ114" s="18"/>
      <c r="UMK114" s="80"/>
      <c r="UML114" s="52"/>
      <c r="UMM114" s="73">
        <f t="shared" ref="UMM114" si="1337">+UML114*UMK114</f>
        <v>0</v>
      </c>
      <c r="UMN114" s="94"/>
      <c r="UMO114" s="95"/>
      <c r="UMP114" s="89"/>
      <c r="UMQ114" s="66" t="s">
        <v>128</v>
      </c>
      <c r="UMR114" s="18"/>
      <c r="UMS114" s="80"/>
      <c r="UMT114" s="52"/>
      <c r="UMU114" s="73">
        <f t="shared" ref="UMU114" si="1338">+UMT114*UMS114</f>
        <v>0</v>
      </c>
      <c r="UMV114" s="94"/>
      <c r="UMW114" s="95"/>
      <c r="UMX114" s="89"/>
      <c r="UMY114" s="66" t="s">
        <v>128</v>
      </c>
      <c r="UMZ114" s="18"/>
      <c r="UNA114" s="80"/>
      <c r="UNB114" s="52"/>
      <c r="UNC114" s="73">
        <f t="shared" ref="UNC114" si="1339">+UNB114*UNA114</f>
        <v>0</v>
      </c>
      <c r="UND114" s="94"/>
      <c r="UNE114" s="95"/>
      <c r="UNF114" s="89"/>
      <c r="UNG114" s="66" t="s">
        <v>128</v>
      </c>
      <c r="UNH114" s="18"/>
      <c r="UNI114" s="80"/>
      <c r="UNJ114" s="52"/>
      <c r="UNK114" s="73">
        <f t="shared" ref="UNK114" si="1340">+UNJ114*UNI114</f>
        <v>0</v>
      </c>
      <c r="UNL114" s="94"/>
      <c r="UNM114" s="95"/>
      <c r="UNN114" s="89"/>
      <c r="UNO114" s="66" t="s">
        <v>128</v>
      </c>
      <c r="UNP114" s="18"/>
      <c r="UNQ114" s="80"/>
      <c r="UNR114" s="52"/>
      <c r="UNS114" s="73">
        <f t="shared" ref="UNS114" si="1341">+UNR114*UNQ114</f>
        <v>0</v>
      </c>
      <c r="UNT114" s="94"/>
      <c r="UNU114" s="95"/>
      <c r="UNV114" s="89"/>
      <c r="UNW114" s="66" t="s">
        <v>128</v>
      </c>
      <c r="UNX114" s="18"/>
      <c r="UNY114" s="80"/>
      <c r="UNZ114" s="52"/>
      <c r="UOA114" s="73">
        <f t="shared" ref="UOA114" si="1342">+UNZ114*UNY114</f>
        <v>0</v>
      </c>
      <c r="UOB114" s="94"/>
      <c r="UOC114" s="95"/>
      <c r="UOD114" s="89"/>
      <c r="UOE114" s="66" t="s">
        <v>128</v>
      </c>
      <c r="UOF114" s="18"/>
      <c r="UOG114" s="80"/>
      <c r="UOH114" s="52"/>
      <c r="UOI114" s="73">
        <f t="shared" ref="UOI114" si="1343">+UOH114*UOG114</f>
        <v>0</v>
      </c>
      <c r="UOJ114" s="94"/>
      <c r="UOK114" s="95"/>
      <c r="UOL114" s="89"/>
      <c r="UOM114" s="66" t="s">
        <v>128</v>
      </c>
      <c r="UON114" s="18"/>
      <c r="UOO114" s="80"/>
      <c r="UOP114" s="52"/>
      <c r="UOQ114" s="73">
        <f t="shared" ref="UOQ114" si="1344">+UOP114*UOO114</f>
        <v>0</v>
      </c>
      <c r="UOR114" s="94"/>
      <c r="UOS114" s="95"/>
      <c r="UOT114" s="89"/>
      <c r="UOU114" s="66" t="s">
        <v>128</v>
      </c>
      <c r="UOV114" s="18"/>
      <c r="UOW114" s="80"/>
      <c r="UOX114" s="52"/>
      <c r="UOY114" s="73">
        <f t="shared" ref="UOY114" si="1345">+UOX114*UOW114</f>
        <v>0</v>
      </c>
      <c r="UOZ114" s="94"/>
      <c r="UPA114" s="95"/>
      <c r="UPB114" s="89"/>
      <c r="UPC114" s="66" t="s">
        <v>128</v>
      </c>
      <c r="UPD114" s="18"/>
      <c r="UPE114" s="80"/>
      <c r="UPF114" s="52"/>
      <c r="UPG114" s="73">
        <f t="shared" ref="UPG114" si="1346">+UPF114*UPE114</f>
        <v>0</v>
      </c>
      <c r="UPH114" s="94"/>
      <c r="UPI114" s="95"/>
      <c r="UPJ114" s="89"/>
      <c r="UPK114" s="66" t="s">
        <v>128</v>
      </c>
      <c r="UPL114" s="18"/>
      <c r="UPM114" s="80"/>
      <c r="UPN114" s="52"/>
      <c r="UPO114" s="73">
        <f t="shared" ref="UPO114" si="1347">+UPN114*UPM114</f>
        <v>0</v>
      </c>
      <c r="UPP114" s="94"/>
      <c r="UPQ114" s="95"/>
      <c r="UPR114" s="89"/>
      <c r="UPS114" s="66" t="s">
        <v>128</v>
      </c>
      <c r="UPT114" s="18"/>
      <c r="UPU114" s="80"/>
      <c r="UPV114" s="52"/>
      <c r="UPW114" s="73">
        <f t="shared" ref="UPW114" si="1348">+UPV114*UPU114</f>
        <v>0</v>
      </c>
      <c r="UPX114" s="94"/>
      <c r="UPY114" s="95"/>
      <c r="UPZ114" s="89"/>
      <c r="UQA114" s="66" t="s">
        <v>128</v>
      </c>
      <c r="UQB114" s="18"/>
      <c r="UQC114" s="80"/>
      <c r="UQD114" s="52"/>
      <c r="UQE114" s="73">
        <f t="shared" ref="UQE114" si="1349">+UQD114*UQC114</f>
        <v>0</v>
      </c>
      <c r="UQF114" s="94"/>
      <c r="UQG114" s="95"/>
      <c r="UQH114" s="89"/>
      <c r="UQI114" s="66" t="s">
        <v>128</v>
      </c>
      <c r="UQJ114" s="18"/>
      <c r="UQK114" s="80"/>
      <c r="UQL114" s="52"/>
      <c r="UQM114" s="73">
        <f t="shared" ref="UQM114" si="1350">+UQL114*UQK114</f>
        <v>0</v>
      </c>
      <c r="UQN114" s="94"/>
      <c r="UQO114" s="95"/>
      <c r="UQP114" s="89"/>
      <c r="UQQ114" s="66" t="s">
        <v>128</v>
      </c>
      <c r="UQR114" s="18"/>
      <c r="UQS114" s="80"/>
      <c r="UQT114" s="52"/>
      <c r="UQU114" s="73">
        <f t="shared" ref="UQU114" si="1351">+UQT114*UQS114</f>
        <v>0</v>
      </c>
      <c r="UQV114" s="94"/>
      <c r="UQW114" s="95"/>
      <c r="UQX114" s="89"/>
      <c r="UQY114" s="66" t="s">
        <v>128</v>
      </c>
      <c r="UQZ114" s="18"/>
      <c r="URA114" s="80"/>
      <c r="URB114" s="52"/>
      <c r="URC114" s="73">
        <f t="shared" ref="URC114" si="1352">+URB114*URA114</f>
        <v>0</v>
      </c>
      <c r="URD114" s="94"/>
      <c r="URE114" s="95"/>
      <c r="URF114" s="89"/>
      <c r="URG114" s="66" t="s">
        <v>128</v>
      </c>
      <c r="URH114" s="18"/>
      <c r="URI114" s="80"/>
      <c r="URJ114" s="52"/>
      <c r="URK114" s="73">
        <f t="shared" ref="URK114" si="1353">+URJ114*URI114</f>
        <v>0</v>
      </c>
      <c r="URL114" s="94"/>
      <c r="URM114" s="95"/>
      <c r="URN114" s="89"/>
      <c r="URO114" s="66" t="s">
        <v>128</v>
      </c>
      <c r="URP114" s="18"/>
      <c r="URQ114" s="80"/>
      <c r="URR114" s="52"/>
      <c r="URS114" s="73">
        <f t="shared" ref="URS114" si="1354">+URR114*URQ114</f>
        <v>0</v>
      </c>
      <c r="URT114" s="94"/>
      <c r="URU114" s="95"/>
      <c r="URV114" s="89"/>
      <c r="URW114" s="66" t="s">
        <v>128</v>
      </c>
      <c r="URX114" s="18"/>
      <c r="URY114" s="80"/>
      <c r="URZ114" s="52"/>
      <c r="USA114" s="73">
        <f t="shared" ref="USA114" si="1355">+URZ114*URY114</f>
        <v>0</v>
      </c>
      <c r="USB114" s="94"/>
      <c r="USC114" s="95"/>
      <c r="USD114" s="89"/>
      <c r="USE114" s="66" t="s">
        <v>128</v>
      </c>
      <c r="USF114" s="18"/>
      <c r="USG114" s="80"/>
      <c r="USH114" s="52"/>
      <c r="USI114" s="73">
        <f t="shared" ref="USI114" si="1356">+USH114*USG114</f>
        <v>0</v>
      </c>
      <c r="USJ114" s="94"/>
      <c r="USK114" s="95"/>
      <c r="USL114" s="89"/>
      <c r="USM114" s="66" t="s">
        <v>128</v>
      </c>
      <c r="USN114" s="18"/>
      <c r="USO114" s="80"/>
      <c r="USP114" s="52"/>
      <c r="USQ114" s="73">
        <f t="shared" ref="USQ114" si="1357">+USP114*USO114</f>
        <v>0</v>
      </c>
      <c r="USR114" s="94"/>
      <c r="USS114" s="95"/>
      <c r="UST114" s="89"/>
      <c r="USU114" s="66" t="s">
        <v>128</v>
      </c>
      <c r="USV114" s="18"/>
      <c r="USW114" s="80"/>
      <c r="USX114" s="52"/>
      <c r="USY114" s="73">
        <f t="shared" ref="USY114" si="1358">+USX114*USW114</f>
        <v>0</v>
      </c>
      <c r="USZ114" s="94"/>
      <c r="UTA114" s="95"/>
      <c r="UTB114" s="89"/>
      <c r="UTC114" s="66" t="s">
        <v>128</v>
      </c>
      <c r="UTD114" s="18"/>
      <c r="UTE114" s="80"/>
      <c r="UTF114" s="52"/>
      <c r="UTG114" s="73">
        <f t="shared" ref="UTG114" si="1359">+UTF114*UTE114</f>
        <v>0</v>
      </c>
      <c r="UTH114" s="94"/>
      <c r="UTI114" s="95"/>
      <c r="UTJ114" s="89"/>
      <c r="UTK114" s="66" t="s">
        <v>128</v>
      </c>
      <c r="UTL114" s="18"/>
      <c r="UTM114" s="80"/>
      <c r="UTN114" s="52"/>
      <c r="UTO114" s="73">
        <f t="shared" ref="UTO114" si="1360">+UTN114*UTM114</f>
        <v>0</v>
      </c>
      <c r="UTP114" s="94"/>
      <c r="UTQ114" s="95"/>
      <c r="UTR114" s="89"/>
      <c r="UTS114" s="66" t="s">
        <v>128</v>
      </c>
      <c r="UTT114" s="18"/>
      <c r="UTU114" s="80"/>
      <c r="UTV114" s="52"/>
      <c r="UTW114" s="73">
        <f t="shared" ref="UTW114" si="1361">+UTV114*UTU114</f>
        <v>0</v>
      </c>
      <c r="UTX114" s="94"/>
      <c r="UTY114" s="95"/>
      <c r="UTZ114" s="89"/>
      <c r="UUA114" s="66" t="s">
        <v>128</v>
      </c>
      <c r="UUB114" s="18"/>
      <c r="UUC114" s="80"/>
      <c r="UUD114" s="52"/>
      <c r="UUE114" s="73">
        <f t="shared" ref="UUE114" si="1362">+UUD114*UUC114</f>
        <v>0</v>
      </c>
      <c r="UUF114" s="94"/>
      <c r="UUG114" s="95"/>
      <c r="UUH114" s="89"/>
      <c r="UUI114" s="66" t="s">
        <v>128</v>
      </c>
      <c r="UUJ114" s="18"/>
      <c r="UUK114" s="80"/>
      <c r="UUL114" s="52"/>
      <c r="UUM114" s="73">
        <f t="shared" ref="UUM114" si="1363">+UUL114*UUK114</f>
        <v>0</v>
      </c>
      <c r="UUN114" s="94"/>
      <c r="UUO114" s="95"/>
      <c r="UUP114" s="89"/>
      <c r="UUQ114" s="66" t="s">
        <v>128</v>
      </c>
      <c r="UUR114" s="18"/>
      <c r="UUS114" s="80"/>
      <c r="UUT114" s="52"/>
      <c r="UUU114" s="73">
        <f t="shared" ref="UUU114" si="1364">+UUT114*UUS114</f>
        <v>0</v>
      </c>
      <c r="UUV114" s="94"/>
      <c r="UUW114" s="95"/>
      <c r="UUX114" s="89"/>
      <c r="UUY114" s="66" t="s">
        <v>128</v>
      </c>
      <c r="UUZ114" s="18"/>
      <c r="UVA114" s="80"/>
      <c r="UVB114" s="52"/>
      <c r="UVC114" s="73">
        <f t="shared" ref="UVC114" si="1365">+UVB114*UVA114</f>
        <v>0</v>
      </c>
      <c r="UVD114" s="94"/>
      <c r="UVE114" s="95"/>
      <c r="UVF114" s="89"/>
      <c r="UVG114" s="66" t="s">
        <v>128</v>
      </c>
      <c r="UVH114" s="18"/>
      <c r="UVI114" s="80"/>
      <c r="UVJ114" s="52"/>
      <c r="UVK114" s="73">
        <f t="shared" ref="UVK114" si="1366">+UVJ114*UVI114</f>
        <v>0</v>
      </c>
      <c r="UVL114" s="94"/>
      <c r="UVM114" s="95"/>
      <c r="UVN114" s="89"/>
      <c r="UVO114" s="66" t="s">
        <v>128</v>
      </c>
      <c r="UVP114" s="18"/>
      <c r="UVQ114" s="80"/>
      <c r="UVR114" s="52"/>
      <c r="UVS114" s="73">
        <f t="shared" ref="UVS114" si="1367">+UVR114*UVQ114</f>
        <v>0</v>
      </c>
      <c r="UVT114" s="94"/>
      <c r="UVU114" s="95"/>
      <c r="UVV114" s="89"/>
      <c r="UVW114" s="66" t="s">
        <v>128</v>
      </c>
      <c r="UVX114" s="18"/>
      <c r="UVY114" s="80"/>
      <c r="UVZ114" s="52"/>
      <c r="UWA114" s="73">
        <f t="shared" ref="UWA114" si="1368">+UVZ114*UVY114</f>
        <v>0</v>
      </c>
      <c r="UWB114" s="94"/>
      <c r="UWC114" s="95"/>
      <c r="UWD114" s="89"/>
      <c r="UWE114" s="66" t="s">
        <v>128</v>
      </c>
      <c r="UWF114" s="18"/>
      <c r="UWG114" s="80"/>
      <c r="UWH114" s="52"/>
      <c r="UWI114" s="73">
        <f t="shared" ref="UWI114" si="1369">+UWH114*UWG114</f>
        <v>0</v>
      </c>
      <c r="UWJ114" s="94"/>
      <c r="UWK114" s="95"/>
      <c r="UWL114" s="89"/>
      <c r="UWM114" s="66" t="s">
        <v>128</v>
      </c>
      <c r="UWN114" s="18"/>
      <c r="UWO114" s="80"/>
      <c r="UWP114" s="52"/>
      <c r="UWQ114" s="73">
        <f t="shared" ref="UWQ114" si="1370">+UWP114*UWO114</f>
        <v>0</v>
      </c>
      <c r="UWR114" s="94"/>
      <c r="UWS114" s="95"/>
      <c r="UWT114" s="89"/>
      <c r="UWU114" s="66" t="s">
        <v>128</v>
      </c>
      <c r="UWV114" s="18"/>
      <c r="UWW114" s="80"/>
      <c r="UWX114" s="52"/>
      <c r="UWY114" s="73">
        <f t="shared" ref="UWY114" si="1371">+UWX114*UWW114</f>
        <v>0</v>
      </c>
      <c r="UWZ114" s="94"/>
      <c r="UXA114" s="95"/>
      <c r="UXB114" s="89"/>
      <c r="UXC114" s="66" t="s">
        <v>128</v>
      </c>
      <c r="UXD114" s="18"/>
      <c r="UXE114" s="80"/>
      <c r="UXF114" s="52"/>
      <c r="UXG114" s="73">
        <f t="shared" ref="UXG114" si="1372">+UXF114*UXE114</f>
        <v>0</v>
      </c>
      <c r="UXH114" s="94"/>
      <c r="UXI114" s="95"/>
      <c r="UXJ114" s="89"/>
      <c r="UXK114" s="66" t="s">
        <v>128</v>
      </c>
      <c r="UXL114" s="18"/>
      <c r="UXM114" s="80"/>
      <c r="UXN114" s="52"/>
      <c r="UXO114" s="73">
        <f t="shared" ref="UXO114" si="1373">+UXN114*UXM114</f>
        <v>0</v>
      </c>
      <c r="UXP114" s="94"/>
      <c r="UXQ114" s="95"/>
      <c r="UXR114" s="89"/>
      <c r="UXS114" s="66" t="s">
        <v>128</v>
      </c>
      <c r="UXT114" s="18"/>
      <c r="UXU114" s="80"/>
      <c r="UXV114" s="52"/>
      <c r="UXW114" s="73">
        <f t="shared" ref="UXW114" si="1374">+UXV114*UXU114</f>
        <v>0</v>
      </c>
      <c r="UXX114" s="94"/>
      <c r="UXY114" s="95"/>
      <c r="UXZ114" s="89"/>
      <c r="UYA114" s="66" t="s">
        <v>128</v>
      </c>
      <c r="UYB114" s="18"/>
      <c r="UYC114" s="80"/>
      <c r="UYD114" s="52"/>
      <c r="UYE114" s="73">
        <f t="shared" ref="UYE114" si="1375">+UYD114*UYC114</f>
        <v>0</v>
      </c>
      <c r="UYF114" s="94"/>
      <c r="UYG114" s="95"/>
      <c r="UYH114" s="89"/>
      <c r="UYI114" s="66" t="s">
        <v>128</v>
      </c>
      <c r="UYJ114" s="18"/>
      <c r="UYK114" s="80"/>
      <c r="UYL114" s="52"/>
      <c r="UYM114" s="73">
        <f t="shared" ref="UYM114" si="1376">+UYL114*UYK114</f>
        <v>0</v>
      </c>
      <c r="UYN114" s="94"/>
      <c r="UYO114" s="95"/>
      <c r="UYP114" s="89"/>
      <c r="UYQ114" s="66" t="s">
        <v>128</v>
      </c>
      <c r="UYR114" s="18"/>
      <c r="UYS114" s="80"/>
      <c r="UYT114" s="52"/>
      <c r="UYU114" s="73">
        <f t="shared" ref="UYU114" si="1377">+UYT114*UYS114</f>
        <v>0</v>
      </c>
      <c r="UYV114" s="94"/>
      <c r="UYW114" s="95"/>
      <c r="UYX114" s="89"/>
      <c r="UYY114" s="66" t="s">
        <v>128</v>
      </c>
      <c r="UYZ114" s="18"/>
      <c r="UZA114" s="80"/>
      <c r="UZB114" s="52"/>
      <c r="UZC114" s="73">
        <f t="shared" ref="UZC114" si="1378">+UZB114*UZA114</f>
        <v>0</v>
      </c>
      <c r="UZD114" s="94"/>
      <c r="UZE114" s="95"/>
      <c r="UZF114" s="89"/>
      <c r="UZG114" s="66" t="s">
        <v>128</v>
      </c>
      <c r="UZH114" s="18"/>
      <c r="UZI114" s="80"/>
      <c r="UZJ114" s="52"/>
      <c r="UZK114" s="73">
        <f t="shared" ref="UZK114" si="1379">+UZJ114*UZI114</f>
        <v>0</v>
      </c>
      <c r="UZL114" s="94"/>
      <c r="UZM114" s="95"/>
      <c r="UZN114" s="89"/>
      <c r="UZO114" s="66" t="s">
        <v>128</v>
      </c>
      <c r="UZP114" s="18"/>
      <c r="UZQ114" s="80"/>
      <c r="UZR114" s="52"/>
      <c r="UZS114" s="73">
        <f t="shared" ref="UZS114" si="1380">+UZR114*UZQ114</f>
        <v>0</v>
      </c>
      <c r="UZT114" s="94"/>
      <c r="UZU114" s="95"/>
      <c r="UZV114" s="89"/>
      <c r="UZW114" s="66" t="s">
        <v>128</v>
      </c>
      <c r="UZX114" s="18"/>
      <c r="UZY114" s="80"/>
      <c r="UZZ114" s="52"/>
      <c r="VAA114" s="73">
        <f t="shared" ref="VAA114" si="1381">+UZZ114*UZY114</f>
        <v>0</v>
      </c>
      <c r="VAB114" s="94"/>
      <c r="VAC114" s="95"/>
      <c r="VAD114" s="89"/>
      <c r="VAE114" s="66" t="s">
        <v>128</v>
      </c>
      <c r="VAF114" s="18"/>
      <c r="VAG114" s="80"/>
      <c r="VAH114" s="52"/>
      <c r="VAI114" s="73">
        <f t="shared" ref="VAI114" si="1382">+VAH114*VAG114</f>
        <v>0</v>
      </c>
      <c r="VAJ114" s="94"/>
      <c r="VAK114" s="95"/>
      <c r="VAL114" s="89"/>
      <c r="VAM114" s="66" t="s">
        <v>128</v>
      </c>
      <c r="VAN114" s="18"/>
      <c r="VAO114" s="80"/>
      <c r="VAP114" s="52"/>
      <c r="VAQ114" s="73">
        <f t="shared" ref="VAQ114" si="1383">+VAP114*VAO114</f>
        <v>0</v>
      </c>
      <c r="VAR114" s="94"/>
      <c r="VAS114" s="95"/>
      <c r="VAT114" s="89"/>
      <c r="VAU114" s="66" t="s">
        <v>128</v>
      </c>
      <c r="VAV114" s="18"/>
      <c r="VAW114" s="80"/>
      <c r="VAX114" s="52"/>
      <c r="VAY114" s="73">
        <f t="shared" ref="VAY114" si="1384">+VAX114*VAW114</f>
        <v>0</v>
      </c>
      <c r="VAZ114" s="94"/>
      <c r="VBA114" s="95"/>
      <c r="VBB114" s="89"/>
      <c r="VBC114" s="66" t="s">
        <v>128</v>
      </c>
      <c r="VBD114" s="18"/>
      <c r="VBE114" s="80"/>
      <c r="VBF114" s="52"/>
      <c r="VBG114" s="73">
        <f t="shared" ref="VBG114" si="1385">+VBF114*VBE114</f>
        <v>0</v>
      </c>
      <c r="VBH114" s="94"/>
      <c r="VBI114" s="95"/>
      <c r="VBJ114" s="89"/>
      <c r="VBK114" s="66" t="s">
        <v>128</v>
      </c>
      <c r="VBL114" s="18"/>
      <c r="VBM114" s="80"/>
      <c r="VBN114" s="52"/>
      <c r="VBO114" s="73">
        <f t="shared" ref="VBO114" si="1386">+VBN114*VBM114</f>
        <v>0</v>
      </c>
      <c r="VBP114" s="94"/>
      <c r="VBQ114" s="95"/>
      <c r="VBR114" s="89"/>
      <c r="VBS114" s="66" t="s">
        <v>128</v>
      </c>
      <c r="VBT114" s="18"/>
      <c r="VBU114" s="80"/>
      <c r="VBV114" s="52"/>
      <c r="VBW114" s="73">
        <f t="shared" ref="VBW114" si="1387">+VBV114*VBU114</f>
        <v>0</v>
      </c>
      <c r="VBX114" s="94"/>
      <c r="VBY114" s="95"/>
      <c r="VBZ114" s="89"/>
      <c r="VCA114" s="66" t="s">
        <v>128</v>
      </c>
      <c r="VCB114" s="18"/>
      <c r="VCC114" s="80"/>
      <c r="VCD114" s="52"/>
      <c r="VCE114" s="73">
        <f t="shared" ref="VCE114" si="1388">+VCD114*VCC114</f>
        <v>0</v>
      </c>
      <c r="VCF114" s="94"/>
      <c r="VCG114" s="95"/>
      <c r="VCH114" s="89"/>
      <c r="VCI114" s="66" t="s">
        <v>128</v>
      </c>
      <c r="VCJ114" s="18"/>
      <c r="VCK114" s="80"/>
      <c r="VCL114" s="52"/>
      <c r="VCM114" s="73">
        <f t="shared" ref="VCM114" si="1389">+VCL114*VCK114</f>
        <v>0</v>
      </c>
      <c r="VCN114" s="94"/>
      <c r="VCO114" s="95"/>
      <c r="VCP114" s="89"/>
      <c r="VCQ114" s="66" t="s">
        <v>128</v>
      </c>
      <c r="VCR114" s="18"/>
      <c r="VCS114" s="80"/>
      <c r="VCT114" s="52"/>
      <c r="VCU114" s="73">
        <f t="shared" ref="VCU114" si="1390">+VCT114*VCS114</f>
        <v>0</v>
      </c>
      <c r="VCV114" s="94"/>
      <c r="VCW114" s="95"/>
      <c r="VCX114" s="89"/>
      <c r="VCY114" s="66" t="s">
        <v>128</v>
      </c>
      <c r="VCZ114" s="18"/>
      <c r="VDA114" s="80"/>
      <c r="VDB114" s="52"/>
      <c r="VDC114" s="73">
        <f t="shared" ref="VDC114" si="1391">+VDB114*VDA114</f>
        <v>0</v>
      </c>
      <c r="VDD114" s="94"/>
      <c r="VDE114" s="95"/>
      <c r="VDF114" s="89"/>
      <c r="VDG114" s="66" t="s">
        <v>128</v>
      </c>
      <c r="VDH114" s="18"/>
      <c r="VDI114" s="80"/>
      <c r="VDJ114" s="52"/>
      <c r="VDK114" s="73">
        <f t="shared" ref="VDK114" si="1392">+VDJ114*VDI114</f>
        <v>0</v>
      </c>
      <c r="VDL114" s="94"/>
      <c r="VDM114" s="95"/>
      <c r="VDN114" s="89"/>
      <c r="VDO114" s="66" t="s">
        <v>128</v>
      </c>
      <c r="VDP114" s="18"/>
      <c r="VDQ114" s="80"/>
      <c r="VDR114" s="52"/>
      <c r="VDS114" s="73">
        <f t="shared" ref="VDS114" si="1393">+VDR114*VDQ114</f>
        <v>0</v>
      </c>
      <c r="VDT114" s="94"/>
      <c r="VDU114" s="95"/>
      <c r="VDV114" s="89"/>
      <c r="VDW114" s="66" t="s">
        <v>128</v>
      </c>
      <c r="VDX114" s="18"/>
      <c r="VDY114" s="80"/>
      <c r="VDZ114" s="52"/>
      <c r="VEA114" s="73">
        <f t="shared" ref="VEA114" si="1394">+VDZ114*VDY114</f>
        <v>0</v>
      </c>
      <c r="VEB114" s="94"/>
      <c r="VEC114" s="95"/>
      <c r="VED114" s="89"/>
      <c r="VEE114" s="66" t="s">
        <v>128</v>
      </c>
      <c r="VEF114" s="18"/>
      <c r="VEG114" s="80"/>
      <c r="VEH114" s="52"/>
      <c r="VEI114" s="73">
        <f t="shared" ref="VEI114" si="1395">+VEH114*VEG114</f>
        <v>0</v>
      </c>
      <c r="VEJ114" s="94"/>
      <c r="VEK114" s="95"/>
      <c r="VEL114" s="89"/>
      <c r="VEM114" s="66" t="s">
        <v>128</v>
      </c>
      <c r="VEN114" s="18"/>
      <c r="VEO114" s="80"/>
      <c r="VEP114" s="52"/>
      <c r="VEQ114" s="73">
        <f t="shared" ref="VEQ114" si="1396">+VEP114*VEO114</f>
        <v>0</v>
      </c>
      <c r="VER114" s="94"/>
      <c r="VES114" s="95"/>
      <c r="VET114" s="89"/>
      <c r="VEU114" s="66" t="s">
        <v>128</v>
      </c>
      <c r="VEV114" s="18"/>
      <c r="VEW114" s="80"/>
      <c r="VEX114" s="52"/>
      <c r="VEY114" s="73">
        <f t="shared" ref="VEY114" si="1397">+VEX114*VEW114</f>
        <v>0</v>
      </c>
      <c r="VEZ114" s="94"/>
      <c r="VFA114" s="95"/>
      <c r="VFB114" s="89"/>
      <c r="VFC114" s="66" t="s">
        <v>128</v>
      </c>
      <c r="VFD114" s="18"/>
      <c r="VFE114" s="80"/>
      <c r="VFF114" s="52"/>
      <c r="VFG114" s="73">
        <f t="shared" ref="VFG114" si="1398">+VFF114*VFE114</f>
        <v>0</v>
      </c>
      <c r="VFH114" s="94"/>
      <c r="VFI114" s="95"/>
      <c r="VFJ114" s="89"/>
      <c r="VFK114" s="66" t="s">
        <v>128</v>
      </c>
      <c r="VFL114" s="18"/>
      <c r="VFM114" s="80"/>
      <c r="VFN114" s="52"/>
      <c r="VFO114" s="73">
        <f t="shared" ref="VFO114" si="1399">+VFN114*VFM114</f>
        <v>0</v>
      </c>
      <c r="VFP114" s="94"/>
      <c r="VFQ114" s="95"/>
      <c r="VFR114" s="89"/>
      <c r="VFS114" s="66" t="s">
        <v>128</v>
      </c>
      <c r="VFT114" s="18"/>
      <c r="VFU114" s="80"/>
      <c r="VFV114" s="52"/>
      <c r="VFW114" s="73">
        <f t="shared" ref="VFW114" si="1400">+VFV114*VFU114</f>
        <v>0</v>
      </c>
      <c r="VFX114" s="94"/>
      <c r="VFY114" s="95"/>
      <c r="VFZ114" s="89"/>
      <c r="VGA114" s="66" t="s">
        <v>128</v>
      </c>
      <c r="VGB114" s="18"/>
      <c r="VGC114" s="80"/>
      <c r="VGD114" s="52"/>
      <c r="VGE114" s="73">
        <f t="shared" ref="VGE114" si="1401">+VGD114*VGC114</f>
        <v>0</v>
      </c>
      <c r="VGF114" s="94"/>
      <c r="VGG114" s="95"/>
      <c r="VGH114" s="89"/>
      <c r="VGI114" s="66" t="s">
        <v>128</v>
      </c>
      <c r="VGJ114" s="18"/>
      <c r="VGK114" s="80"/>
      <c r="VGL114" s="52"/>
      <c r="VGM114" s="73">
        <f t="shared" ref="VGM114" si="1402">+VGL114*VGK114</f>
        <v>0</v>
      </c>
      <c r="VGN114" s="94"/>
      <c r="VGO114" s="95"/>
      <c r="VGP114" s="89"/>
      <c r="VGQ114" s="66" t="s">
        <v>128</v>
      </c>
      <c r="VGR114" s="18"/>
      <c r="VGS114" s="80"/>
      <c r="VGT114" s="52"/>
      <c r="VGU114" s="73">
        <f t="shared" ref="VGU114" si="1403">+VGT114*VGS114</f>
        <v>0</v>
      </c>
      <c r="VGV114" s="94"/>
      <c r="VGW114" s="95"/>
      <c r="VGX114" s="89"/>
      <c r="VGY114" s="66" t="s">
        <v>128</v>
      </c>
      <c r="VGZ114" s="18"/>
      <c r="VHA114" s="80"/>
      <c r="VHB114" s="52"/>
      <c r="VHC114" s="73">
        <f t="shared" ref="VHC114" si="1404">+VHB114*VHA114</f>
        <v>0</v>
      </c>
      <c r="VHD114" s="94"/>
      <c r="VHE114" s="95"/>
      <c r="VHF114" s="89"/>
      <c r="VHG114" s="66" t="s">
        <v>128</v>
      </c>
      <c r="VHH114" s="18"/>
      <c r="VHI114" s="80"/>
      <c r="VHJ114" s="52"/>
      <c r="VHK114" s="73">
        <f t="shared" ref="VHK114" si="1405">+VHJ114*VHI114</f>
        <v>0</v>
      </c>
      <c r="VHL114" s="94"/>
      <c r="VHM114" s="95"/>
      <c r="VHN114" s="89"/>
      <c r="VHO114" s="66" t="s">
        <v>128</v>
      </c>
      <c r="VHP114" s="18"/>
      <c r="VHQ114" s="80"/>
      <c r="VHR114" s="52"/>
      <c r="VHS114" s="73">
        <f t="shared" ref="VHS114" si="1406">+VHR114*VHQ114</f>
        <v>0</v>
      </c>
      <c r="VHT114" s="94"/>
      <c r="VHU114" s="95"/>
      <c r="VHV114" s="89"/>
      <c r="VHW114" s="66" t="s">
        <v>128</v>
      </c>
      <c r="VHX114" s="18"/>
      <c r="VHY114" s="80"/>
      <c r="VHZ114" s="52"/>
      <c r="VIA114" s="73">
        <f t="shared" ref="VIA114" si="1407">+VHZ114*VHY114</f>
        <v>0</v>
      </c>
      <c r="VIB114" s="94"/>
      <c r="VIC114" s="95"/>
      <c r="VID114" s="89"/>
      <c r="VIE114" s="66" t="s">
        <v>128</v>
      </c>
      <c r="VIF114" s="18"/>
      <c r="VIG114" s="80"/>
      <c r="VIH114" s="52"/>
      <c r="VII114" s="73">
        <f t="shared" ref="VII114" si="1408">+VIH114*VIG114</f>
        <v>0</v>
      </c>
      <c r="VIJ114" s="94"/>
      <c r="VIK114" s="95"/>
      <c r="VIL114" s="89"/>
      <c r="VIM114" s="66" t="s">
        <v>128</v>
      </c>
      <c r="VIN114" s="18"/>
      <c r="VIO114" s="80"/>
      <c r="VIP114" s="52"/>
      <c r="VIQ114" s="73">
        <f t="shared" ref="VIQ114" si="1409">+VIP114*VIO114</f>
        <v>0</v>
      </c>
      <c r="VIR114" s="94"/>
      <c r="VIS114" s="95"/>
      <c r="VIT114" s="89"/>
      <c r="VIU114" s="66" t="s">
        <v>128</v>
      </c>
      <c r="VIV114" s="18"/>
      <c r="VIW114" s="80"/>
      <c r="VIX114" s="52"/>
      <c r="VIY114" s="73">
        <f t="shared" ref="VIY114" si="1410">+VIX114*VIW114</f>
        <v>0</v>
      </c>
      <c r="VIZ114" s="94"/>
      <c r="VJA114" s="95"/>
      <c r="VJB114" s="89"/>
      <c r="VJC114" s="66" t="s">
        <v>128</v>
      </c>
      <c r="VJD114" s="18"/>
      <c r="VJE114" s="80"/>
      <c r="VJF114" s="52"/>
      <c r="VJG114" s="73">
        <f t="shared" ref="VJG114" si="1411">+VJF114*VJE114</f>
        <v>0</v>
      </c>
      <c r="VJH114" s="94"/>
      <c r="VJI114" s="95"/>
      <c r="VJJ114" s="89"/>
      <c r="VJK114" s="66" t="s">
        <v>128</v>
      </c>
      <c r="VJL114" s="18"/>
      <c r="VJM114" s="80"/>
      <c r="VJN114" s="52"/>
      <c r="VJO114" s="73">
        <f t="shared" ref="VJO114" si="1412">+VJN114*VJM114</f>
        <v>0</v>
      </c>
      <c r="VJP114" s="94"/>
      <c r="VJQ114" s="95"/>
      <c r="VJR114" s="89"/>
      <c r="VJS114" s="66" t="s">
        <v>128</v>
      </c>
      <c r="VJT114" s="18"/>
      <c r="VJU114" s="80"/>
      <c r="VJV114" s="52"/>
      <c r="VJW114" s="73">
        <f t="shared" ref="VJW114" si="1413">+VJV114*VJU114</f>
        <v>0</v>
      </c>
      <c r="VJX114" s="94"/>
      <c r="VJY114" s="95"/>
      <c r="VJZ114" s="89"/>
      <c r="VKA114" s="66" t="s">
        <v>128</v>
      </c>
      <c r="VKB114" s="18"/>
      <c r="VKC114" s="80"/>
      <c r="VKD114" s="52"/>
      <c r="VKE114" s="73">
        <f t="shared" ref="VKE114" si="1414">+VKD114*VKC114</f>
        <v>0</v>
      </c>
      <c r="VKF114" s="94"/>
      <c r="VKG114" s="95"/>
      <c r="VKH114" s="89"/>
      <c r="VKI114" s="66" t="s">
        <v>128</v>
      </c>
      <c r="VKJ114" s="18"/>
      <c r="VKK114" s="80"/>
      <c r="VKL114" s="52"/>
      <c r="VKM114" s="73">
        <f t="shared" ref="VKM114" si="1415">+VKL114*VKK114</f>
        <v>0</v>
      </c>
      <c r="VKN114" s="94"/>
      <c r="VKO114" s="95"/>
      <c r="VKP114" s="89"/>
      <c r="VKQ114" s="66" t="s">
        <v>128</v>
      </c>
      <c r="VKR114" s="18"/>
      <c r="VKS114" s="80"/>
      <c r="VKT114" s="52"/>
      <c r="VKU114" s="73">
        <f t="shared" ref="VKU114" si="1416">+VKT114*VKS114</f>
        <v>0</v>
      </c>
      <c r="VKV114" s="94"/>
      <c r="VKW114" s="95"/>
      <c r="VKX114" s="89"/>
      <c r="VKY114" s="66" t="s">
        <v>128</v>
      </c>
      <c r="VKZ114" s="18"/>
      <c r="VLA114" s="80"/>
      <c r="VLB114" s="52"/>
      <c r="VLC114" s="73">
        <f t="shared" ref="VLC114" si="1417">+VLB114*VLA114</f>
        <v>0</v>
      </c>
      <c r="VLD114" s="94"/>
      <c r="VLE114" s="95"/>
      <c r="VLF114" s="89"/>
      <c r="VLG114" s="66" t="s">
        <v>128</v>
      </c>
      <c r="VLH114" s="18"/>
      <c r="VLI114" s="80"/>
      <c r="VLJ114" s="52"/>
      <c r="VLK114" s="73">
        <f t="shared" ref="VLK114" si="1418">+VLJ114*VLI114</f>
        <v>0</v>
      </c>
      <c r="VLL114" s="94"/>
      <c r="VLM114" s="95"/>
      <c r="VLN114" s="89"/>
      <c r="VLO114" s="66" t="s">
        <v>128</v>
      </c>
      <c r="VLP114" s="18"/>
      <c r="VLQ114" s="80"/>
      <c r="VLR114" s="52"/>
      <c r="VLS114" s="73">
        <f t="shared" ref="VLS114" si="1419">+VLR114*VLQ114</f>
        <v>0</v>
      </c>
      <c r="VLT114" s="94"/>
      <c r="VLU114" s="95"/>
      <c r="VLV114" s="89"/>
      <c r="VLW114" s="66" t="s">
        <v>128</v>
      </c>
      <c r="VLX114" s="18"/>
      <c r="VLY114" s="80"/>
      <c r="VLZ114" s="52"/>
      <c r="VMA114" s="73">
        <f t="shared" ref="VMA114" si="1420">+VLZ114*VLY114</f>
        <v>0</v>
      </c>
      <c r="VMB114" s="94"/>
      <c r="VMC114" s="95"/>
      <c r="VMD114" s="89"/>
      <c r="VME114" s="66" t="s">
        <v>128</v>
      </c>
      <c r="VMF114" s="18"/>
      <c r="VMG114" s="80"/>
      <c r="VMH114" s="52"/>
      <c r="VMI114" s="73">
        <f t="shared" ref="VMI114" si="1421">+VMH114*VMG114</f>
        <v>0</v>
      </c>
      <c r="VMJ114" s="94"/>
      <c r="VMK114" s="95"/>
      <c r="VML114" s="89"/>
      <c r="VMM114" s="66" t="s">
        <v>128</v>
      </c>
      <c r="VMN114" s="18"/>
      <c r="VMO114" s="80"/>
      <c r="VMP114" s="52"/>
      <c r="VMQ114" s="73">
        <f t="shared" ref="VMQ114" si="1422">+VMP114*VMO114</f>
        <v>0</v>
      </c>
      <c r="VMR114" s="94"/>
      <c r="VMS114" s="95"/>
      <c r="VMT114" s="89"/>
      <c r="VMU114" s="66" t="s">
        <v>128</v>
      </c>
      <c r="VMV114" s="18"/>
      <c r="VMW114" s="80"/>
      <c r="VMX114" s="52"/>
      <c r="VMY114" s="73">
        <f t="shared" ref="VMY114" si="1423">+VMX114*VMW114</f>
        <v>0</v>
      </c>
      <c r="VMZ114" s="94"/>
      <c r="VNA114" s="95"/>
      <c r="VNB114" s="89"/>
      <c r="VNC114" s="66" t="s">
        <v>128</v>
      </c>
      <c r="VND114" s="18"/>
      <c r="VNE114" s="80"/>
      <c r="VNF114" s="52"/>
      <c r="VNG114" s="73">
        <f t="shared" ref="VNG114" si="1424">+VNF114*VNE114</f>
        <v>0</v>
      </c>
      <c r="VNH114" s="94"/>
      <c r="VNI114" s="95"/>
      <c r="VNJ114" s="89"/>
      <c r="VNK114" s="66" t="s">
        <v>128</v>
      </c>
      <c r="VNL114" s="18"/>
      <c r="VNM114" s="80"/>
      <c r="VNN114" s="52"/>
      <c r="VNO114" s="73">
        <f t="shared" ref="VNO114" si="1425">+VNN114*VNM114</f>
        <v>0</v>
      </c>
      <c r="VNP114" s="94"/>
      <c r="VNQ114" s="95"/>
      <c r="VNR114" s="89"/>
      <c r="VNS114" s="66" t="s">
        <v>128</v>
      </c>
      <c r="VNT114" s="18"/>
      <c r="VNU114" s="80"/>
      <c r="VNV114" s="52"/>
      <c r="VNW114" s="73">
        <f t="shared" ref="VNW114" si="1426">+VNV114*VNU114</f>
        <v>0</v>
      </c>
      <c r="VNX114" s="94"/>
      <c r="VNY114" s="95"/>
      <c r="VNZ114" s="89"/>
      <c r="VOA114" s="66" t="s">
        <v>128</v>
      </c>
      <c r="VOB114" s="18"/>
      <c r="VOC114" s="80"/>
      <c r="VOD114" s="52"/>
      <c r="VOE114" s="73">
        <f t="shared" ref="VOE114" si="1427">+VOD114*VOC114</f>
        <v>0</v>
      </c>
      <c r="VOF114" s="94"/>
      <c r="VOG114" s="95"/>
      <c r="VOH114" s="89"/>
      <c r="VOI114" s="66" t="s">
        <v>128</v>
      </c>
      <c r="VOJ114" s="18"/>
      <c r="VOK114" s="80"/>
      <c r="VOL114" s="52"/>
      <c r="VOM114" s="73">
        <f t="shared" ref="VOM114" si="1428">+VOL114*VOK114</f>
        <v>0</v>
      </c>
      <c r="VON114" s="94"/>
      <c r="VOO114" s="95"/>
      <c r="VOP114" s="89"/>
      <c r="VOQ114" s="66" t="s">
        <v>128</v>
      </c>
      <c r="VOR114" s="18"/>
      <c r="VOS114" s="80"/>
      <c r="VOT114" s="52"/>
      <c r="VOU114" s="73">
        <f t="shared" ref="VOU114" si="1429">+VOT114*VOS114</f>
        <v>0</v>
      </c>
      <c r="VOV114" s="94"/>
      <c r="VOW114" s="95"/>
      <c r="VOX114" s="89"/>
      <c r="VOY114" s="66" t="s">
        <v>128</v>
      </c>
      <c r="VOZ114" s="18"/>
      <c r="VPA114" s="80"/>
      <c r="VPB114" s="52"/>
      <c r="VPC114" s="73">
        <f t="shared" ref="VPC114" si="1430">+VPB114*VPA114</f>
        <v>0</v>
      </c>
      <c r="VPD114" s="94"/>
      <c r="VPE114" s="95"/>
      <c r="VPF114" s="89"/>
      <c r="VPG114" s="66" t="s">
        <v>128</v>
      </c>
      <c r="VPH114" s="18"/>
      <c r="VPI114" s="80"/>
      <c r="VPJ114" s="52"/>
      <c r="VPK114" s="73">
        <f t="shared" ref="VPK114" si="1431">+VPJ114*VPI114</f>
        <v>0</v>
      </c>
      <c r="VPL114" s="94"/>
      <c r="VPM114" s="95"/>
      <c r="VPN114" s="89"/>
      <c r="VPO114" s="66" t="s">
        <v>128</v>
      </c>
      <c r="VPP114" s="18"/>
      <c r="VPQ114" s="80"/>
      <c r="VPR114" s="52"/>
      <c r="VPS114" s="73">
        <f t="shared" ref="VPS114" si="1432">+VPR114*VPQ114</f>
        <v>0</v>
      </c>
      <c r="VPT114" s="94"/>
      <c r="VPU114" s="95"/>
      <c r="VPV114" s="89"/>
      <c r="VPW114" s="66" t="s">
        <v>128</v>
      </c>
      <c r="VPX114" s="18"/>
      <c r="VPY114" s="80"/>
      <c r="VPZ114" s="52"/>
      <c r="VQA114" s="73">
        <f t="shared" ref="VQA114" si="1433">+VPZ114*VPY114</f>
        <v>0</v>
      </c>
      <c r="VQB114" s="94"/>
      <c r="VQC114" s="95"/>
      <c r="VQD114" s="89"/>
      <c r="VQE114" s="66" t="s">
        <v>128</v>
      </c>
      <c r="VQF114" s="18"/>
      <c r="VQG114" s="80"/>
      <c r="VQH114" s="52"/>
      <c r="VQI114" s="73">
        <f t="shared" ref="VQI114" si="1434">+VQH114*VQG114</f>
        <v>0</v>
      </c>
      <c r="VQJ114" s="94"/>
      <c r="VQK114" s="95"/>
      <c r="VQL114" s="89"/>
      <c r="VQM114" s="66" t="s">
        <v>128</v>
      </c>
      <c r="VQN114" s="18"/>
      <c r="VQO114" s="80"/>
      <c r="VQP114" s="52"/>
      <c r="VQQ114" s="73">
        <f t="shared" ref="VQQ114" si="1435">+VQP114*VQO114</f>
        <v>0</v>
      </c>
      <c r="VQR114" s="94"/>
      <c r="VQS114" s="95"/>
      <c r="VQT114" s="89"/>
      <c r="VQU114" s="66" t="s">
        <v>128</v>
      </c>
      <c r="VQV114" s="18"/>
      <c r="VQW114" s="80"/>
      <c r="VQX114" s="52"/>
      <c r="VQY114" s="73">
        <f t="shared" ref="VQY114" si="1436">+VQX114*VQW114</f>
        <v>0</v>
      </c>
      <c r="VQZ114" s="94"/>
      <c r="VRA114" s="95"/>
      <c r="VRB114" s="89"/>
      <c r="VRC114" s="66" t="s">
        <v>128</v>
      </c>
      <c r="VRD114" s="18"/>
      <c r="VRE114" s="80"/>
      <c r="VRF114" s="52"/>
      <c r="VRG114" s="73">
        <f t="shared" ref="VRG114" si="1437">+VRF114*VRE114</f>
        <v>0</v>
      </c>
      <c r="VRH114" s="94"/>
      <c r="VRI114" s="95"/>
      <c r="VRJ114" s="89"/>
      <c r="VRK114" s="66" t="s">
        <v>128</v>
      </c>
      <c r="VRL114" s="18"/>
      <c r="VRM114" s="80"/>
      <c r="VRN114" s="52"/>
      <c r="VRO114" s="73">
        <f t="shared" ref="VRO114" si="1438">+VRN114*VRM114</f>
        <v>0</v>
      </c>
      <c r="VRP114" s="94"/>
      <c r="VRQ114" s="95"/>
      <c r="VRR114" s="89"/>
      <c r="VRS114" s="66" t="s">
        <v>128</v>
      </c>
      <c r="VRT114" s="18"/>
      <c r="VRU114" s="80"/>
      <c r="VRV114" s="52"/>
      <c r="VRW114" s="73">
        <f t="shared" ref="VRW114" si="1439">+VRV114*VRU114</f>
        <v>0</v>
      </c>
      <c r="VRX114" s="94"/>
      <c r="VRY114" s="95"/>
      <c r="VRZ114" s="89"/>
      <c r="VSA114" s="66" t="s">
        <v>128</v>
      </c>
      <c r="VSB114" s="18"/>
      <c r="VSC114" s="80"/>
      <c r="VSD114" s="52"/>
      <c r="VSE114" s="73">
        <f t="shared" ref="VSE114" si="1440">+VSD114*VSC114</f>
        <v>0</v>
      </c>
      <c r="VSF114" s="94"/>
      <c r="VSG114" s="95"/>
      <c r="VSH114" s="89"/>
      <c r="VSI114" s="66" t="s">
        <v>128</v>
      </c>
      <c r="VSJ114" s="18"/>
      <c r="VSK114" s="80"/>
      <c r="VSL114" s="52"/>
      <c r="VSM114" s="73">
        <f t="shared" ref="VSM114" si="1441">+VSL114*VSK114</f>
        <v>0</v>
      </c>
      <c r="VSN114" s="94"/>
      <c r="VSO114" s="95"/>
      <c r="VSP114" s="89"/>
      <c r="VSQ114" s="66" t="s">
        <v>128</v>
      </c>
      <c r="VSR114" s="18"/>
      <c r="VSS114" s="80"/>
      <c r="VST114" s="52"/>
      <c r="VSU114" s="73">
        <f t="shared" ref="VSU114" si="1442">+VST114*VSS114</f>
        <v>0</v>
      </c>
      <c r="VSV114" s="94"/>
      <c r="VSW114" s="95"/>
      <c r="VSX114" s="89"/>
      <c r="VSY114" s="66" t="s">
        <v>128</v>
      </c>
      <c r="VSZ114" s="18"/>
      <c r="VTA114" s="80"/>
      <c r="VTB114" s="52"/>
      <c r="VTC114" s="73">
        <f t="shared" ref="VTC114" si="1443">+VTB114*VTA114</f>
        <v>0</v>
      </c>
      <c r="VTD114" s="94"/>
      <c r="VTE114" s="95"/>
      <c r="VTF114" s="89"/>
      <c r="VTG114" s="66" t="s">
        <v>128</v>
      </c>
      <c r="VTH114" s="18"/>
      <c r="VTI114" s="80"/>
      <c r="VTJ114" s="52"/>
      <c r="VTK114" s="73">
        <f t="shared" ref="VTK114" si="1444">+VTJ114*VTI114</f>
        <v>0</v>
      </c>
      <c r="VTL114" s="94"/>
      <c r="VTM114" s="95"/>
      <c r="VTN114" s="89"/>
      <c r="VTO114" s="66" t="s">
        <v>128</v>
      </c>
      <c r="VTP114" s="18"/>
      <c r="VTQ114" s="80"/>
      <c r="VTR114" s="52"/>
      <c r="VTS114" s="73">
        <f t="shared" ref="VTS114" si="1445">+VTR114*VTQ114</f>
        <v>0</v>
      </c>
      <c r="VTT114" s="94"/>
      <c r="VTU114" s="95"/>
      <c r="VTV114" s="89"/>
      <c r="VTW114" s="66" t="s">
        <v>128</v>
      </c>
      <c r="VTX114" s="18"/>
      <c r="VTY114" s="80"/>
      <c r="VTZ114" s="52"/>
      <c r="VUA114" s="73">
        <f t="shared" ref="VUA114" si="1446">+VTZ114*VTY114</f>
        <v>0</v>
      </c>
      <c r="VUB114" s="94"/>
      <c r="VUC114" s="95"/>
      <c r="VUD114" s="89"/>
      <c r="VUE114" s="66" t="s">
        <v>128</v>
      </c>
      <c r="VUF114" s="18"/>
      <c r="VUG114" s="80"/>
      <c r="VUH114" s="52"/>
      <c r="VUI114" s="73">
        <f t="shared" ref="VUI114" si="1447">+VUH114*VUG114</f>
        <v>0</v>
      </c>
      <c r="VUJ114" s="94"/>
      <c r="VUK114" s="95"/>
      <c r="VUL114" s="89"/>
      <c r="VUM114" s="66" t="s">
        <v>128</v>
      </c>
      <c r="VUN114" s="18"/>
      <c r="VUO114" s="80"/>
      <c r="VUP114" s="52"/>
      <c r="VUQ114" s="73">
        <f t="shared" ref="VUQ114" si="1448">+VUP114*VUO114</f>
        <v>0</v>
      </c>
      <c r="VUR114" s="94"/>
      <c r="VUS114" s="95"/>
      <c r="VUT114" s="89"/>
      <c r="VUU114" s="66" t="s">
        <v>128</v>
      </c>
      <c r="VUV114" s="18"/>
      <c r="VUW114" s="80"/>
      <c r="VUX114" s="52"/>
      <c r="VUY114" s="73">
        <f t="shared" ref="VUY114" si="1449">+VUX114*VUW114</f>
        <v>0</v>
      </c>
      <c r="VUZ114" s="94"/>
      <c r="VVA114" s="95"/>
      <c r="VVB114" s="89"/>
      <c r="VVC114" s="66" t="s">
        <v>128</v>
      </c>
      <c r="VVD114" s="18"/>
      <c r="VVE114" s="80"/>
      <c r="VVF114" s="52"/>
      <c r="VVG114" s="73">
        <f t="shared" ref="VVG114" si="1450">+VVF114*VVE114</f>
        <v>0</v>
      </c>
      <c r="VVH114" s="94"/>
      <c r="VVI114" s="95"/>
      <c r="VVJ114" s="89"/>
      <c r="VVK114" s="66" t="s">
        <v>128</v>
      </c>
      <c r="VVL114" s="18"/>
      <c r="VVM114" s="80"/>
      <c r="VVN114" s="52"/>
      <c r="VVO114" s="73">
        <f t="shared" ref="VVO114" si="1451">+VVN114*VVM114</f>
        <v>0</v>
      </c>
      <c r="VVP114" s="94"/>
      <c r="VVQ114" s="95"/>
      <c r="VVR114" s="89"/>
      <c r="VVS114" s="66" t="s">
        <v>128</v>
      </c>
      <c r="VVT114" s="18"/>
      <c r="VVU114" s="80"/>
      <c r="VVV114" s="52"/>
      <c r="VVW114" s="73">
        <f t="shared" ref="VVW114" si="1452">+VVV114*VVU114</f>
        <v>0</v>
      </c>
      <c r="VVX114" s="94"/>
      <c r="VVY114" s="95"/>
      <c r="VVZ114" s="89"/>
      <c r="VWA114" s="66" t="s">
        <v>128</v>
      </c>
      <c r="VWB114" s="18"/>
      <c r="VWC114" s="80"/>
      <c r="VWD114" s="52"/>
      <c r="VWE114" s="73">
        <f t="shared" ref="VWE114" si="1453">+VWD114*VWC114</f>
        <v>0</v>
      </c>
      <c r="VWF114" s="94"/>
      <c r="VWG114" s="95"/>
      <c r="VWH114" s="89"/>
      <c r="VWI114" s="66" t="s">
        <v>128</v>
      </c>
      <c r="VWJ114" s="18"/>
      <c r="VWK114" s="80"/>
      <c r="VWL114" s="52"/>
      <c r="VWM114" s="73">
        <f t="shared" ref="VWM114" si="1454">+VWL114*VWK114</f>
        <v>0</v>
      </c>
      <c r="VWN114" s="94"/>
      <c r="VWO114" s="95"/>
      <c r="VWP114" s="89"/>
      <c r="VWQ114" s="66" t="s">
        <v>128</v>
      </c>
      <c r="VWR114" s="18"/>
      <c r="VWS114" s="80"/>
      <c r="VWT114" s="52"/>
      <c r="VWU114" s="73">
        <f t="shared" ref="VWU114" si="1455">+VWT114*VWS114</f>
        <v>0</v>
      </c>
      <c r="VWV114" s="94"/>
      <c r="VWW114" s="95"/>
      <c r="VWX114" s="89"/>
      <c r="VWY114" s="66" t="s">
        <v>128</v>
      </c>
      <c r="VWZ114" s="18"/>
      <c r="VXA114" s="80"/>
      <c r="VXB114" s="52"/>
      <c r="VXC114" s="73">
        <f t="shared" ref="VXC114" si="1456">+VXB114*VXA114</f>
        <v>0</v>
      </c>
      <c r="VXD114" s="94"/>
      <c r="VXE114" s="95"/>
      <c r="VXF114" s="89"/>
      <c r="VXG114" s="66" t="s">
        <v>128</v>
      </c>
      <c r="VXH114" s="18"/>
      <c r="VXI114" s="80"/>
      <c r="VXJ114" s="52"/>
      <c r="VXK114" s="73">
        <f t="shared" ref="VXK114" si="1457">+VXJ114*VXI114</f>
        <v>0</v>
      </c>
      <c r="VXL114" s="94"/>
      <c r="VXM114" s="95"/>
      <c r="VXN114" s="89"/>
      <c r="VXO114" s="66" t="s">
        <v>128</v>
      </c>
      <c r="VXP114" s="18"/>
      <c r="VXQ114" s="80"/>
      <c r="VXR114" s="52"/>
      <c r="VXS114" s="73">
        <f t="shared" ref="VXS114" si="1458">+VXR114*VXQ114</f>
        <v>0</v>
      </c>
      <c r="VXT114" s="94"/>
      <c r="VXU114" s="95"/>
      <c r="VXV114" s="89"/>
      <c r="VXW114" s="66" t="s">
        <v>128</v>
      </c>
      <c r="VXX114" s="18"/>
      <c r="VXY114" s="80"/>
      <c r="VXZ114" s="52"/>
      <c r="VYA114" s="73">
        <f t="shared" ref="VYA114" si="1459">+VXZ114*VXY114</f>
        <v>0</v>
      </c>
      <c r="VYB114" s="94"/>
      <c r="VYC114" s="95"/>
      <c r="VYD114" s="89"/>
      <c r="VYE114" s="66" t="s">
        <v>128</v>
      </c>
      <c r="VYF114" s="18"/>
      <c r="VYG114" s="80"/>
      <c r="VYH114" s="52"/>
      <c r="VYI114" s="73">
        <f t="shared" ref="VYI114" si="1460">+VYH114*VYG114</f>
        <v>0</v>
      </c>
      <c r="VYJ114" s="94"/>
      <c r="VYK114" s="95"/>
      <c r="VYL114" s="89"/>
      <c r="VYM114" s="66" t="s">
        <v>128</v>
      </c>
      <c r="VYN114" s="18"/>
      <c r="VYO114" s="80"/>
      <c r="VYP114" s="52"/>
      <c r="VYQ114" s="73">
        <f t="shared" ref="VYQ114" si="1461">+VYP114*VYO114</f>
        <v>0</v>
      </c>
      <c r="VYR114" s="94"/>
      <c r="VYS114" s="95"/>
      <c r="VYT114" s="89"/>
      <c r="VYU114" s="66" t="s">
        <v>128</v>
      </c>
      <c r="VYV114" s="18"/>
      <c r="VYW114" s="80"/>
      <c r="VYX114" s="52"/>
      <c r="VYY114" s="73">
        <f t="shared" ref="VYY114" si="1462">+VYX114*VYW114</f>
        <v>0</v>
      </c>
      <c r="VYZ114" s="94"/>
      <c r="VZA114" s="95"/>
      <c r="VZB114" s="89"/>
      <c r="VZC114" s="66" t="s">
        <v>128</v>
      </c>
      <c r="VZD114" s="18"/>
      <c r="VZE114" s="80"/>
      <c r="VZF114" s="52"/>
      <c r="VZG114" s="73">
        <f t="shared" ref="VZG114" si="1463">+VZF114*VZE114</f>
        <v>0</v>
      </c>
      <c r="VZH114" s="94"/>
      <c r="VZI114" s="95"/>
      <c r="VZJ114" s="89"/>
      <c r="VZK114" s="66" t="s">
        <v>128</v>
      </c>
      <c r="VZL114" s="18"/>
      <c r="VZM114" s="80"/>
      <c r="VZN114" s="52"/>
      <c r="VZO114" s="73">
        <f t="shared" ref="VZO114" si="1464">+VZN114*VZM114</f>
        <v>0</v>
      </c>
      <c r="VZP114" s="94"/>
      <c r="VZQ114" s="95"/>
      <c r="VZR114" s="89"/>
      <c r="VZS114" s="66" t="s">
        <v>128</v>
      </c>
      <c r="VZT114" s="18"/>
      <c r="VZU114" s="80"/>
      <c r="VZV114" s="52"/>
      <c r="VZW114" s="73">
        <f t="shared" ref="VZW114" si="1465">+VZV114*VZU114</f>
        <v>0</v>
      </c>
      <c r="VZX114" s="94"/>
      <c r="VZY114" s="95"/>
      <c r="VZZ114" s="89"/>
      <c r="WAA114" s="66" t="s">
        <v>128</v>
      </c>
      <c r="WAB114" s="18"/>
      <c r="WAC114" s="80"/>
      <c r="WAD114" s="52"/>
      <c r="WAE114" s="73">
        <f t="shared" ref="WAE114" si="1466">+WAD114*WAC114</f>
        <v>0</v>
      </c>
      <c r="WAF114" s="94"/>
      <c r="WAG114" s="95"/>
      <c r="WAH114" s="89"/>
      <c r="WAI114" s="66" t="s">
        <v>128</v>
      </c>
      <c r="WAJ114" s="18"/>
      <c r="WAK114" s="80"/>
      <c r="WAL114" s="52"/>
      <c r="WAM114" s="73">
        <f t="shared" ref="WAM114" si="1467">+WAL114*WAK114</f>
        <v>0</v>
      </c>
      <c r="WAN114" s="94"/>
      <c r="WAO114" s="95"/>
      <c r="WAP114" s="89"/>
      <c r="WAQ114" s="66" t="s">
        <v>128</v>
      </c>
      <c r="WAR114" s="18"/>
      <c r="WAS114" s="80"/>
      <c r="WAT114" s="52"/>
      <c r="WAU114" s="73">
        <f t="shared" ref="WAU114" si="1468">+WAT114*WAS114</f>
        <v>0</v>
      </c>
      <c r="WAV114" s="94"/>
      <c r="WAW114" s="95"/>
      <c r="WAX114" s="89"/>
      <c r="WAY114" s="66" t="s">
        <v>128</v>
      </c>
      <c r="WAZ114" s="18"/>
      <c r="WBA114" s="80"/>
      <c r="WBB114" s="52"/>
      <c r="WBC114" s="73">
        <f t="shared" ref="WBC114" si="1469">+WBB114*WBA114</f>
        <v>0</v>
      </c>
      <c r="WBD114" s="94"/>
      <c r="WBE114" s="95"/>
      <c r="WBF114" s="89"/>
      <c r="WBG114" s="66" t="s">
        <v>128</v>
      </c>
      <c r="WBH114" s="18"/>
      <c r="WBI114" s="80"/>
      <c r="WBJ114" s="52"/>
      <c r="WBK114" s="73">
        <f t="shared" ref="WBK114" si="1470">+WBJ114*WBI114</f>
        <v>0</v>
      </c>
      <c r="WBL114" s="94"/>
      <c r="WBM114" s="95"/>
      <c r="WBN114" s="89"/>
      <c r="WBO114" s="66" t="s">
        <v>128</v>
      </c>
      <c r="WBP114" s="18"/>
      <c r="WBQ114" s="80"/>
      <c r="WBR114" s="52"/>
      <c r="WBS114" s="73">
        <f t="shared" ref="WBS114" si="1471">+WBR114*WBQ114</f>
        <v>0</v>
      </c>
      <c r="WBT114" s="94"/>
      <c r="WBU114" s="95"/>
      <c r="WBV114" s="89"/>
      <c r="WBW114" s="66" t="s">
        <v>128</v>
      </c>
      <c r="WBX114" s="18"/>
      <c r="WBY114" s="80"/>
      <c r="WBZ114" s="52"/>
      <c r="WCA114" s="73">
        <f t="shared" ref="WCA114" si="1472">+WBZ114*WBY114</f>
        <v>0</v>
      </c>
      <c r="WCB114" s="94"/>
      <c r="WCC114" s="95"/>
      <c r="WCD114" s="89"/>
      <c r="WCE114" s="66" t="s">
        <v>128</v>
      </c>
      <c r="WCF114" s="18"/>
      <c r="WCG114" s="80"/>
      <c r="WCH114" s="52"/>
      <c r="WCI114" s="73">
        <f t="shared" ref="WCI114" si="1473">+WCH114*WCG114</f>
        <v>0</v>
      </c>
      <c r="WCJ114" s="94"/>
      <c r="WCK114" s="95"/>
      <c r="WCL114" s="89"/>
      <c r="WCM114" s="66" t="s">
        <v>128</v>
      </c>
      <c r="WCN114" s="18"/>
      <c r="WCO114" s="80"/>
      <c r="WCP114" s="52"/>
      <c r="WCQ114" s="73">
        <f t="shared" ref="WCQ114" si="1474">+WCP114*WCO114</f>
        <v>0</v>
      </c>
      <c r="WCR114" s="94"/>
      <c r="WCS114" s="95"/>
      <c r="WCT114" s="89"/>
      <c r="WCU114" s="66" t="s">
        <v>128</v>
      </c>
      <c r="WCV114" s="18"/>
      <c r="WCW114" s="80"/>
      <c r="WCX114" s="52"/>
      <c r="WCY114" s="73">
        <f t="shared" ref="WCY114" si="1475">+WCX114*WCW114</f>
        <v>0</v>
      </c>
      <c r="WCZ114" s="94"/>
      <c r="WDA114" s="95"/>
      <c r="WDB114" s="89"/>
      <c r="WDC114" s="66" t="s">
        <v>128</v>
      </c>
      <c r="WDD114" s="18"/>
      <c r="WDE114" s="80"/>
      <c r="WDF114" s="52"/>
      <c r="WDG114" s="73">
        <f t="shared" ref="WDG114" si="1476">+WDF114*WDE114</f>
        <v>0</v>
      </c>
      <c r="WDH114" s="94"/>
      <c r="WDI114" s="95"/>
      <c r="WDJ114" s="89"/>
      <c r="WDK114" s="66" t="s">
        <v>128</v>
      </c>
      <c r="WDL114" s="18"/>
      <c r="WDM114" s="80"/>
      <c r="WDN114" s="52"/>
      <c r="WDO114" s="73">
        <f t="shared" ref="WDO114" si="1477">+WDN114*WDM114</f>
        <v>0</v>
      </c>
      <c r="WDP114" s="94"/>
      <c r="WDQ114" s="95"/>
      <c r="WDR114" s="89"/>
      <c r="WDS114" s="66" t="s">
        <v>128</v>
      </c>
      <c r="WDT114" s="18"/>
      <c r="WDU114" s="80"/>
      <c r="WDV114" s="52"/>
      <c r="WDW114" s="73">
        <f t="shared" ref="WDW114" si="1478">+WDV114*WDU114</f>
        <v>0</v>
      </c>
      <c r="WDX114" s="94"/>
      <c r="WDY114" s="95"/>
      <c r="WDZ114" s="89"/>
      <c r="WEA114" s="66" t="s">
        <v>128</v>
      </c>
      <c r="WEB114" s="18"/>
      <c r="WEC114" s="80"/>
      <c r="WED114" s="52"/>
      <c r="WEE114" s="73">
        <f t="shared" ref="WEE114" si="1479">+WED114*WEC114</f>
        <v>0</v>
      </c>
      <c r="WEF114" s="94"/>
      <c r="WEG114" s="95"/>
      <c r="WEH114" s="89"/>
      <c r="WEI114" s="66" t="s">
        <v>128</v>
      </c>
      <c r="WEJ114" s="18"/>
      <c r="WEK114" s="80"/>
      <c r="WEL114" s="52"/>
      <c r="WEM114" s="73">
        <f t="shared" ref="WEM114" si="1480">+WEL114*WEK114</f>
        <v>0</v>
      </c>
      <c r="WEN114" s="94"/>
      <c r="WEO114" s="95"/>
      <c r="WEP114" s="89"/>
      <c r="WEQ114" s="66" t="s">
        <v>128</v>
      </c>
      <c r="WER114" s="18"/>
      <c r="WES114" s="80"/>
      <c r="WET114" s="52"/>
      <c r="WEU114" s="73">
        <f t="shared" ref="WEU114" si="1481">+WET114*WES114</f>
        <v>0</v>
      </c>
      <c r="WEV114" s="94"/>
      <c r="WEW114" s="95"/>
      <c r="WEX114" s="89"/>
      <c r="WEY114" s="66" t="s">
        <v>128</v>
      </c>
      <c r="WEZ114" s="18"/>
      <c r="WFA114" s="80"/>
      <c r="WFB114" s="52"/>
      <c r="WFC114" s="73">
        <f t="shared" ref="WFC114" si="1482">+WFB114*WFA114</f>
        <v>0</v>
      </c>
      <c r="WFD114" s="94"/>
      <c r="WFE114" s="95"/>
      <c r="WFF114" s="89"/>
      <c r="WFG114" s="66" t="s">
        <v>128</v>
      </c>
      <c r="WFH114" s="18"/>
      <c r="WFI114" s="80"/>
      <c r="WFJ114" s="52"/>
      <c r="WFK114" s="73">
        <f t="shared" ref="WFK114" si="1483">+WFJ114*WFI114</f>
        <v>0</v>
      </c>
      <c r="WFL114" s="94"/>
      <c r="WFM114" s="95"/>
      <c r="WFN114" s="89"/>
      <c r="WFO114" s="66" t="s">
        <v>128</v>
      </c>
      <c r="WFP114" s="18"/>
      <c r="WFQ114" s="80"/>
      <c r="WFR114" s="52"/>
      <c r="WFS114" s="73">
        <f t="shared" ref="WFS114" si="1484">+WFR114*WFQ114</f>
        <v>0</v>
      </c>
      <c r="WFT114" s="94"/>
      <c r="WFU114" s="95"/>
      <c r="WFV114" s="89"/>
      <c r="WFW114" s="66" t="s">
        <v>128</v>
      </c>
      <c r="WFX114" s="18"/>
      <c r="WFY114" s="80"/>
      <c r="WFZ114" s="52"/>
      <c r="WGA114" s="73">
        <f t="shared" ref="WGA114" si="1485">+WFZ114*WFY114</f>
        <v>0</v>
      </c>
      <c r="WGB114" s="94"/>
      <c r="WGC114" s="95"/>
      <c r="WGD114" s="89"/>
      <c r="WGE114" s="66" t="s">
        <v>128</v>
      </c>
      <c r="WGF114" s="18"/>
      <c r="WGG114" s="80"/>
      <c r="WGH114" s="52"/>
      <c r="WGI114" s="73">
        <f t="shared" ref="WGI114" si="1486">+WGH114*WGG114</f>
        <v>0</v>
      </c>
      <c r="WGJ114" s="94"/>
      <c r="WGK114" s="95"/>
      <c r="WGL114" s="89"/>
      <c r="WGM114" s="66" t="s">
        <v>128</v>
      </c>
      <c r="WGN114" s="18"/>
      <c r="WGO114" s="80"/>
      <c r="WGP114" s="52"/>
      <c r="WGQ114" s="73">
        <f t="shared" ref="WGQ114" si="1487">+WGP114*WGO114</f>
        <v>0</v>
      </c>
      <c r="WGR114" s="94"/>
      <c r="WGS114" s="95"/>
      <c r="WGT114" s="89"/>
      <c r="WGU114" s="66" t="s">
        <v>128</v>
      </c>
      <c r="WGV114" s="18"/>
      <c r="WGW114" s="80"/>
      <c r="WGX114" s="52"/>
      <c r="WGY114" s="73">
        <f t="shared" ref="WGY114" si="1488">+WGX114*WGW114</f>
        <v>0</v>
      </c>
      <c r="WGZ114" s="94"/>
      <c r="WHA114" s="95"/>
      <c r="WHB114" s="89"/>
      <c r="WHC114" s="66" t="s">
        <v>128</v>
      </c>
      <c r="WHD114" s="18"/>
      <c r="WHE114" s="80"/>
      <c r="WHF114" s="52"/>
      <c r="WHG114" s="73">
        <f t="shared" ref="WHG114" si="1489">+WHF114*WHE114</f>
        <v>0</v>
      </c>
      <c r="WHH114" s="94"/>
      <c r="WHI114" s="95"/>
      <c r="WHJ114" s="89"/>
      <c r="WHK114" s="66" t="s">
        <v>128</v>
      </c>
      <c r="WHL114" s="18"/>
      <c r="WHM114" s="80"/>
      <c r="WHN114" s="52"/>
      <c r="WHO114" s="73">
        <f t="shared" ref="WHO114" si="1490">+WHN114*WHM114</f>
        <v>0</v>
      </c>
      <c r="WHP114" s="94"/>
      <c r="WHQ114" s="95"/>
      <c r="WHR114" s="89"/>
      <c r="WHS114" s="66" t="s">
        <v>128</v>
      </c>
      <c r="WHT114" s="18"/>
      <c r="WHU114" s="80"/>
      <c r="WHV114" s="52"/>
      <c r="WHW114" s="73">
        <f t="shared" ref="WHW114" si="1491">+WHV114*WHU114</f>
        <v>0</v>
      </c>
      <c r="WHX114" s="94"/>
      <c r="WHY114" s="95"/>
      <c r="WHZ114" s="89"/>
      <c r="WIA114" s="66" t="s">
        <v>128</v>
      </c>
      <c r="WIB114" s="18"/>
      <c r="WIC114" s="80"/>
      <c r="WID114" s="52"/>
      <c r="WIE114" s="73">
        <f t="shared" ref="WIE114" si="1492">+WID114*WIC114</f>
        <v>0</v>
      </c>
      <c r="WIF114" s="94"/>
      <c r="WIG114" s="95"/>
      <c r="WIH114" s="89"/>
      <c r="WII114" s="66" t="s">
        <v>128</v>
      </c>
      <c r="WIJ114" s="18"/>
      <c r="WIK114" s="80"/>
      <c r="WIL114" s="52"/>
      <c r="WIM114" s="73">
        <f t="shared" ref="WIM114" si="1493">+WIL114*WIK114</f>
        <v>0</v>
      </c>
      <c r="WIN114" s="94"/>
      <c r="WIO114" s="95"/>
      <c r="WIP114" s="89"/>
      <c r="WIQ114" s="66" t="s">
        <v>128</v>
      </c>
      <c r="WIR114" s="18"/>
      <c r="WIS114" s="80"/>
      <c r="WIT114" s="52"/>
      <c r="WIU114" s="73">
        <f t="shared" ref="WIU114" si="1494">+WIT114*WIS114</f>
        <v>0</v>
      </c>
      <c r="WIV114" s="94"/>
      <c r="WIW114" s="95"/>
      <c r="WIX114" s="89"/>
      <c r="WIY114" s="66" t="s">
        <v>128</v>
      </c>
      <c r="WIZ114" s="18"/>
      <c r="WJA114" s="80"/>
      <c r="WJB114" s="52"/>
      <c r="WJC114" s="73">
        <f t="shared" ref="WJC114" si="1495">+WJB114*WJA114</f>
        <v>0</v>
      </c>
      <c r="WJD114" s="94"/>
      <c r="WJE114" s="95"/>
      <c r="WJF114" s="89"/>
      <c r="WJG114" s="66" t="s">
        <v>128</v>
      </c>
      <c r="WJH114" s="18"/>
      <c r="WJI114" s="80"/>
      <c r="WJJ114" s="52"/>
      <c r="WJK114" s="73">
        <f t="shared" ref="WJK114" si="1496">+WJJ114*WJI114</f>
        <v>0</v>
      </c>
      <c r="WJL114" s="94"/>
      <c r="WJM114" s="95"/>
      <c r="WJN114" s="89"/>
      <c r="WJO114" s="66" t="s">
        <v>128</v>
      </c>
      <c r="WJP114" s="18"/>
      <c r="WJQ114" s="80"/>
      <c r="WJR114" s="52"/>
      <c r="WJS114" s="73">
        <f t="shared" ref="WJS114" si="1497">+WJR114*WJQ114</f>
        <v>0</v>
      </c>
      <c r="WJT114" s="94"/>
      <c r="WJU114" s="95"/>
      <c r="WJV114" s="89"/>
      <c r="WJW114" s="66" t="s">
        <v>128</v>
      </c>
      <c r="WJX114" s="18"/>
      <c r="WJY114" s="80"/>
      <c r="WJZ114" s="52"/>
      <c r="WKA114" s="73">
        <f t="shared" ref="WKA114" si="1498">+WJZ114*WJY114</f>
        <v>0</v>
      </c>
      <c r="WKB114" s="94"/>
      <c r="WKC114" s="95"/>
      <c r="WKD114" s="89"/>
      <c r="WKE114" s="66" t="s">
        <v>128</v>
      </c>
      <c r="WKF114" s="18"/>
      <c r="WKG114" s="80"/>
      <c r="WKH114" s="52"/>
      <c r="WKI114" s="73">
        <f t="shared" ref="WKI114" si="1499">+WKH114*WKG114</f>
        <v>0</v>
      </c>
      <c r="WKJ114" s="94"/>
      <c r="WKK114" s="95"/>
      <c r="WKL114" s="89"/>
      <c r="WKM114" s="66" t="s">
        <v>128</v>
      </c>
      <c r="WKN114" s="18"/>
      <c r="WKO114" s="80"/>
      <c r="WKP114" s="52"/>
      <c r="WKQ114" s="73">
        <f t="shared" ref="WKQ114" si="1500">+WKP114*WKO114</f>
        <v>0</v>
      </c>
      <c r="WKR114" s="94"/>
      <c r="WKS114" s="95"/>
      <c r="WKT114" s="89"/>
      <c r="WKU114" s="66" t="s">
        <v>128</v>
      </c>
      <c r="WKV114" s="18"/>
      <c r="WKW114" s="80"/>
      <c r="WKX114" s="52"/>
      <c r="WKY114" s="73">
        <f t="shared" ref="WKY114" si="1501">+WKX114*WKW114</f>
        <v>0</v>
      </c>
      <c r="WKZ114" s="94"/>
      <c r="WLA114" s="95"/>
      <c r="WLB114" s="89"/>
      <c r="WLC114" s="66" t="s">
        <v>128</v>
      </c>
      <c r="WLD114" s="18"/>
      <c r="WLE114" s="80"/>
      <c r="WLF114" s="52"/>
      <c r="WLG114" s="73">
        <f t="shared" ref="WLG114" si="1502">+WLF114*WLE114</f>
        <v>0</v>
      </c>
      <c r="WLH114" s="94"/>
      <c r="WLI114" s="95"/>
      <c r="WLJ114" s="89"/>
      <c r="WLK114" s="66" t="s">
        <v>128</v>
      </c>
      <c r="WLL114" s="18"/>
      <c r="WLM114" s="80"/>
      <c r="WLN114" s="52"/>
      <c r="WLO114" s="73">
        <f t="shared" ref="WLO114" si="1503">+WLN114*WLM114</f>
        <v>0</v>
      </c>
      <c r="WLP114" s="94"/>
      <c r="WLQ114" s="95"/>
      <c r="WLR114" s="89"/>
      <c r="WLS114" s="66" t="s">
        <v>128</v>
      </c>
      <c r="WLT114" s="18"/>
      <c r="WLU114" s="80"/>
      <c r="WLV114" s="52"/>
      <c r="WLW114" s="73">
        <f t="shared" ref="WLW114" si="1504">+WLV114*WLU114</f>
        <v>0</v>
      </c>
      <c r="WLX114" s="94"/>
      <c r="WLY114" s="95"/>
      <c r="WLZ114" s="89"/>
      <c r="WMA114" s="66" t="s">
        <v>128</v>
      </c>
      <c r="WMB114" s="18"/>
      <c r="WMC114" s="80"/>
      <c r="WMD114" s="52"/>
      <c r="WME114" s="73">
        <f t="shared" ref="WME114" si="1505">+WMD114*WMC114</f>
        <v>0</v>
      </c>
      <c r="WMF114" s="94"/>
      <c r="WMG114" s="95"/>
      <c r="WMH114" s="89"/>
      <c r="WMI114" s="66" t="s">
        <v>128</v>
      </c>
      <c r="WMJ114" s="18"/>
      <c r="WMK114" s="80"/>
      <c r="WML114" s="52"/>
      <c r="WMM114" s="73">
        <f t="shared" ref="WMM114" si="1506">+WML114*WMK114</f>
        <v>0</v>
      </c>
      <c r="WMN114" s="94"/>
      <c r="WMO114" s="95"/>
      <c r="WMP114" s="89"/>
      <c r="WMQ114" s="66" t="s">
        <v>128</v>
      </c>
      <c r="WMR114" s="18"/>
      <c r="WMS114" s="80"/>
      <c r="WMT114" s="52"/>
      <c r="WMU114" s="73">
        <f t="shared" ref="WMU114" si="1507">+WMT114*WMS114</f>
        <v>0</v>
      </c>
      <c r="WMV114" s="94"/>
      <c r="WMW114" s="95"/>
      <c r="WMX114" s="89"/>
      <c r="WMY114" s="66" t="s">
        <v>128</v>
      </c>
      <c r="WMZ114" s="18"/>
      <c r="WNA114" s="80"/>
      <c r="WNB114" s="52"/>
      <c r="WNC114" s="73">
        <f t="shared" ref="WNC114" si="1508">+WNB114*WNA114</f>
        <v>0</v>
      </c>
      <c r="WND114" s="94"/>
      <c r="WNE114" s="95"/>
      <c r="WNF114" s="89"/>
      <c r="WNG114" s="66" t="s">
        <v>128</v>
      </c>
      <c r="WNH114" s="18"/>
      <c r="WNI114" s="80"/>
      <c r="WNJ114" s="52"/>
      <c r="WNK114" s="73">
        <f t="shared" ref="WNK114" si="1509">+WNJ114*WNI114</f>
        <v>0</v>
      </c>
      <c r="WNL114" s="94"/>
      <c r="WNM114" s="95"/>
      <c r="WNN114" s="89"/>
      <c r="WNO114" s="66" t="s">
        <v>128</v>
      </c>
      <c r="WNP114" s="18"/>
      <c r="WNQ114" s="80"/>
      <c r="WNR114" s="52"/>
      <c r="WNS114" s="73">
        <f t="shared" ref="WNS114" si="1510">+WNR114*WNQ114</f>
        <v>0</v>
      </c>
      <c r="WNT114" s="94"/>
      <c r="WNU114" s="95"/>
      <c r="WNV114" s="89"/>
      <c r="WNW114" s="66" t="s">
        <v>128</v>
      </c>
      <c r="WNX114" s="18"/>
      <c r="WNY114" s="80"/>
      <c r="WNZ114" s="52"/>
      <c r="WOA114" s="73">
        <f t="shared" ref="WOA114" si="1511">+WNZ114*WNY114</f>
        <v>0</v>
      </c>
      <c r="WOB114" s="94"/>
      <c r="WOC114" s="95"/>
      <c r="WOD114" s="89"/>
      <c r="WOE114" s="66" t="s">
        <v>128</v>
      </c>
      <c r="WOF114" s="18"/>
      <c r="WOG114" s="80"/>
      <c r="WOH114" s="52"/>
      <c r="WOI114" s="73">
        <f t="shared" ref="WOI114" si="1512">+WOH114*WOG114</f>
        <v>0</v>
      </c>
      <c r="WOJ114" s="94"/>
      <c r="WOK114" s="95"/>
      <c r="WOL114" s="89"/>
      <c r="WOM114" s="66" t="s">
        <v>128</v>
      </c>
      <c r="WON114" s="18"/>
      <c r="WOO114" s="80"/>
      <c r="WOP114" s="52"/>
      <c r="WOQ114" s="73">
        <f t="shared" ref="WOQ114" si="1513">+WOP114*WOO114</f>
        <v>0</v>
      </c>
      <c r="WOR114" s="94"/>
      <c r="WOS114" s="95"/>
      <c r="WOT114" s="89"/>
      <c r="WOU114" s="66" t="s">
        <v>128</v>
      </c>
      <c r="WOV114" s="18"/>
      <c r="WOW114" s="80"/>
      <c r="WOX114" s="52"/>
      <c r="WOY114" s="73">
        <f t="shared" ref="WOY114" si="1514">+WOX114*WOW114</f>
        <v>0</v>
      </c>
      <c r="WOZ114" s="94"/>
      <c r="WPA114" s="95"/>
      <c r="WPB114" s="89"/>
      <c r="WPC114" s="66" t="s">
        <v>128</v>
      </c>
      <c r="WPD114" s="18"/>
      <c r="WPE114" s="80"/>
      <c r="WPF114" s="52"/>
      <c r="WPG114" s="73">
        <f t="shared" ref="WPG114" si="1515">+WPF114*WPE114</f>
        <v>0</v>
      </c>
      <c r="WPH114" s="94"/>
      <c r="WPI114" s="95"/>
      <c r="WPJ114" s="89"/>
      <c r="WPK114" s="66" t="s">
        <v>128</v>
      </c>
      <c r="WPL114" s="18"/>
      <c r="WPM114" s="80"/>
      <c r="WPN114" s="52"/>
      <c r="WPO114" s="73">
        <f t="shared" ref="WPO114" si="1516">+WPN114*WPM114</f>
        <v>0</v>
      </c>
      <c r="WPP114" s="94"/>
      <c r="WPQ114" s="95"/>
      <c r="WPR114" s="89"/>
      <c r="WPS114" s="66" t="s">
        <v>128</v>
      </c>
      <c r="WPT114" s="18"/>
      <c r="WPU114" s="80"/>
      <c r="WPV114" s="52"/>
      <c r="WPW114" s="73">
        <f t="shared" ref="WPW114" si="1517">+WPV114*WPU114</f>
        <v>0</v>
      </c>
      <c r="WPX114" s="94"/>
      <c r="WPY114" s="95"/>
      <c r="WPZ114" s="89"/>
      <c r="WQA114" s="66" t="s">
        <v>128</v>
      </c>
      <c r="WQB114" s="18"/>
      <c r="WQC114" s="80"/>
      <c r="WQD114" s="52"/>
      <c r="WQE114" s="73">
        <f t="shared" ref="WQE114" si="1518">+WQD114*WQC114</f>
        <v>0</v>
      </c>
      <c r="WQF114" s="94"/>
      <c r="WQG114" s="95"/>
      <c r="WQH114" s="89"/>
      <c r="WQI114" s="66" t="s">
        <v>128</v>
      </c>
      <c r="WQJ114" s="18"/>
      <c r="WQK114" s="80"/>
      <c r="WQL114" s="52"/>
      <c r="WQM114" s="73">
        <f t="shared" ref="WQM114" si="1519">+WQL114*WQK114</f>
        <v>0</v>
      </c>
      <c r="WQN114" s="94"/>
      <c r="WQO114" s="95"/>
      <c r="WQP114" s="89"/>
      <c r="WQQ114" s="66" t="s">
        <v>128</v>
      </c>
      <c r="WQR114" s="18"/>
      <c r="WQS114" s="80"/>
      <c r="WQT114" s="52"/>
      <c r="WQU114" s="73">
        <f t="shared" ref="WQU114" si="1520">+WQT114*WQS114</f>
        <v>0</v>
      </c>
      <c r="WQV114" s="94"/>
      <c r="WQW114" s="95"/>
      <c r="WQX114" s="89"/>
      <c r="WQY114" s="66" t="s">
        <v>128</v>
      </c>
      <c r="WQZ114" s="18"/>
      <c r="WRA114" s="80"/>
      <c r="WRB114" s="52"/>
      <c r="WRC114" s="73">
        <f t="shared" ref="WRC114" si="1521">+WRB114*WRA114</f>
        <v>0</v>
      </c>
      <c r="WRD114" s="94"/>
      <c r="WRE114" s="95"/>
      <c r="WRF114" s="89"/>
      <c r="WRG114" s="66" t="s">
        <v>128</v>
      </c>
      <c r="WRH114" s="18"/>
      <c r="WRI114" s="80"/>
      <c r="WRJ114" s="52"/>
      <c r="WRK114" s="73">
        <f t="shared" ref="WRK114" si="1522">+WRJ114*WRI114</f>
        <v>0</v>
      </c>
      <c r="WRL114" s="94"/>
      <c r="WRM114" s="95"/>
      <c r="WRN114" s="89"/>
      <c r="WRO114" s="66" t="s">
        <v>128</v>
      </c>
      <c r="WRP114" s="18"/>
      <c r="WRQ114" s="80"/>
      <c r="WRR114" s="52"/>
      <c r="WRS114" s="73">
        <f t="shared" ref="WRS114" si="1523">+WRR114*WRQ114</f>
        <v>0</v>
      </c>
      <c r="WRT114" s="94"/>
      <c r="WRU114" s="95"/>
      <c r="WRV114" s="89"/>
      <c r="WRW114" s="66" t="s">
        <v>128</v>
      </c>
      <c r="WRX114" s="18"/>
      <c r="WRY114" s="80"/>
      <c r="WRZ114" s="52"/>
      <c r="WSA114" s="73">
        <f t="shared" ref="WSA114" si="1524">+WRZ114*WRY114</f>
        <v>0</v>
      </c>
      <c r="WSB114" s="94"/>
      <c r="WSC114" s="95"/>
      <c r="WSD114" s="89"/>
      <c r="WSE114" s="66" t="s">
        <v>128</v>
      </c>
      <c r="WSF114" s="18"/>
      <c r="WSG114" s="80"/>
      <c r="WSH114" s="52"/>
      <c r="WSI114" s="73">
        <f t="shared" ref="WSI114" si="1525">+WSH114*WSG114</f>
        <v>0</v>
      </c>
      <c r="WSJ114" s="94"/>
      <c r="WSK114" s="95"/>
      <c r="WSL114" s="89"/>
      <c r="WSM114" s="66" t="s">
        <v>128</v>
      </c>
      <c r="WSN114" s="18"/>
      <c r="WSO114" s="80"/>
      <c r="WSP114" s="52"/>
      <c r="WSQ114" s="73">
        <f t="shared" ref="WSQ114" si="1526">+WSP114*WSO114</f>
        <v>0</v>
      </c>
      <c r="WSR114" s="94"/>
      <c r="WSS114" s="95"/>
      <c r="WST114" s="89"/>
      <c r="WSU114" s="66" t="s">
        <v>128</v>
      </c>
      <c r="WSV114" s="18"/>
      <c r="WSW114" s="80"/>
      <c r="WSX114" s="52"/>
      <c r="WSY114" s="73">
        <f t="shared" ref="WSY114" si="1527">+WSX114*WSW114</f>
        <v>0</v>
      </c>
      <c r="WSZ114" s="94"/>
      <c r="WTA114" s="95"/>
      <c r="WTB114" s="89"/>
      <c r="WTC114" s="66" t="s">
        <v>128</v>
      </c>
      <c r="WTD114" s="18"/>
      <c r="WTE114" s="80"/>
      <c r="WTF114" s="52"/>
      <c r="WTG114" s="73">
        <f t="shared" ref="WTG114" si="1528">+WTF114*WTE114</f>
        <v>0</v>
      </c>
      <c r="WTH114" s="94"/>
      <c r="WTI114" s="95"/>
      <c r="WTJ114" s="89"/>
      <c r="WTK114" s="66" t="s">
        <v>128</v>
      </c>
      <c r="WTL114" s="18"/>
      <c r="WTM114" s="80"/>
      <c r="WTN114" s="52"/>
      <c r="WTO114" s="73">
        <f t="shared" ref="WTO114" si="1529">+WTN114*WTM114</f>
        <v>0</v>
      </c>
      <c r="WTP114" s="94"/>
      <c r="WTQ114" s="95"/>
      <c r="WTR114" s="89"/>
      <c r="WTS114" s="66" t="s">
        <v>128</v>
      </c>
      <c r="WTT114" s="18"/>
      <c r="WTU114" s="80"/>
      <c r="WTV114" s="52"/>
      <c r="WTW114" s="73">
        <f t="shared" ref="WTW114" si="1530">+WTV114*WTU114</f>
        <v>0</v>
      </c>
      <c r="WTX114" s="94"/>
      <c r="WTY114" s="95"/>
      <c r="WTZ114" s="89"/>
      <c r="WUA114" s="66" t="s">
        <v>128</v>
      </c>
      <c r="WUB114" s="18"/>
      <c r="WUC114" s="80"/>
      <c r="WUD114" s="52"/>
      <c r="WUE114" s="73">
        <f t="shared" ref="WUE114" si="1531">+WUD114*WUC114</f>
        <v>0</v>
      </c>
      <c r="WUF114" s="94"/>
      <c r="WUG114" s="95"/>
      <c r="WUH114" s="89"/>
      <c r="WUI114" s="66" t="s">
        <v>128</v>
      </c>
      <c r="WUJ114" s="18"/>
      <c r="WUK114" s="80"/>
      <c r="WUL114" s="52"/>
      <c r="WUM114" s="73">
        <f t="shared" ref="WUM114" si="1532">+WUL114*WUK114</f>
        <v>0</v>
      </c>
      <c r="WUN114" s="94"/>
      <c r="WUO114" s="95"/>
      <c r="WUP114" s="89"/>
      <c r="WUQ114" s="66" t="s">
        <v>128</v>
      </c>
      <c r="WUR114" s="18"/>
      <c r="WUS114" s="80"/>
      <c r="WUT114" s="52"/>
      <c r="WUU114" s="73">
        <f t="shared" ref="WUU114" si="1533">+WUT114*WUS114</f>
        <v>0</v>
      </c>
      <c r="WUV114" s="94"/>
      <c r="WUW114" s="95"/>
      <c r="WUX114" s="89"/>
      <c r="WUY114" s="66" t="s">
        <v>128</v>
      </c>
      <c r="WUZ114" s="18"/>
      <c r="WVA114" s="80"/>
      <c r="WVB114" s="52"/>
      <c r="WVC114" s="73">
        <f t="shared" ref="WVC114" si="1534">+WVB114*WVA114</f>
        <v>0</v>
      </c>
      <c r="WVD114" s="94"/>
      <c r="WVE114" s="95"/>
      <c r="WVF114" s="89"/>
      <c r="WVG114" s="66" t="s">
        <v>128</v>
      </c>
      <c r="WVH114" s="18"/>
      <c r="WVI114" s="80"/>
      <c r="WVJ114" s="52"/>
      <c r="WVK114" s="73">
        <f t="shared" ref="WVK114" si="1535">+WVJ114*WVI114</f>
        <v>0</v>
      </c>
      <c r="WVL114" s="94"/>
      <c r="WVM114" s="95"/>
      <c r="WVN114" s="89"/>
      <c r="WVO114" s="66" t="s">
        <v>128</v>
      </c>
      <c r="WVP114" s="18"/>
      <c r="WVQ114" s="80"/>
      <c r="WVR114" s="52"/>
      <c r="WVS114" s="73">
        <f t="shared" ref="WVS114" si="1536">+WVR114*WVQ114</f>
        <v>0</v>
      </c>
      <c r="WVT114" s="94"/>
      <c r="WVU114" s="95"/>
      <c r="WVV114" s="89"/>
      <c r="WVW114" s="66" t="s">
        <v>128</v>
      </c>
      <c r="WVX114" s="18"/>
      <c r="WVY114" s="80"/>
      <c r="WVZ114" s="52"/>
      <c r="WWA114" s="73">
        <f t="shared" ref="WWA114" si="1537">+WVZ114*WVY114</f>
        <v>0</v>
      </c>
      <c r="WWB114" s="94"/>
      <c r="WWC114" s="95"/>
      <c r="WWD114" s="89"/>
      <c r="WWE114" s="66" t="s">
        <v>128</v>
      </c>
      <c r="WWF114" s="18"/>
      <c r="WWG114" s="80"/>
      <c r="WWH114" s="52"/>
      <c r="WWI114" s="73">
        <f t="shared" ref="WWI114" si="1538">+WWH114*WWG114</f>
        <v>0</v>
      </c>
      <c r="WWJ114" s="94"/>
      <c r="WWK114" s="95"/>
      <c r="WWL114" s="89"/>
      <c r="WWM114" s="66" t="s">
        <v>128</v>
      </c>
      <c r="WWN114" s="18"/>
      <c r="WWO114" s="80"/>
      <c r="WWP114" s="52"/>
      <c r="WWQ114" s="73">
        <f t="shared" ref="WWQ114" si="1539">+WWP114*WWO114</f>
        <v>0</v>
      </c>
      <c r="WWR114" s="94"/>
      <c r="WWS114" s="95"/>
      <c r="WWT114" s="89"/>
      <c r="WWU114" s="66" t="s">
        <v>128</v>
      </c>
      <c r="WWV114" s="18"/>
      <c r="WWW114" s="80"/>
      <c r="WWX114" s="52"/>
      <c r="WWY114" s="73">
        <f t="shared" ref="WWY114" si="1540">+WWX114*WWW114</f>
        <v>0</v>
      </c>
      <c r="WWZ114" s="94"/>
      <c r="WXA114" s="95"/>
      <c r="WXB114" s="89"/>
      <c r="WXC114" s="66" t="s">
        <v>128</v>
      </c>
      <c r="WXD114" s="18"/>
      <c r="WXE114" s="80"/>
      <c r="WXF114" s="52"/>
      <c r="WXG114" s="73">
        <f t="shared" ref="WXG114" si="1541">+WXF114*WXE114</f>
        <v>0</v>
      </c>
      <c r="WXH114" s="94"/>
      <c r="WXI114" s="95"/>
      <c r="WXJ114" s="89"/>
      <c r="WXK114" s="66" t="s">
        <v>128</v>
      </c>
      <c r="WXL114" s="18"/>
      <c r="WXM114" s="80"/>
      <c r="WXN114" s="52"/>
      <c r="WXO114" s="73">
        <f t="shared" ref="WXO114" si="1542">+WXN114*WXM114</f>
        <v>0</v>
      </c>
      <c r="WXP114" s="94"/>
      <c r="WXQ114" s="95"/>
      <c r="WXR114" s="89"/>
      <c r="WXS114" s="66" t="s">
        <v>128</v>
      </c>
      <c r="WXT114" s="18"/>
      <c r="WXU114" s="80"/>
      <c r="WXV114" s="52"/>
      <c r="WXW114" s="73">
        <f t="shared" ref="WXW114" si="1543">+WXV114*WXU114</f>
        <v>0</v>
      </c>
      <c r="WXX114" s="94"/>
      <c r="WXY114" s="95"/>
      <c r="WXZ114" s="89"/>
      <c r="WYA114" s="66" t="s">
        <v>128</v>
      </c>
      <c r="WYB114" s="18"/>
      <c r="WYC114" s="80"/>
      <c r="WYD114" s="52"/>
      <c r="WYE114" s="73">
        <f t="shared" ref="WYE114" si="1544">+WYD114*WYC114</f>
        <v>0</v>
      </c>
      <c r="WYF114" s="94"/>
      <c r="WYG114" s="95"/>
      <c r="WYH114" s="89"/>
      <c r="WYI114" s="66" t="s">
        <v>128</v>
      </c>
      <c r="WYJ114" s="18"/>
      <c r="WYK114" s="80"/>
      <c r="WYL114" s="52"/>
      <c r="WYM114" s="73">
        <f t="shared" ref="WYM114" si="1545">+WYL114*WYK114</f>
        <v>0</v>
      </c>
      <c r="WYN114" s="94"/>
      <c r="WYO114" s="95"/>
      <c r="WYP114" s="89"/>
      <c r="WYQ114" s="66" t="s">
        <v>128</v>
      </c>
      <c r="WYR114" s="18"/>
      <c r="WYS114" s="80"/>
      <c r="WYT114" s="52"/>
      <c r="WYU114" s="73">
        <f t="shared" ref="WYU114" si="1546">+WYT114*WYS114</f>
        <v>0</v>
      </c>
      <c r="WYV114" s="94"/>
      <c r="WYW114" s="95"/>
      <c r="WYX114" s="89"/>
      <c r="WYY114" s="66" t="s">
        <v>128</v>
      </c>
      <c r="WYZ114" s="18"/>
      <c r="WZA114" s="80"/>
      <c r="WZB114" s="52"/>
      <c r="WZC114" s="73">
        <f t="shared" ref="WZC114" si="1547">+WZB114*WZA114</f>
        <v>0</v>
      </c>
      <c r="WZD114" s="94"/>
      <c r="WZE114" s="95"/>
      <c r="WZF114" s="89"/>
      <c r="WZG114" s="66" t="s">
        <v>128</v>
      </c>
      <c r="WZH114" s="18"/>
      <c r="WZI114" s="80"/>
      <c r="WZJ114" s="52"/>
      <c r="WZK114" s="73">
        <f t="shared" ref="WZK114" si="1548">+WZJ114*WZI114</f>
        <v>0</v>
      </c>
      <c r="WZL114" s="94"/>
      <c r="WZM114" s="95"/>
      <c r="WZN114" s="89"/>
      <c r="WZO114" s="66" t="s">
        <v>128</v>
      </c>
      <c r="WZP114" s="18"/>
      <c r="WZQ114" s="80"/>
      <c r="WZR114" s="52"/>
      <c r="WZS114" s="73">
        <f t="shared" ref="WZS114" si="1549">+WZR114*WZQ114</f>
        <v>0</v>
      </c>
      <c r="WZT114" s="94"/>
      <c r="WZU114" s="95"/>
      <c r="WZV114" s="89"/>
      <c r="WZW114" s="66" t="s">
        <v>128</v>
      </c>
      <c r="WZX114" s="18"/>
      <c r="WZY114" s="80"/>
      <c r="WZZ114" s="52"/>
      <c r="XAA114" s="73">
        <f t="shared" ref="XAA114" si="1550">+WZZ114*WZY114</f>
        <v>0</v>
      </c>
      <c r="XAB114" s="94"/>
      <c r="XAC114" s="95"/>
      <c r="XAD114" s="89"/>
      <c r="XAE114" s="66" t="s">
        <v>128</v>
      </c>
      <c r="XAF114" s="18"/>
      <c r="XAG114" s="80"/>
      <c r="XAH114" s="52"/>
      <c r="XAI114" s="73">
        <f t="shared" ref="XAI114" si="1551">+XAH114*XAG114</f>
        <v>0</v>
      </c>
      <c r="XAJ114" s="94"/>
      <c r="XAK114" s="95"/>
      <c r="XAL114" s="89"/>
      <c r="XAM114" s="66" t="s">
        <v>128</v>
      </c>
      <c r="XAN114" s="18"/>
      <c r="XAO114" s="80"/>
      <c r="XAP114" s="52"/>
      <c r="XAQ114" s="73">
        <f t="shared" ref="XAQ114" si="1552">+XAP114*XAO114</f>
        <v>0</v>
      </c>
      <c r="XAR114" s="94"/>
      <c r="XAS114" s="95"/>
      <c r="XAT114" s="89"/>
      <c r="XAU114" s="66" t="s">
        <v>128</v>
      </c>
      <c r="XAV114" s="18"/>
      <c r="XAW114" s="80"/>
      <c r="XAX114" s="52"/>
      <c r="XAY114" s="73">
        <f t="shared" ref="XAY114" si="1553">+XAX114*XAW114</f>
        <v>0</v>
      </c>
      <c r="XAZ114" s="94"/>
      <c r="XBA114" s="95"/>
      <c r="XBB114" s="89"/>
      <c r="XBC114" s="66" t="s">
        <v>128</v>
      </c>
      <c r="XBD114" s="18"/>
      <c r="XBE114" s="80"/>
      <c r="XBF114" s="52"/>
      <c r="XBG114" s="73">
        <f t="shared" ref="XBG114" si="1554">+XBF114*XBE114</f>
        <v>0</v>
      </c>
      <c r="XBH114" s="94"/>
      <c r="XBI114" s="95"/>
      <c r="XBJ114" s="89"/>
      <c r="XBK114" s="66" t="s">
        <v>128</v>
      </c>
      <c r="XBL114" s="18"/>
      <c r="XBM114" s="80"/>
      <c r="XBN114" s="52"/>
      <c r="XBO114" s="73">
        <f t="shared" ref="XBO114" si="1555">+XBN114*XBM114</f>
        <v>0</v>
      </c>
      <c r="XBP114" s="94"/>
      <c r="XBQ114" s="95"/>
      <c r="XBR114" s="89"/>
      <c r="XBS114" s="66" t="s">
        <v>128</v>
      </c>
      <c r="XBT114" s="18"/>
      <c r="XBU114" s="80"/>
      <c r="XBV114" s="52"/>
      <c r="XBW114" s="73">
        <f t="shared" ref="XBW114" si="1556">+XBV114*XBU114</f>
        <v>0</v>
      </c>
      <c r="XBX114" s="94"/>
      <c r="XBY114" s="95"/>
      <c r="XBZ114" s="89"/>
      <c r="XCA114" s="66" t="s">
        <v>128</v>
      </c>
      <c r="XCB114" s="18"/>
      <c r="XCC114" s="80"/>
      <c r="XCD114" s="52"/>
      <c r="XCE114" s="73">
        <f t="shared" ref="XCE114" si="1557">+XCD114*XCC114</f>
        <v>0</v>
      </c>
      <c r="XCF114" s="94"/>
      <c r="XCG114" s="95"/>
      <c r="XCH114" s="89"/>
      <c r="XCI114" s="66" t="s">
        <v>128</v>
      </c>
      <c r="XCJ114" s="18"/>
      <c r="XCK114" s="80"/>
      <c r="XCL114" s="52"/>
      <c r="XCM114" s="73">
        <f t="shared" ref="XCM114" si="1558">+XCL114*XCK114</f>
        <v>0</v>
      </c>
      <c r="XCN114" s="94"/>
      <c r="XCO114" s="95"/>
      <c r="XCP114" s="89"/>
      <c r="XCQ114" s="66" t="s">
        <v>128</v>
      </c>
      <c r="XCR114" s="18"/>
      <c r="XCS114" s="80"/>
      <c r="XCT114" s="52"/>
      <c r="XCU114" s="73">
        <f t="shared" ref="XCU114" si="1559">+XCT114*XCS114</f>
        <v>0</v>
      </c>
      <c r="XCV114" s="94"/>
      <c r="XCW114" s="95"/>
      <c r="XCX114" s="89"/>
      <c r="XCY114" s="66" t="s">
        <v>128</v>
      </c>
      <c r="XCZ114" s="18"/>
      <c r="XDA114" s="80"/>
      <c r="XDB114" s="52"/>
      <c r="XDC114" s="73">
        <f t="shared" ref="XDC114" si="1560">+XDB114*XDA114</f>
        <v>0</v>
      </c>
      <c r="XDD114" s="94"/>
      <c r="XDE114" s="95"/>
      <c r="XDF114" s="89"/>
      <c r="XDG114" s="66" t="s">
        <v>128</v>
      </c>
      <c r="XDH114" s="18"/>
      <c r="XDI114" s="80"/>
      <c r="XDJ114" s="52"/>
      <c r="XDK114" s="73">
        <f t="shared" ref="XDK114" si="1561">+XDJ114*XDI114</f>
        <v>0</v>
      </c>
      <c r="XDL114" s="94"/>
      <c r="XDM114" s="95"/>
      <c r="XDN114" s="89"/>
      <c r="XDO114" s="66" t="s">
        <v>128</v>
      </c>
      <c r="XDP114" s="18"/>
      <c r="XDQ114" s="80"/>
      <c r="XDR114" s="52"/>
      <c r="XDS114" s="73">
        <f t="shared" ref="XDS114" si="1562">+XDR114*XDQ114</f>
        <v>0</v>
      </c>
      <c r="XDT114" s="94"/>
      <c r="XDU114" s="95"/>
      <c r="XDV114" s="89"/>
      <c r="XDW114" s="66" t="s">
        <v>128</v>
      </c>
      <c r="XDX114" s="18"/>
      <c r="XDY114" s="80"/>
      <c r="XDZ114" s="52"/>
      <c r="XEA114" s="73">
        <f t="shared" ref="XEA114" si="1563">+XDZ114*XDY114</f>
        <v>0</v>
      </c>
      <c r="XEB114" s="94"/>
      <c r="XEC114" s="95"/>
      <c r="XED114" s="89"/>
      <c r="XEE114" s="66" t="s">
        <v>128</v>
      </c>
      <c r="XEF114" s="18"/>
      <c r="XEG114" s="80"/>
      <c r="XEH114" s="52"/>
      <c r="XEI114" s="73">
        <f t="shared" ref="XEI114" si="1564">+XEH114*XEG114</f>
        <v>0</v>
      </c>
      <c r="XEJ114" s="94"/>
      <c r="XEK114" s="95"/>
      <c r="XEL114" s="89"/>
      <c r="XEM114" s="66" t="s">
        <v>128</v>
      </c>
      <c r="XEN114" s="18"/>
      <c r="XEO114" s="80"/>
      <c r="XEP114" s="52"/>
      <c r="XEQ114" s="73">
        <f t="shared" ref="XEQ114" si="1565">+XEP114*XEO114</f>
        <v>0</v>
      </c>
      <c r="XER114" s="94"/>
      <c r="XES114" s="95"/>
      <c r="XET114" s="89"/>
      <c r="XEU114" s="66" t="s">
        <v>128</v>
      </c>
      <c r="XEV114" s="18"/>
      <c r="XEW114" s="80"/>
      <c r="XEX114" s="52"/>
      <c r="XEY114" s="73">
        <f t="shared" ref="XEY114" si="1566">+XEX114*XEW114</f>
        <v>0</v>
      </c>
      <c r="XEZ114" s="94"/>
      <c r="XFA114" s="95"/>
    </row>
    <row r="115" spans="2:16381" s="7" customFormat="1" ht="27" customHeight="1" x14ac:dyDescent="0.55000000000000004">
      <c r="B115" s="165" t="s">
        <v>363</v>
      </c>
      <c r="C115" s="65" t="s">
        <v>129</v>
      </c>
      <c r="D115" s="20" t="s">
        <v>250</v>
      </c>
      <c r="E115" s="20" t="s">
        <v>6</v>
      </c>
      <c r="F115" s="80">
        <v>60</v>
      </c>
      <c r="G115" s="54"/>
      <c r="H115" s="54"/>
      <c r="I115" s="76"/>
      <c r="J115" s="130"/>
      <c r="P115" s="254"/>
      <c r="Q115" s="255"/>
      <c r="R115" s="256"/>
      <c r="S115" s="257"/>
      <c r="T115" s="258"/>
      <c r="U115" s="259"/>
      <c r="V115" s="260"/>
      <c r="W115" s="262"/>
      <c r="X115" s="254"/>
      <c r="Y115" s="255"/>
      <c r="Z115" s="256"/>
      <c r="AA115" s="257"/>
      <c r="AB115" s="258"/>
      <c r="AC115" s="259"/>
      <c r="AD115" s="260"/>
      <c r="AE115" s="262"/>
      <c r="AF115" s="254"/>
      <c r="AG115" s="255"/>
      <c r="AH115" s="256"/>
      <c r="AI115" s="257"/>
      <c r="AJ115" s="258"/>
      <c r="AK115" s="259"/>
      <c r="AL115" s="260"/>
      <c r="AM115" s="262"/>
      <c r="AN115" s="254"/>
      <c r="AO115" s="255"/>
      <c r="AP115" s="256"/>
      <c r="AQ115" s="257"/>
      <c r="AR115" s="258"/>
      <c r="AS115" s="259"/>
      <c r="AT115" s="260"/>
      <c r="AU115" s="262"/>
      <c r="AV115" s="254"/>
      <c r="AW115" s="255"/>
      <c r="AX115" s="256"/>
      <c r="AY115" s="257"/>
      <c r="AZ115" s="258"/>
      <c r="BA115" s="259"/>
      <c r="BB115" s="260"/>
      <c r="BC115" s="262"/>
      <c r="BD115" s="254"/>
      <c r="BE115" s="255"/>
      <c r="BF115" s="256"/>
      <c r="BG115" s="257"/>
      <c r="BH115" s="258"/>
      <c r="BI115" s="259"/>
      <c r="BJ115" s="260"/>
      <c r="BK115" s="262"/>
      <c r="BL115" s="254"/>
      <c r="BM115" s="255"/>
      <c r="BN115" s="256"/>
      <c r="BO115" s="257"/>
      <c r="BP115" s="258"/>
      <c r="BQ115" s="259"/>
      <c r="BR115" s="260"/>
      <c r="BS115" s="262"/>
      <c r="BT115" s="254"/>
      <c r="BU115" s="255"/>
      <c r="BV115" s="256"/>
      <c r="BW115" s="257"/>
      <c r="BX115" s="258"/>
      <c r="BY115" s="259"/>
      <c r="BZ115" s="260"/>
      <c r="CA115" s="262"/>
      <c r="CB115" s="254"/>
      <c r="CC115" s="255"/>
      <c r="CD115" s="256"/>
      <c r="CE115" s="257"/>
      <c r="CF115" s="258"/>
      <c r="CG115" s="259"/>
      <c r="CH115" s="260"/>
      <c r="CI115" s="262"/>
      <c r="CJ115" s="254"/>
      <c r="CK115" s="255"/>
      <c r="CL115" s="256"/>
      <c r="CM115" s="257"/>
      <c r="CN115" s="258"/>
      <c r="CO115" s="259"/>
      <c r="CP115" s="260"/>
      <c r="CQ115" s="262"/>
      <c r="CR115" s="254"/>
      <c r="CS115" s="255"/>
      <c r="CT115" s="256"/>
      <c r="CU115" s="257"/>
      <c r="CV115" s="258"/>
      <c r="CW115" s="259"/>
      <c r="CX115" s="260"/>
      <c r="CY115" s="262"/>
      <c r="CZ115" s="254"/>
      <c r="DA115" s="255"/>
      <c r="DB115" s="256"/>
      <c r="DC115" s="257"/>
      <c r="DD115" s="258"/>
      <c r="DE115" s="259"/>
      <c r="DF115" s="260"/>
      <c r="DG115" s="262"/>
      <c r="DH115" s="254"/>
      <c r="DI115" s="255"/>
      <c r="DJ115" s="256"/>
      <c r="DK115" s="257"/>
      <c r="DL115" s="258"/>
      <c r="DM115" s="259"/>
      <c r="DN115" s="260"/>
      <c r="DO115" s="262"/>
      <c r="DP115" s="254"/>
      <c r="DQ115" s="255"/>
      <c r="DR115" s="256"/>
      <c r="DS115" s="257"/>
      <c r="DT115" s="258"/>
      <c r="DU115" s="259"/>
      <c r="DV115" s="260"/>
      <c r="DW115" s="262"/>
      <c r="DX115" s="254"/>
      <c r="DY115" s="255"/>
      <c r="DZ115" s="256"/>
      <c r="EA115" s="257"/>
      <c r="EB115" s="258"/>
      <c r="EC115" s="259"/>
      <c r="ED115" s="260"/>
      <c r="EE115" s="262"/>
      <c r="EF115" s="254"/>
      <c r="EG115" s="255"/>
      <c r="EH115" s="256"/>
      <c r="EI115" s="257"/>
      <c r="EJ115" s="258"/>
      <c r="EK115" s="259"/>
      <c r="EL115" s="260"/>
      <c r="EM115" s="262"/>
      <c r="EN115" s="254"/>
      <c r="EO115" s="255"/>
      <c r="EP115" s="256"/>
      <c r="EQ115" s="257"/>
      <c r="ER115" s="258"/>
      <c r="ES115" s="252"/>
      <c r="ET115" s="89"/>
      <c r="EU115" s="63"/>
      <c r="EV115" s="18"/>
      <c r="EW115" s="80"/>
      <c r="EX115" s="52"/>
      <c r="EY115" s="73"/>
      <c r="EZ115" s="94"/>
      <c r="FA115" s="95"/>
      <c r="FB115" s="89"/>
      <c r="FC115" s="63"/>
      <c r="FD115" s="18"/>
      <c r="FE115" s="80"/>
      <c r="FF115" s="52"/>
      <c r="FG115" s="73"/>
      <c r="FH115" s="94"/>
      <c r="FI115" s="95"/>
      <c r="FJ115" s="89"/>
      <c r="FK115" s="63"/>
      <c r="FL115" s="18"/>
      <c r="FM115" s="80"/>
      <c r="FN115" s="52"/>
      <c r="FO115" s="73"/>
      <c r="FP115" s="94"/>
      <c r="FQ115" s="95"/>
      <c r="FR115" s="89"/>
      <c r="FS115" s="63"/>
      <c r="FT115" s="18"/>
      <c r="FU115" s="80"/>
      <c r="FV115" s="52"/>
      <c r="FW115" s="73"/>
      <c r="FX115" s="94"/>
      <c r="FY115" s="95"/>
      <c r="FZ115" s="89"/>
      <c r="GA115" s="63"/>
      <c r="GB115" s="18"/>
      <c r="GC115" s="80"/>
      <c r="GD115" s="52"/>
      <c r="GE115" s="73"/>
      <c r="GF115" s="94"/>
      <c r="GG115" s="95"/>
      <c r="GH115" s="89"/>
      <c r="GI115" s="63"/>
      <c r="GJ115" s="18"/>
      <c r="GK115" s="80"/>
      <c r="GL115" s="52"/>
      <c r="GM115" s="73"/>
      <c r="GN115" s="94"/>
      <c r="GO115" s="95"/>
      <c r="GP115" s="89"/>
      <c r="GQ115" s="63"/>
      <c r="GR115" s="18"/>
      <c r="GS115" s="80"/>
      <c r="GT115" s="52"/>
      <c r="GU115" s="73"/>
      <c r="GV115" s="94"/>
      <c r="GW115" s="95"/>
      <c r="GX115" s="89"/>
      <c r="GY115" s="63"/>
      <c r="GZ115" s="18"/>
      <c r="HA115" s="80"/>
      <c r="HB115" s="52"/>
      <c r="HC115" s="73"/>
      <c r="HD115" s="94"/>
      <c r="HE115" s="95"/>
      <c r="HF115" s="89"/>
      <c r="HG115" s="63"/>
      <c r="HH115" s="18"/>
      <c r="HI115" s="80"/>
      <c r="HJ115" s="52"/>
      <c r="HK115" s="73"/>
      <c r="HL115" s="94"/>
      <c r="HM115" s="95"/>
      <c r="HN115" s="89"/>
      <c r="HO115" s="63"/>
      <c r="HP115" s="18"/>
      <c r="HQ115" s="80"/>
      <c r="HR115" s="52"/>
      <c r="HS115" s="73"/>
      <c r="HT115" s="94"/>
      <c r="HU115" s="95"/>
      <c r="HV115" s="89"/>
      <c r="HW115" s="63"/>
      <c r="HX115" s="18"/>
      <c r="HY115" s="80"/>
      <c r="HZ115" s="52"/>
      <c r="IA115" s="73"/>
      <c r="IB115" s="94"/>
      <c r="IC115" s="95"/>
      <c r="ID115" s="89"/>
      <c r="IE115" s="63"/>
      <c r="IF115" s="18"/>
      <c r="IG115" s="80"/>
      <c r="IH115" s="52"/>
      <c r="II115" s="73"/>
      <c r="IJ115" s="94"/>
      <c r="IK115" s="95"/>
      <c r="IL115" s="89"/>
      <c r="IM115" s="63"/>
      <c r="IN115" s="18"/>
      <c r="IO115" s="80"/>
      <c r="IP115" s="52"/>
      <c r="IQ115" s="73"/>
      <c r="IR115" s="94"/>
      <c r="IS115" s="95"/>
      <c r="IT115" s="89"/>
      <c r="IU115" s="63"/>
      <c r="IV115" s="18"/>
      <c r="IW115" s="80"/>
      <c r="IX115" s="52"/>
      <c r="IY115" s="73"/>
      <c r="IZ115" s="94"/>
      <c r="JA115" s="95"/>
      <c r="JB115" s="89"/>
      <c r="JC115" s="63"/>
      <c r="JD115" s="18"/>
      <c r="JE115" s="80"/>
      <c r="JF115" s="52"/>
      <c r="JG115" s="73"/>
      <c r="JH115" s="94"/>
      <c r="JI115" s="95"/>
      <c r="JJ115" s="89"/>
      <c r="JK115" s="63"/>
      <c r="JL115" s="18"/>
      <c r="JM115" s="80"/>
      <c r="JN115" s="52"/>
      <c r="JO115" s="73"/>
      <c r="JP115" s="94"/>
      <c r="JQ115" s="95"/>
      <c r="JR115" s="89"/>
      <c r="JS115" s="63"/>
      <c r="JT115" s="18"/>
      <c r="JU115" s="80"/>
      <c r="JV115" s="52"/>
      <c r="JW115" s="73"/>
      <c r="JX115" s="94"/>
      <c r="JY115" s="95"/>
      <c r="JZ115" s="89"/>
      <c r="KA115" s="63"/>
      <c r="KB115" s="18"/>
      <c r="KC115" s="80"/>
      <c r="KD115" s="52"/>
      <c r="KE115" s="73"/>
      <c r="KF115" s="94"/>
      <c r="KG115" s="95"/>
      <c r="KH115" s="89"/>
      <c r="KI115" s="63"/>
      <c r="KJ115" s="18"/>
      <c r="KK115" s="80"/>
      <c r="KL115" s="52"/>
      <c r="KM115" s="73"/>
      <c r="KN115" s="94"/>
      <c r="KO115" s="95"/>
      <c r="KP115" s="89"/>
      <c r="KQ115" s="63"/>
      <c r="KR115" s="18"/>
      <c r="KS115" s="80"/>
      <c r="KT115" s="52"/>
      <c r="KU115" s="73"/>
      <c r="KV115" s="94"/>
      <c r="KW115" s="95"/>
      <c r="KX115" s="89"/>
      <c r="KY115" s="63"/>
      <c r="KZ115" s="18"/>
      <c r="LA115" s="80"/>
      <c r="LB115" s="52"/>
      <c r="LC115" s="73"/>
      <c r="LD115" s="94"/>
      <c r="LE115" s="95"/>
      <c r="LF115" s="89"/>
      <c r="LG115" s="63"/>
      <c r="LH115" s="18"/>
      <c r="LI115" s="80"/>
      <c r="LJ115" s="52"/>
      <c r="LK115" s="73"/>
      <c r="LL115" s="94"/>
      <c r="LM115" s="95"/>
      <c r="LN115" s="89"/>
      <c r="LO115" s="63"/>
      <c r="LP115" s="18"/>
      <c r="LQ115" s="80"/>
      <c r="LR115" s="52"/>
      <c r="LS115" s="73"/>
      <c r="LT115" s="94"/>
      <c r="LU115" s="95"/>
      <c r="LV115" s="89"/>
      <c r="LW115" s="63"/>
      <c r="LX115" s="18"/>
      <c r="LY115" s="80"/>
      <c r="LZ115" s="52"/>
      <c r="MA115" s="73"/>
      <c r="MB115" s="94"/>
      <c r="MC115" s="95"/>
      <c r="MD115" s="89"/>
      <c r="ME115" s="63"/>
      <c r="MF115" s="18"/>
      <c r="MG115" s="80"/>
      <c r="MH115" s="52"/>
      <c r="MI115" s="73"/>
      <c r="MJ115" s="94"/>
      <c r="MK115" s="95"/>
      <c r="ML115" s="89"/>
      <c r="MM115" s="63"/>
      <c r="MN115" s="18"/>
      <c r="MO115" s="80"/>
      <c r="MP115" s="52"/>
      <c r="MQ115" s="73"/>
      <c r="MR115" s="94"/>
      <c r="MS115" s="95"/>
      <c r="MT115" s="89"/>
      <c r="MU115" s="63"/>
      <c r="MV115" s="18"/>
      <c r="MW115" s="80"/>
      <c r="MX115" s="52"/>
      <c r="MY115" s="73"/>
      <c r="MZ115" s="94"/>
      <c r="NA115" s="95"/>
      <c r="NB115" s="89"/>
      <c r="NC115" s="63"/>
      <c r="ND115" s="18"/>
      <c r="NE115" s="80"/>
      <c r="NF115" s="52"/>
      <c r="NG115" s="73"/>
      <c r="NH115" s="94"/>
      <c r="NI115" s="95"/>
      <c r="NJ115" s="89"/>
      <c r="NK115" s="63"/>
      <c r="NL115" s="18"/>
      <c r="NM115" s="80"/>
      <c r="NN115" s="52"/>
      <c r="NO115" s="73"/>
      <c r="NP115" s="94"/>
      <c r="NQ115" s="95"/>
      <c r="NR115" s="89"/>
      <c r="NS115" s="63"/>
      <c r="NT115" s="18"/>
      <c r="NU115" s="80"/>
      <c r="NV115" s="52"/>
      <c r="NW115" s="73"/>
      <c r="NX115" s="94"/>
      <c r="NY115" s="95"/>
      <c r="NZ115" s="89"/>
      <c r="OA115" s="63"/>
      <c r="OB115" s="18"/>
      <c r="OC115" s="80"/>
      <c r="OD115" s="52"/>
      <c r="OE115" s="73"/>
      <c r="OF115" s="94"/>
      <c r="OG115" s="95"/>
      <c r="OH115" s="89"/>
      <c r="OI115" s="63"/>
      <c r="OJ115" s="18"/>
      <c r="OK115" s="80"/>
      <c r="OL115" s="52"/>
      <c r="OM115" s="73"/>
      <c r="ON115" s="94"/>
      <c r="OO115" s="95"/>
      <c r="OP115" s="89"/>
      <c r="OQ115" s="63"/>
      <c r="OR115" s="18"/>
      <c r="OS115" s="80"/>
      <c r="OT115" s="52"/>
      <c r="OU115" s="73"/>
      <c r="OV115" s="94"/>
      <c r="OW115" s="95"/>
      <c r="OX115" s="89"/>
      <c r="OY115" s="63"/>
      <c r="OZ115" s="18"/>
      <c r="PA115" s="80"/>
      <c r="PB115" s="52"/>
      <c r="PC115" s="73"/>
      <c r="PD115" s="94"/>
      <c r="PE115" s="95"/>
      <c r="PF115" s="89"/>
      <c r="PG115" s="63"/>
      <c r="PH115" s="18"/>
      <c r="PI115" s="80"/>
      <c r="PJ115" s="52"/>
      <c r="PK115" s="73"/>
      <c r="PL115" s="94"/>
      <c r="PM115" s="95"/>
      <c r="PN115" s="89"/>
      <c r="PO115" s="63"/>
      <c r="PP115" s="18"/>
      <c r="PQ115" s="80"/>
      <c r="PR115" s="52"/>
      <c r="PS115" s="73"/>
      <c r="PT115" s="94"/>
      <c r="PU115" s="95"/>
      <c r="PV115" s="89"/>
      <c r="PW115" s="63"/>
      <c r="PX115" s="18"/>
      <c r="PY115" s="80"/>
      <c r="PZ115" s="52"/>
      <c r="QA115" s="73"/>
      <c r="QB115" s="94"/>
      <c r="QC115" s="95"/>
      <c r="QD115" s="89"/>
      <c r="QE115" s="63"/>
      <c r="QF115" s="18"/>
      <c r="QG115" s="80"/>
      <c r="QH115" s="52"/>
      <c r="QI115" s="73"/>
      <c r="QJ115" s="94"/>
      <c r="QK115" s="95"/>
      <c r="QL115" s="89"/>
      <c r="QM115" s="63"/>
      <c r="QN115" s="18"/>
      <c r="QO115" s="80"/>
      <c r="QP115" s="52"/>
      <c r="QQ115" s="73"/>
      <c r="QR115" s="94"/>
      <c r="QS115" s="95"/>
      <c r="QT115" s="89"/>
      <c r="QU115" s="63"/>
      <c r="QV115" s="18"/>
      <c r="QW115" s="80"/>
      <c r="QX115" s="52"/>
      <c r="QY115" s="73"/>
      <c r="QZ115" s="94"/>
      <c r="RA115" s="95"/>
      <c r="RB115" s="89"/>
      <c r="RC115" s="63"/>
      <c r="RD115" s="18"/>
      <c r="RE115" s="80"/>
      <c r="RF115" s="52"/>
      <c r="RG115" s="73"/>
      <c r="RH115" s="94"/>
      <c r="RI115" s="95"/>
      <c r="RJ115" s="89"/>
      <c r="RK115" s="63"/>
      <c r="RL115" s="18"/>
      <c r="RM115" s="80"/>
      <c r="RN115" s="52"/>
      <c r="RO115" s="73"/>
      <c r="RP115" s="94"/>
      <c r="RQ115" s="95"/>
      <c r="RR115" s="89"/>
      <c r="RS115" s="63"/>
      <c r="RT115" s="18"/>
      <c r="RU115" s="80"/>
      <c r="RV115" s="52"/>
      <c r="RW115" s="73"/>
      <c r="RX115" s="94"/>
      <c r="RY115" s="95"/>
      <c r="RZ115" s="89"/>
      <c r="SA115" s="63"/>
      <c r="SB115" s="18"/>
      <c r="SC115" s="80"/>
      <c r="SD115" s="52"/>
      <c r="SE115" s="73"/>
      <c r="SF115" s="94"/>
      <c r="SG115" s="95"/>
      <c r="SH115" s="89"/>
      <c r="SI115" s="63"/>
      <c r="SJ115" s="18"/>
      <c r="SK115" s="80"/>
      <c r="SL115" s="52"/>
      <c r="SM115" s="73"/>
      <c r="SN115" s="94"/>
      <c r="SO115" s="95"/>
      <c r="SP115" s="89"/>
      <c r="SQ115" s="63"/>
      <c r="SR115" s="18"/>
      <c r="SS115" s="80"/>
      <c r="ST115" s="52"/>
      <c r="SU115" s="73"/>
      <c r="SV115" s="94"/>
      <c r="SW115" s="95"/>
      <c r="SX115" s="89"/>
      <c r="SY115" s="63"/>
      <c r="SZ115" s="18"/>
      <c r="TA115" s="80"/>
      <c r="TB115" s="52"/>
      <c r="TC115" s="73"/>
      <c r="TD115" s="94"/>
      <c r="TE115" s="95"/>
      <c r="TF115" s="89"/>
      <c r="TG115" s="63"/>
      <c r="TH115" s="18"/>
      <c r="TI115" s="80"/>
      <c r="TJ115" s="52"/>
      <c r="TK115" s="73"/>
      <c r="TL115" s="94"/>
      <c r="TM115" s="95"/>
      <c r="TN115" s="89"/>
      <c r="TO115" s="63"/>
      <c r="TP115" s="18"/>
      <c r="TQ115" s="80"/>
      <c r="TR115" s="52"/>
      <c r="TS115" s="73"/>
      <c r="TT115" s="94"/>
      <c r="TU115" s="95"/>
      <c r="TV115" s="89"/>
      <c r="TW115" s="63"/>
      <c r="TX115" s="18"/>
      <c r="TY115" s="80"/>
      <c r="TZ115" s="52"/>
      <c r="UA115" s="73"/>
      <c r="UB115" s="94"/>
      <c r="UC115" s="95"/>
      <c r="UD115" s="89"/>
      <c r="UE115" s="63"/>
      <c r="UF115" s="18"/>
      <c r="UG115" s="80"/>
      <c r="UH115" s="52"/>
      <c r="UI115" s="73"/>
      <c r="UJ115" s="94"/>
      <c r="UK115" s="95"/>
      <c r="UL115" s="89"/>
      <c r="UM115" s="63"/>
      <c r="UN115" s="18"/>
      <c r="UO115" s="80"/>
      <c r="UP115" s="52"/>
      <c r="UQ115" s="73"/>
      <c r="UR115" s="94"/>
      <c r="US115" s="95"/>
      <c r="UT115" s="89"/>
      <c r="UU115" s="63"/>
      <c r="UV115" s="18"/>
      <c r="UW115" s="80"/>
      <c r="UX115" s="52"/>
      <c r="UY115" s="73"/>
      <c r="UZ115" s="94"/>
      <c r="VA115" s="95"/>
      <c r="VB115" s="89"/>
      <c r="VC115" s="63"/>
      <c r="VD115" s="18"/>
      <c r="VE115" s="80"/>
      <c r="VF115" s="52"/>
      <c r="VG115" s="73"/>
      <c r="VH115" s="94"/>
      <c r="VI115" s="95"/>
      <c r="VJ115" s="89"/>
      <c r="VK115" s="63"/>
      <c r="VL115" s="18"/>
      <c r="VM115" s="80"/>
      <c r="VN115" s="52"/>
      <c r="VO115" s="73"/>
      <c r="VP115" s="94"/>
      <c r="VQ115" s="95"/>
      <c r="VR115" s="89"/>
      <c r="VS115" s="63"/>
      <c r="VT115" s="18"/>
      <c r="VU115" s="80"/>
      <c r="VV115" s="52"/>
      <c r="VW115" s="73"/>
      <c r="VX115" s="94"/>
      <c r="VY115" s="95"/>
      <c r="VZ115" s="89"/>
      <c r="WA115" s="63"/>
      <c r="WB115" s="18"/>
      <c r="WC115" s="80"/>
      <c r="WD115" s="52"/>
      <c r="WE115" s="73"/>
      <c r="WF115" s="94"/>
      <c r="WG115" s="95"/>
      <c r="WH115" s="89"/>
      <c r="WI115" s="63"/>
      <c r="WJ115" s="18"/>
      <c r="WK115" s="80"/>
      <c r="WL115" s="52"/>
      <c r="WM115" s="73"/>
      <c r="WN115" s="94"/>
      <c r="WO115" s="95"/>
      <c r="WP115" s="89"/>
      <c r="WQ115" s="63"/>
      <c r="WR115" s="18"/>
      <c r="WS115" s="80"/>
      <c r="WT115" s="52"/>
      <c r="WU115" s="73"/>
      <c r="WV115" s="94"/>
      <c r="WW115" s="95"/>
      <c r="WX115" s="89"/>
      <c r="WY115" s="63"/>
      <c r="WZ115" s="18"/>
      <c r="XA115" s="80"/>
      <c r="XB115" s="52"/>
      <c r="XC115" s="73"/>
      <c r="XD115" s="94"/>
      <c r="XE115" s="95"/>
      <c r="XF115" s="89"/>
      <c r="XG115" s="63"/>
      <c r="XH115" s="18"/>
      <c r="XI115" s="80"/>
      <c r="XJ115" s="52"/>
      <c r="XK115" s="73"/>
      <c r="XL115" s="94"/>
      <c r="XM115" s="95"/>
      <c r="XN115" s="89"/>
      <c r="XO115" s="63"/>
      <c r="XP115" s="18"/>
      <c r="XQ115" s="80"/>
      <c r="XR115" s="52"/>
      <c r="XS115" s="73"/>
      <c r="XT115" s="94"/>
      <c r="XU115" s="95"/>
      <c r="XV115" s="89"/>
      <c r="XW115" s="63"/>
      <c r="XX115" s="18"/>
      <c r="XY115" s="80"/>
      <c r="XZ115" s="52"/>
      <c r="YA115" s="73"/>
      <c r="YB115" s="94"/>
      <c r="YC115" s="95"/>
      <c r="YD115" s="89"/>
      <c r="YE115" s="63"/>
      <c r="YF115" s="18"/>
      <c r="YG115" s="80"/>
      <c r="YH115" s="52"/>
      <c r="YI115" s="73"/>
      <c r="YJ115" s="94"/>
      <c r="YK115" s="95"/>
      <c r="YL115" s="89"/>
      <c r="YM115" s="63"/>
      <c r="YN115" s="18"/>
      <c r="YO115" s="80"/>
      <c r="YP115" s="52"/>
      <c r="YQ115" s="73"/>
      <c r="YR115" s="94"/>
      <c r="YS115" s="95"/>
      <c r="YT115" s="89"/>
      <c r="YU115" s="63"/>
      <c r="YV115" s="18"/>
      <c r="YW115" s="80"/>
      <c r="YX115" s="52"/>
      <c r="YY115" s="73"/>
      <c r="YZ115" s="94"/>
      <c r="ZA115" s="95"/>
      <c r="ZB115" s="89"/>
      <c r="ZC115" s="63"/>
      <c r="ZD115" s="18"/>
      <c r="ZE115" s="80"/>
      <c r="ZF115" s="52"/>
      <c r="ZG115" s="73"/>
      <c r="ZH115" s="94"/>
      <c r="ZI115" s="95"/>
      <c r="ZJ115" s="89"/>
      <c r="ZK115" s="63"/>
      <c r="ZL115" s="18"/>
      <c r="ZM115" s="80"/>
      <c r="ZN115" s="52"/>
      <c r="ZO115" s="73"/>
      <c r="ZP115" s="94"/>
      <c r="ZQ115" s="95"/>
      <c r="ZR115" s="89"/>
      <c r="ZS115" s="63"/>
      <c r="ZT115" s="18"/>
      <c r="ZU115" s="80"/>
      <c r="ZV115" s="52"/>
      <c r="ZW115" s="73"/>
      <c r="ZX115" s="94"/>
      <c r="ZY115" s="95"/>
      <c r="ZZ115" s="89"/>
      <c r="AAA115" s="63"/>
      <c r="AAB115" s="18"/>
      <c r="AAC115" s="80"/>
      <c r="AAD115" s="52"/>
      <c r="AAE115" s="73"/>
      <c r="AAF115" s="94"/>
      <c r="AAG115" s="95"/>
      <c r="AAH115" s="89"/>
      <c r="AAI115" s="63"/>
      <c r="AAJ115" s="18"/>
      <c r="AAK115" s="80"/>
      <c r="AAL115" s="52"/>
      <c r="AAM115" s="73"/>
      <c r="AAN115" s="94"/>
      <c r="AAO115" s="95"/>
      <c r="AAP115" s="89"/>
      <c r="AAQ115" s="63"/>
      <c r="AAR115" s="18"/>
      <c r="AAS115" s="80"/>
      <c r="AAT115" s="52"/>
      <c r="AAU115" s="73"/>
      <c r="AAV115" s="94"/>
      <c r="AAW115" s="95"/>
      <c r="AAX115" s="89"/>
      <c r="AAY115" s="63"/>
      <c r="AAZ115" s="18"/>
      <c r="ABA115" s="80"/>
      <c r="ABB115" s="52"/>
      <c r="ABC115" s="73"/>
      <c r="ABD115" s="94"/>
      <c r="ABE115" s="95"/>
      <c r="ABF115" s="89"/>
      <c r="ABG115" s="63"/>
      <c r="ABH115" s="18"/>
      <c r="ABI115" s="80"/>
      <c r="ABJ115" s="52"/>
      <c r="ABK115" s="73"/>
      <c r="ABL115" s="94"/>
      <c r="ABM115" s="95"/>
      <c r="ABN115" s="89"/>
      <c r="ABO115" s="63"/>
      <c r="ABP115" s="18"/>
      <c r="ABQ115" s="80"/>
      <c r="ABR115" s="52"/>
      <c r="ABS115" s="73"/>
      <c r="ABT115" s="94"/>
      <c r="ABU115" s="95"/>
      <c r="ABV115" s="89"/>
      <c r="ABW115" s="63"/>
      <c r="ABX115" s="18"/>
      <c r="ABY115" s="80"/>
      <c r="ABZ115" s="52"/>
      <c r="ACA115" s="73"/>
      <c r="ACB115" s="94"/>
      <c r="ACC115" s="95"/>
      <c r="ACD115" s="89"/>
      <c r="ACE115" s="63"/>
      <c r="ACF115" s="18"/>
      <c r="ACG115" s="80"/>
      <c r="ACH115" s="52"/>
      <c r="ACI115" s="73"/>
      <c r="ACJ115" s="94"/>
      <c r="ACK115" s="95"/>
      <c r="ACL115" s="89"/>
      <c r="ACM115" s="63"/>
      <c r="ACN115" s="18"/>
      <c r="ACO115" s="80"/>
      <c r="ACP115" s="52"/>
      <c r="ACQ115" s="73"/>
      <c r="ACR115" s="94"/>
      <c r="ACS115" s="95"/>
      <c r="ACT115" s="89"/>
      <c r="ACU115" s="63"/>
      <c r="ACV115" s="18"/>
      <c r="ACW115" s="80"/>
      <c r="ACX115" s="52"/>
      <c r="ACY115" s="73"/>
      <c r="ACZ115" s="94"/>
      <c r="ADA115" s="95"/>
      <c r="ADB115" s="89"/>
      <c r="ADC115" s="63"/>
      <c r="ADD115" s="18"/>
      <c r="ADE115" s="80"/>
      <c r="ADF115" s="52"/>
      <c r="ADG115" s="73"/>
      <c r="ADH115" s="94"/>
      <c r="ADI115" s="95"/>
      <c r="ADJ115" s="89"/>
      <c r="ADK115" s="63"/>
      <c r="ADL115" s="18"/>
      <c r="ADM115" s="80"/>
      <c r="ADN115" s="52"/>
      <c r="ADO115" s="73"/>
      <c r="ADP115" s="94"/>
      <c r="ADQ115" s="95"/>
      <c r="ADR115" s="89"/>
      <c r="ADS115" s="63"/>
      <c r="ADT115" s="18"/>
      <c r="ADU115" s="80"/>
      <c r="ADV115" s="52"/>
      <c r="ADW115" s="73"/>
      <c r="ADX115" s="94"/>
      <c r="ADY115" s="95"/>
      <c r="ADZ115" s="89"/>
      <c r="AEA115" s="63"/>
      <c r="AEB115" s="18"/>
      <c r="AEC115" s="80"/>
      <c r="AED115" s="52"/>
      <c r="AEE115" s="73"/>
      <c r="AEF115" s="94"/>
      <c r="AEG115" s="95"/>
      <c r="AEH115" s="89"/>
      <c r="AEI115" s="63"/>
      <c r="AEJ115" s="18"/>
      <c r="AEK115" s="80"/>
      <c r="AEL115" s="52"/>
      <c r="AEM115" s="73"/>
      <c r="AEN115" s="94"/>
      <c r="AEO115" s="95"/>
      <c r="AEP115" s="89"/>
      <c r="AEQ115" s="63"/>
      <c r="AER115" s="18"/>
      <c r="AES115" s="80"/>
      <c r="AET115" s="52"/>
      <c r="AEU115" s="73"/>
      <c r="AEV115" s="94"/>
      <c r="AEW115" s="95"/>
      <c r="AEX115" s="89"/>
      <c r="AEY115" s="63"/>
      <c r="AEZ115" s="18"/>
      <c r="AFA115" s="80"/>
      <c r="AFB115" s="52"/>
      <c r="AFC115" s="73"/>
      <c r="AFD115" s="94"/>
      <c r="AFE115" s="95"/>
      <c r="AFF115" s="89"/>
      <c r="AFG115" s="63"/>
      <c r="AFH115" s="18"/>
      <c r="AFI115" s="80"/>
      <c r="AFJ115" s="52"/>
      <c r="AFK115" s="73"/>
      <c r="AFL115" s="94"/>
      <c r="AFM115" s="95"/>
      <c r="AFN115" s="89"/>
      <c r="AFO115" s="63"/>
      <c r="AFP115" s="18"/>
      <c r="AFQ115" s="80"/>
      <c r="AFR115" s="52"/>
      <c r="AFS115" s="73"/>
      <c r="AFT115" s="94"/>
      <c r="AFU115" s="95"/>
      <c r="AFV115" s="89"/>
      <c r="AFW115" s="63"/>
      <c r="AFX115" s="18"/>
      <c r="AFY115" s="80"/>
      <c r="AFZ115" s="52"/>
      <c r="AGA115" s="73"/>
      <c r="AGB115" s="94"/>
      <c r="AGC115" s="95"/>
      <c r="AGD115" s="89"/>
      <c r="AGE115" s="63"/>
      <c r="AGF115" s="18"/>
      <c r="AGG115" s="80"/>
      <c r="AGH115" s="52"/>
      <c r="AGI115" s="73"/>
      <c r="AGJ115" s="94"/>
      <c r="AGK115" s="95"/>
      <c r="AGL115" s="89"/>
      <c r="AGM115" s="63"/>
      <c r="AGN115" s="18"/>
      <c r="AGO115" s="80"/>
      <c r="AGP115" s="52"/>
      <c r="AGQ115" s="73"/>
      <c r="AGR115" s="94"/>
      <c r="AGS115" s="95"/>
      <c r="AGT115" s="89"/>
      <c r="AGU115" s="63"/>
      <c r="AGV115" s="18"/>
      <c r="AGW115" s="80"/>
      <c r="AGX115" s="52"/>
      <c r="AGY115" s="73"/>
      <c r="AGZ115" s="94"/>
      <c r="AHA115" s="95"/>
      <c r="AHB115" s="89"/>
      <c r="AHC115" s="63"/>
      <c r="AHD115" s="18"/>
      <c r="AHE115" s="80"/>
      <c r="AHF115" s="52"/>
      <c r="AHG115" s="73"/>
      <c r="AHH115" s="94"/>
      <c r="AHI115" s="95"/>
      <c r="AHJ115" s="89"/>
      <c r="AHK115" s="63"/>
      <c r="AHL115" s="18"/>
      <c r="AHM115" s="80"/>
      <c r="AHN115" s="52"/>
      <c r="AHO115" s="73"/>
      <c r="AHP115" s="94"/>
      <c r="AHQ115" s="95"/>
      <c r="AHR115" s="89"/>
      <c r="AHS115" s="63"/>
      <c r="AHT115" s="18"/>
      <c r="AHU115" s="80"/>
      <c r="AHV115" s="52"/>
      <c r="AHW115" s="73"/>
      <c r="AHX115" s="94"/>
      <c r="AHY115" s="95"/>
      <c r="AHZ115" s="89"/>
      <c r="AIA115" s="63"/>
      <c r="AIB115" s="18"/>
      <c r="AIC115" s="80"/>
      <c r="AID115" s="52"/>
      <c r="AIE115" s="73"/>
      <c r="AIF115" s="94"/>
      <c r="AIG115" s="95"/>
      <c r="AIH115" s="89"/>
      <c r="AII115" s="63"/>
      <c r="AIJ115" s="18"/>
      <c r="AIK115" s="80"/>
      <c r="AIL115" s="52"/>
      <c r="AIM115" s="73"/>
      <c r="AIN115" s="94"/>
      <c r="AIO115" s="95"/>
      <c r="AIP115" s="89"/>
      <c r="AIQ115" s="63"/>
      <c r="AIR115" s="18"/>
      <c r="AIS115" s="80"/>
      <c r="AIT115" s="52"/>
      <c r="AIU115" s="73"/>
      <c r="AIV115" s="94"/>
      <c r="AIW115" s="95"/>
      <c r="AIX115" s="89"/>
      <c r="AIY115" s="63"/>
      <c r="AIZ115" s="18"/>
      <c r="AJA115" s="80"/>
      <c r="AJB115" s="52"/>
      <c r="AJC115" s="73"/>
      <c r="AJD115" s="94"/>
      <c r="AJE115" s="95"/>
      <c r="AJF115" s="89"/>
      <c r="AJG115" s="63"/>
      <c r="AJH115" s="18"/>
      <c r="AJI115" s="80"/>
      <c r="AJJ115" s="52"/>
      <c r="AJK115" s="73"/>
      <c r="AJL115" s="94"/>
      <c r="AJM115" s="95"/>
      <c r="AJN115" s="89"/>
      <c r="AJO115" s="63"/>
      <c r="AJP115" s="18"/>
      <c r="AJQ115" s="80"/>
      <c r="AJR115" s="52"/>
      <c r="AJS115" s="73"/>
      <c r="AJT115" s="94"/>
      <c r="AJU115" s="95"/>
      <c r="AJV115" s="89"/>
      <c r="AJW115" s="63"/>
      <c r="AJX115" s="18"/>
      <c r="AJY115" s="80"/>
      <c r="AJZ115" s="52"/>
      <c r="AKA115" s="73"/>
      <c r="AKB115" s="94"/>
      <c r="AKC115" s="95"/>
      <c r="AKD115" s="89"/>
      <c r="AKE115" s="63"/>
      <c r="AKF115" s="18"/>
      <c r="AKG115" s="80"/>
      <c r="AKH115" s="52"/>
      <c r="AKI115" s="73"/>
      <c r="AKJ115" s="94"/>
      <c r="AKK115" s="95"/>
      <c r="AKL115" s="89"/>
      <c r="AKM115" s="63"/>
      <c r="AKN115" s="18"/>
      <c r="AKO115" s="80"/>
      <c r="AKP115" s="52"/>
      <c r="AKQ115" s="73"/>
      <c r="AKR115" s="94"/>
      <c r="AKS115" s="95"/>
      <c r="AKT115" s="89"/>
      <c r="AKU115" s="63"/>
      <c r="AKV115" s="18"/>
      <c r="AKW115" s="80"/>
      <c r="AKX115" s="52"/>
      <c r="AKY115" s="73"/>
      <c r="AKZ115" s="94"/>
      <c r="ALA115" s="95"/>
      <c r="ALB115" s="89"/>
      <c r="ALC115" s="63"/>
      <c r="ALD115" s="18"/>
      <c r="ALE115" s="80"/>
      <c r="ALF115" s="52"/>
      <c r="ALG115" s="73"/>
      <c r="ALH115" s="94"/>
      <c r="ALI115" s="95"/>
      <c r="ALJ115" s="89"/>
      <c r="ALK115" s="63"/>
      <c r="ALL115" s="18"/>
      <c r="ALM115" s="80"/>
      <c r="ALN115" s="52"/>
      <c r="ALO115" s="73"/>
      <c r="ALP115" s="94"/>
      <c r="ALQ115" s="95"/>
      <c r="ALR115" s="89"/>
      <c r="ALS115" s="63"/>
      <c r="ALT115" s="18"/>
      <c r="ALU115" s="80"/>
      <c r="ALV115" s="52"/>
      <c r="ALW115" s="73"/>
      <c r="ALX115" s="94"/>
      <c r="ALY115" s="95"/>
      <c r="ALZ115" s="89"/>
      <c r="AMA115" s="63"/>
      <c r="AMB115" s="18"/>
      <c r="AMC115" s="80"/>
      <c r="AMD115" s="52"/>
      <c r="AME115" s="73"/>
      <c r="AMF115" s="94"/>
      <c r="AMG115" s="95"/>
      <c r="AMH115" s="89"/>
      <c r="AMI115" s="63"/>
      <c r="AMJ115" s="18"/>
      <c r="AMK115" s="80"/>
      <c r="AML115" s="52"/>
      <c r="AMM115" s="73"/>
      <c r="AMN115" s="94"/>
      <c r="AMO115" s="95"/>
      <c r="AMP115" s="89"/>
      <c r="AMQ115" s="63"/>
      <c r="AMR115" s="18"/>
      <c r="AMS115" s="80"/>
      <c r="AMT115" s="52"/>
      <c r="AMU115" s="73"/>
      <c r="AMV115" s="94"/>
      <c r="AMW115" s="95"/>
      <c r="AMX115" s="89"/>
      <c r="AMY115" s="63"/>
      <c r="AMZ115" s="18"/>
      <c r="ANA115" s="80"/>
      <c r="ANB115" s="52"/>
      <c r="ANC115" s="73"/>
      <c r="AND115" s="94"/>
      <c r="ANE115" s="95"/>
      <c r="ANF115" s="89"/>
      <c r="ANG115" s="63"/>
      <c r="ANH115" s="18"/>
      <c r="ANI115" s="80"/>
      <c r="ANJ115" s="52"/>
      <c r="ANK115" s="73"/>
      <c r="ANL115" s="94"/>
      <c r="ANM115" s="95"/>
      <c r="ANN115" s="89"/>
      <c r="ANO115" s="63"/>
      <c r="ANP115" s="18"/>
      <c r="ANQ115" s="80"/>
      <c r="ANR115" s="52"/>
      <c r="ANS115" s="73"/>
      <c r="ANT115" s="94"/>
      <c r="ANU115" s="95"/>
      <c r="ANV115" s="89"/>
      <c r="ANW115" s="63"/>
      <c r="ANX115" s="18"/>
      <c r="ANY115" s="80"/>
      <c r="ANZ115" s="52"/>
      <c r="AOA115" s="73"/>
      <c r="AOB115" s="94"/>
      <c r="AOC115" s="95"/>
      <c r="AOD115" s="89"/>
      <c r="AOE115" s="63"/>
      <c r="AOF115" s="18"/>
      <c r="AOG115" s="80"/>
      <c r="AOH115" s="52"/>
      <c r="AOI115" s="73"/>
      <c r="AOJ115" s="94"/>
      <c r="AOK115" s="95"/>
      <c r="AOL115" s="89"/>
      <c r="AOM115" s="63"/>
      <c r="AON115" s="18"/>
      <c r="AOO115" s="80"/>
      <c r="AOP115" s="52"/>
      <c r="AOQ115" s="73"/>
      <c r="AOR115" s="94"/>
      <c r="AOS115" s="95"/>
      <c r="AOT115" s="89"/>
      <c r="AOU115" s="63"/>
      <c r="AOV115" s="18"/>
      <c r="AOW115" s="80"/>
      <c r="AOX115" s="52"/>
      <c r="AOY115" s="73"/>
      <c r="AOZ115" s="94"/>
      <c r="APA115" s="95"/>
      <c r="APB115" s="89"/>
      <c r="APC115" s="63"/>
      <c r="APD115" s="18"/>
      <c r="APE115" s="80"/>
      <c r="APF115" s="52"/>
      <c r="APG115" s="73"/>
      <c r="APH115" s="94"/>
      <c r="API115" s="95"/>
      <c r="APJ115" s="89"/>
      <c r="APK115" s="63"/>
      <c r="APL115" s="18"/>
      <c r="APM115" s="80"/>
      <c r="APN115" s="52"/>
      <c r="APO115" s="73"/>
      <c r="APP115" s="94"/>
      <c r="APQ115" s="95"/>
      <c r="APR115" s="89"/>
      <c r="APS115" s="63"/>
      <c r="APT115" s="18"/>
      <c r="APU115" s="80"/>
      <c r="APV115" s="52"/>
      <c r="APW115" s="73"/>
      <c r="APX115" s="94"/>
      <c r="APY115" s="95"/>
      <c r="APZ115" s="89"/>
      <c r="AQA115" s="63"/>
      <c r="AQB115" s="18"/>
      <c r="AQC115" s="80"/>
      <c r="AQD115" s="52"/>
      <c r="AQE115" s="73"/>
      <c r="AQF115" s="94"/>
      <c r="AQG115" s="95"/>
      <c r="AQH115" s="89"/>
      <c r="AQI115" s="63"/>
      <c r="AQJ115" s="18"/>
      <c r="AQK115" s="80"/>
      <c r="AQL115" s="52"/>
      <c r="AQM115" s="73"/>
      <c r="AQN115" s="94"/>
      <c r="AQO115" s="95"/>
      <c r="AQP115" s="89"/>
      <c r="AQQ115" s="63"/>
      <c r="AQR115" s="18"/>
      <c r="AQS115" s="80"/>
      <c r="AQT115" s="52"/>
      <c r="AQU115" s="73"/>
      <c r="AQV115" s="94"/>
      <c r="AQW115" s="95"/>
      <c r="AQX115" s="89"/>
      <c r="AQY115" s="63"/>
      <c r="AQZ115" s="18"/>
      <c r="ARA115" s="80"/>
      <c r="ARB115" s="52"/>
      <c r="ARC115" s="73"/>
      <c r="ARD115" s="94"/>
      <c r="ARE115" s="95"/>
      <c r="ARF115" s="89"/>
      <c r="ARG115" s="63"/>
      <c r="ARH115" s="18"/>
      <c r="ARI115" s="80"/>
      <c r="ARJ115" s="52"/>
      <c r="ARK115" s="73"/>
      <c r="ARL115" s="94"/>
      <c r="ARM115" s="95"/>
      <c r="ARN115" s="89"/>
      <c r="ARO115" s="63"/>
      <c r="ARP115" s="18"/>
      <c r="ARQ115" s="80"/>
      <c r="ARR115" s="52"/>
      <c r="ARS115" s="73"/>
      <c r="ART115" s="94"/>
      <c r="ARU115" s="95"/>
      <c r="ARV115" s="89"/>
      <c r="ARW115" s="63"/>
      <c r="ARX115" s="18"/>
      <c r="ARY115" s="80"/>
      <c r="ARZ115" s="52"/>
      <c r="ASA115" s="73"/>
      <c r="ASB115" s="94"/>
      <c r="ASC115" s="95"/>
      <c r="ASD115" s="89"/>
      <c r="ASE115" s="63"/>
      <c r="ASF115" s="18"/>
      <c r="ASG115" s="80"/>
      <c r="ASH115" s="52"/>
      <c r="ASI115" s="73"/>
      <c r="ASJ115" s="94"/>
      <c r="ASK115" s="95"/>
      <c r="ASL115" s="89"/>
      <c r="ASM115" s="63"/>
      <c r="ASN115" s="18"/>
      <c r="ASO115" s="80"/>
      <c r="ASP115" s="52"/>
      <c r="ASQ115" s="73"/>
      <c r="ASR115" s="94"/>
      <c r="ASS115" s="95"/>
      <c r="AST115" s="89"/>
      <c r="ASU115" s="63"/>
      <c r="ASV115" s="18"/>
      <c r="ASW115" s="80"/>
      <c r="ASX115" s="52"/>
      <c r="ASY115" s="73"/>
      <c r="ASZ115" s="94"/>
      <c r="ATA115" s="95"/>
      <c r="ATB115" s="89"/>
      <c r="ATC115" s="63"/>
      <c r="ATD115" s="18"/>
      <c r="ATE115" s="80"/>
      <c r="ATF115" s="52"/>
      <c r="ATG115" s="73"/>
      <c r="ATH115" s="94"/>
      <c r="ATI115" s="95"/>
      <c r="ATJ115" s="89"/>
      <c r="ATK115" s="63"/>
      <c r="ATL115" s="18"/>
      <c r="ATM115" s="80"/>
      <c r="ATN115" s="52"/>
      <c r="ATO115" s="73"/>
      <c r="ATP115" s="94"/>
      <c r="ATQ115" s="95"/>
      <c r="ATR115" s="89"/>
      <c r="ATS115" s="63"/>
      <c r="ATT115" s="18"/>
      <c r="ATU115" s="80"/>
      <c r="ATV115" s="52"/>
      <c r="ATW115" s="73"/>
      <c r="ATX115" s="94"/>
      <c r="ATY115" s="95"/>
      <c r="ATZ115" s="89"/>
      <c r="AUA115" s="63"/>
      <c r="AUB115" s="18"/>
      <c r="AUC115" s="80"/>
      <c r="AUD115" s="52"/>
      <c r="AUE115" s="73"/>
      <c r="AUF115" s="94"/>
      <c r="AUG115" s="95"/>
      <c r="AUH115" s="89"/>
      <c r="AUI115" s="63"/>
      <c r="AUJ115" s="18"/>
      <c r="AUK115" s="80"/>
      <c r="AUL115" s="52"/>
      <c r="AUM115" s="73"/>
      <c r="AUN115" s="94"/>
      <c r="AUO115" s="95"/>
      <c r="AUP115" s="89"/>
      <c r="AUQ115" s="63"/>
      <c r="AUR115" s="18"/>
      <c r="AUS115" s="80"/>
      <c r="AUT115" s="52"/>
      <c r="AUU115" s="73"/>
      <c r="AUV115" s="94"/>
      <c r="AUW115" s="95"/>
      <c r="AUX115" s="89"/>
      <c r="AUY115" s="63"/>
      <c r="AUZ115" s="18"/>
      <c r="AVA115" s="80"/>
      <c r="AVB115" s="52"/>
      <c r="AVC115" s="73"/>
      <c r="AVD115" s="94"/>
      <c r="AVE115" s="95"/>
      <c r="AVF115" s="89"/>
      <c r="AVG115" s="63"/>
      <c r="AVH115" s="18"/>
      <c r="AVI115" s="80"/>
      <c r="AVJ115" s="52"/>
      <c r="AVK115" s="73"/>
      <c r="AVL115" s="94"/>
      <c r="AVM115" s="95"/>
      <c r="AVN115" s="89"/>
      <c r="AVO115" s="63"/>
      <c r="AVP115" s="18"/>
      <c r="AVQ115" s="80"/>
      <c r="AVR115" s="52"/>
      <c r="AVS115" s="73"/>
      <c r="AVT115" s="94"/>
      <c r="AVU115" s="95"/>
      <c r="AVV115" s="89"/>
      <c r="AVW115" s="63"/>
      <c r="AVX115" s="18"/>
      <c r="AVY115" s="80"/>
      <c r="AVZ115" s="52"/>
      <c r="AWA115" s="73"/>
      <c r="AWB115" s="94"/>
      <c r="AWC115" s="95"/>
      <c r="AWD115" s="89"/>
      <c r="AWE115" s="63"/>
      <c r="AWF115" s="18"/>
      <c r="AWG115" s="80"/>
      <c r="AWH115" s="52"/>
      <c r="AWI115" s="73"/>
      <c r="AWJ115" s="94"/>
      <c r="AWK115" s="95"/>
      <c r="AWL115" s="89"/>
      <c r="AWM115" s="63"/>
      <c r="AWN115" s="18"/>
      <c r="AWO115" s="80"/>
      <c r="AWP115" s="52"/>
      <c r="AWQ115" s="73"/>
      <c r="AWR115" s="94"/>
      <c r="AWS115" s="95"/>
      <c r="AWT115" s="89"/>
      <c r="AWU115" s="63"/>
      <c r="AWV115" s="18"/>
      <c r="AWW115" s="80"/>
      <c r="AWX115" s="52"/>
      <c r="AWY115" s="73"/>
      <c r="AWZ115" s="94"/>
      <c r="AXA115" s="95"/>
      <c r="AXB115" s="89"/>
      <c r="AXC115" s="63"/>
      <c r="AXD115" s="18"/>
      <c r="AXE115" s="80"/>
      <c r="AXF115" s="52"/>
      <c r="AXG115" s="73"/>
      <c r="AXH115" s="94"/>
      <c r="AXI115" s="95"/>
      <c r="AXJ115" s="89"/>
      <c r="AXK115" s="63"/>
      <c r="AXL115" s="18"/>
      <c r="AXM115" s="80"/>
      <c r="AXN115" s="52"/>
      <c r="AXO115" s="73"/>
      <c r="AXP115" s="94"/>
      <c r="AXQ115" s="95"/>
      <c r="AXR115" s="89"/>
      <c r="AXS115" s="63"/>
      <c r="AXT115" s="18"/>
      <c r="AXU115" s="80"/>
      <c r="AXV115" s="52"/>
      <c r="AXW115" s="73"/>
      <c r="AXX115" s="94"/>
      <c r="AXY115" s="95"/>
      <c r="AXZ115" s="89"/>
      <c r="AYA115" s="63"/>
      <c r="AYB115" s="18"/>
      <c r="AYC115" s="80"/>
      <c r="AYD115" s="52"/>
      <c r="AYE115" s="73"/>
      <c r="AYF115" s="94"/>
      <c r="AYG115" s="95"/>
      <c r="AYH115" s="89"/>
      <c r="AYI115" s="63"/>
      <c r="AYJ115" s="18"/>
      <c r="AYK115" s="80"/>
      <c r="AYL115" s="52"/>
      <c r="AYM115" s="73"/>
      <c r="AYN115" s="94"/>
      <c r="AYO115" s="95"/>
      <c r="AYP115" s="89"/>
      <c r="AYQ115" s="63"/>
      <c r="AYR115" s="18"/>
      <c r="AYS115" s="80"/>
      <c r="AYT115" s="52"/>
      <c r="AYU115" s="73"/>
      <c r="AYV115" s="94"/>
      <c r="AYW115" s="95"/>
      <c r="AYX115" s="89"/>
      <c r="AYY115" s="63"/>
      <c r="AYZ115" s="18"/>
      <c r="AZA115" s="80"/>
      <c r="AZB115" s="52"/>
      <c r="AZC115" s="73"/>
      <c r="AZD115" s="94"/>
      <c r="AZE115" s="95"/>
      <c r="AZF115" s="89"/>
      <c r="AZG115" s="63"/>
      <c r="AZH115" s="18"/>
      <c r="AZI115" s="80"/>
      <c r="AZJ115" s="52"/>
      <c r="AZK115" s="73"/>
      <c r="AZL115" s="94"/>
      <c r="AZM115" s="95"/>
      <c r="AZN115" s="89"/>
      <c r="AZO115" s="63"/>
      <c r="AZP115" s="18"/>
      <c r="AZQ115" s="80"/>
      <c r="AZR115" s="52"/>
      <c r="AZS115" s="73"/>
      <c r="AZT115" s="94"/>
      <c r="AZU115" s="95"/>
      <c r="AZV115" s="89"/>
      <c r="AZW115" s="63"/>
      <c r="AZX115" s="18"/>
      <c r="AZY115" s="80"/>
      <c r="AZZ115" s="52"/>
      <c r="BAA115" s="73"/>
      <c r="BAB115" s="94"/>
      <c r="BAC115" s="95"/>
      <c r="BAD115" s="89"/>
      <c r="BAE115" s="63"/>
      <c r="BAF115" s="18"/>
      <c r="BAG115" s="80"/>
      <c r="BAH115" s="52"/>
      <c r="BAI115" s="73"/>
      <c r="BAJ115" s="94"/>
      <c r="BAK115" s="95"/>
      <c r="BAL115" s="89"/>
      <c r="BAM115" s="63"/>
      <c r="BAN115" s="18"/>
      <c r="BAO115" s="80"/>
      <c r="BAP115" s="52"/>
      <c r="BAQ115" s="73"/>
      <c r="BAR115" s="94"/>
      <c r="BAS115" s="95"/>
      <c r="BAT115" s="89"/>
      <c r="BAU115" s="63"/>
      <c r="BAV115" s="18"/>
      <c r="BAW115" s="80"/>
      <c r="BAX115" s="52"/>
      <c r="BAY115" s="73"/>
      <c r="BAZ115" s="94"/>
      <c r="BBA115" s="95"/>
      <c r="BBB115" s="89"/>
      <c r="BBC115" s="63"/>
      <c r="BBD115" s="18"/>
      <c r="BBE115" s="80"/>
      <c r="BBF115" s="52"/>
      <c r="BBG115" s="73"/>
      <c r="BBH115" s="94"/>
      <c r="BBI115" s="95"/>
      <c r="BBJ115" s="89"/>
      <c r="BBK115" s="63"/>
      <c r="BBL115" s="18"/>
      <c r="BBM115" s="80"/>
      <c r="BBN115" s="52"/>
      <c r="BBO115" s="73"/>
      <c r="BBP115" s="94"/>
      <c r="BBQ115" s="95"/>
      <c r="BBR115" s="89"/>
      <c r="BBS115" s="63"/>
      <c r="BBT115" s="18"/>
      <c r="BBU115" s="80"/>
      <c r="BBV115" s="52"/>
      <c r="BBW115" s="73"/>
      <c r="BBX115" s="94"/>
      <c r="BBY115" s="95"/>
      <c r="BBZ115" s="89"/>
      <c r="BCA115" s="63"/>
      <c r="BCB115" s="18"/>
      <c r="BCC115" s="80"/>
      <c r="BCD115" s="52"/>
      <c r="BCE115" s="73"/>
      <c r="BCF115" s="94"/>
      <c r="BCG115" s="95"/>
      <c r="BCH115" s="89"/>
      <c r="BCI115" s="63"/>
      <c r="BCJ115" s="18"/>
      <c r="BCK115" s="80"/>
      <c r="BCL115" s="52"/>
      <c r="BCM115" s="73"/>
      <c r="BCN115" s="94"/>
      <c r="BCO115" s="95"/>
      <c r="BCP115" s="89"/>
      <c r="BCQ115" s="63"/>
      <c r="BCR115" s="18"/>
      <c r="BCS115" s="80"/>
      <c r="BCT115" s="52"/>
      <c r="BCU115" s="73"/>
      <c r="BCV115" s="94"/>
      <c r="BCW115" s="95"/>
      <c r="BCX115" s="89"/>
      <c r="BCY115" s="63"/>
      <c r="BCZ115" s="18"/>
      <c r="BDA115" s="80"/>
      <c r="BDB115" s="52"/>
      <c r="BDC115" s="73"/>
      <c r="BDD115" s="94"/>
      <c r="BDE115" s="95"/>
      <c r="BDF115" s="89"/>
      <c r="BDG115" s="63"/>
      <c r="BDH115" s="18"/>
      <c r="BDI115" s="80"/>
      <c r="BDJ115" s="52"/>
      <c r="BDK115" s="73"/>
      <c r="BDL115" s="94"/>
      <c r="BDM115" s="95"/>
      <c r="BDN115" s="89"/>
      <c r="BDO115" s="63"/>
      <c r="BDP115" s="18"/>
      <c r="BDQ115" s="80"/>
      <c r="BDR115" s="52"/>
      <c r="BDS115" s="73"/>
      <c r="BDT115" s="94"/>
      <c r="BDU115" s="95"/>
      <c r="BDV115" s="89"/>
      <c r="BDW115" s="63"/>
      <c r="BDX115" s="18"/>
      <c r="BDY115" s="80"/>
      <c r="BDZ115" s="52"/>
      <c r="BEA115" s="73"/>
      <c r="BEB115" s="94"/>
      <c r="BEC115" s="95"/>
      <c r="BED115" s="89"/>
      <c r="BEE115" s="63"/>
      <c r="BEF115" s="18"/>
      <c r="BEG115" s="80"/>
      <c r="BEH115" s="52"/>
      <c r="BEI115" s="73"/>
      <c r="BEJ115" s="94"/>
      <c r="BEK115" s="95"/>
      <c r="BEL115" s="89"/>
      <c r="BEM115" s="63"/>
      <c r="BEN115" s="18"/>
      <c r="BEO115" s="80"/>
      <c r="BEP115" s="52"/>
      <c r="BEQ115" s="73"/>
      <c r="BER115" s="94"/>
      <c r="BES115" s="95"/>
      <c r="BET115" s="89"/>
      <c r="BEU115" s="63"/>
      <c r="BEV115" s="18"/>
      <c r="BEW115" s="80"/>
      <c r="BEX115" s="52"/>
      <c r="BEY115" s="73"/>
      <c r="BEZ115" s="94"/>
      <c r="BFA115" s="95"/>
      <c r="BFB115" s="89"/>
      <c r="BFC115" s="63"/>
      <c r="BFD115" s="18"/>
      <c r="BFE115" s="80"/>
      <c r="BFF115" s="52"/>
      <c r="BFG115" s="73"/>
      <c r="BFH115" s="94"/>
      <c r="BFI115" s="95"/>
      <c r="BFJ115" s="89"/>
      <c r="BFK115" s="63"/>
      <c r="BFL115" s="18"/>
      <c r="BFM115" s="80"/>
      <c r="BFN115" s="52"/>
      <c r="BFO115" s="73"/>
      <c r="BFP115" s="94"/>
      <c r="BFQ115" s="95"/>
      <c r="BFR115" s="89"/>
      <c r="BFS115" s="63"/>
      <c r="BFT115" s="18"/>
      <c r="BFU115" s="80"/>
      <c r="BFV115" s="52"/>
      <c r="BFW115" s="73"/>
      <c r="BFX115" s="94"/>
      <c r="BFY115" s="95"/>
      <c r="BFZ115" s="89"/>
      <c r="BGA115" s="63"/>
      <c r="BGB115" s="18"/>
      <c r="BGC115" s="80"/>
      <c r="BGD115" s="52"/>
      <c r="BGE115" s="73"/>
      <c r="BGF115" s="94"/>
      <c r="BGG115" s="95"/>
      <c r="BGH115" s="89"/>
      <c r="BGI115" s="63"/>
      <c r="BGJ115" s="18"/>
      <c r="BGK115" s="80"/>
      <c r="BGL115" s="52"/>
      <c r="BGM115" s="73"/>
      <c r="BGN115" s="94"/>
      <c r="BGO115" s="95"/>
      <c r="BGP115" s="89"/>
      <c r="BGQ115" s="63"/>
      <c r="BGR115" s="18"/>
      <c r="BGS115" s="80"/>
      <c r="BGT115" s="52"/>
      <c r="BGU115" s="73"/>
      <c r="BGV115" s="94"/>
      <c r="BGW115" s="95"/>
      <c r="BGX115" s="89"/>
      <c r="BGY115" s="63"/>
      <c r="BGZ115" s="18"/>
      <c r="BHA115" s="80"/>
      <c r="BHB115" s="52"/>
      <c r="BHC115" s="73"/>
      <c r="BHD115" s="94"/>
      <c r="BHE115" s="95"/>
      <c r="BHF115" s="89"/>
      <c r="BHG115" s="63"/>
      <c r="BHH115" s="18"/>
      <c r="BHI115" s="80"/>
      <c r="BHJ115" s="52"/>
      <c r="BHK115" s="73"/>
      <c r="BHL115" s="94"/>
      <c r="BHM115" s="95"/>
      <c r="BHN115" s="89"/>
      <c r="BHO115" s="63"/>
      <c r="BHP115" s="18"/>
      <c r="BHQ115" s="80"/>
      <c r="BHR115" s="52"/>
      <c r="BHS115" s="73"/>
      <c r="BHT115" s="94"/>
      <c r="BHU115" s="95"/>
      <c r="BHV115" s="89"/>
      <c r="BHW115" s="63"/>
      <c r="BHX115" s="18"/>
      <c r="BHY115" s="80"/>
      <c r="BHZ115" s="52"/>
      <c r="BIA115" s="73"/>
      <c r="BIB115" s="94"/>
      <c r="BIC115" s="95"/>
      <c r="BID115" s="89"/>
      <c r="BIE115" s="63"/>
      <c r="BIF115" s="18"/>
      <c r="BIG115" s="80"/>
      <c r="BIH115" s="52"/>
      <c r="BII115" s="73"/>
      <c r="BIJ115" s="94"/>
      <c r="BIK115" s="95"/>
      <c r="BIL115" s="89"/>
      <c r="BIM115" s="63"/>
      <c r="BIN115" s="18"/>
      <c r="BIO115" s="80"/>
      <c r="BIP115" s="52"/>
      <c r="BIQ115" s="73"/>
      <c r="BIR115" s="94"/>
      <c r="BIS115" s="95"/>
      <c r="BIT115" s="89"/>
      <c r="BIU115" s="63"/>
      <c r="BIV115" s="18"/>
      <c r="BIW115" s="80"/>
      <c r="BIX115" s="52"/>
      <c r="BIY115" s="73"/>
      <c r="BIZ115" s="94"/>
      <c r="BJA115" s="95"/>
      <c r="BJB115" s="89"/>
      <c r="BJC115" s="63"/>
      <c r="BJD115" s="18"/>
      <c r="BJE115" s="80"/>
      <c r="BJF115" s="52"/>
      <c r="BJG115" s="73"/>
      <c r="BJH115" s="94"/>
      <c r="BJI115" s="95"/>
      <c r="BJJ115" s="89"/>
      <c r="BJK115" s="63"/>
      <c r="BJL115" s="18"/>
      <c r="BJM115" s="80"/>
      <c r="BJN115" s="52"/>
      <c r="BJO115" s="73"/>
      <c r="BJP115" s="94"/>
      <c r="BJQ115" s="95"/>
      <c r="BJR115" s="89"/>
      <c r="BJS115" s="63"/>
      <c r="BJT115" s="18"/>
      <c r="BJU115" s="80"/>
      <c r="BJV115" s="52"/>
      <c r="BJW115" s="73"/>
      <c r="BJX115" s="94"/>
      <c r="BJY115" s="95"/>
      <c r="BJZ115" s="89"/>
      <c r="BKA115" s="63"/>
      <c r="BKB115" s="18"/>
      <c r="BKC115" s="80"/>
      <c r="BKD115" s="52"/>
      <c r="BKE115" s="73"/>
      <c r="BKF115" s="94"/>
      <c r="BKG115" s="95"/>
      <c r="BKH115" s="89"/>
      <c r="BKI115" s="63"/>
      <c r="BKJ115" s="18"/>
      <c r="BKK115" s="80"/>
      <c r="BKL115" s="52"/>
      <c r="BKM115" s="73"/>
      <c r="BKN115" s="94"/>
      <c r="BKO115" s="95"/>
      <c r="BKP115" s="89"/>
      <c r="BKQ115" s="63"/>
      <c r="BKR115" s="18"/>
      <c r="BKS115" s="80"/>
      <c r="BKT115" s="52"/>
      <c r="BKU115" s="73"/>
      <c r="BKV115" s="94"/>
      <c r="BKW115" s="95"/>
      <c r="BKX115" s="89"/>
      <c r="BKY115" s="63"/>
      <c r="BKZ115" s="18"/>
      <c r="BLA115" s="80"/>
      <c r="BLB115" s="52"/>
      <c r="BLC115" s="73"/>
      <c r="BLD115" s="94"/>
      <c r="BLE115" s="95"/>
      <c r="BLF115" s="89"/>
      <c r="BLG115" s="63"/>
      <c r="BLH115" s="18"/>
      <c r="BLI115" s="80"/>
      <c r="BLJ115" s="52"/>
      <c r="BLK115" s="73"/>
      <c r="BLL115" s="94"/>
      <c r="BLM115" s="95"/>
      <c r="BLN115" s="89"/>
      <c r="BLO115" s="63"/>
      <c r="BLP115" s="18"/>
      <c r="BLQ115" s="80"/>
      <c r="BLR115" s="52"/>
      <c r="BLS115" s="73"/>
      <c r="BLT115" s="94"/>
      <c r="BLU115" s="95"/>
      <c r="BLV115" s="89"/>
      <c r="BLW115" s="63"/>
      <c r="BLX115" s="18"/>
      <c r="BLY115" s="80"/>
      <c r="BLZ115" s="52"/>
      <c r="BMA115" s="73"/>
      <c r="BMB115" s="94"/>
      <c r="BMC115" s="95"/>
      <c r="BMD115" s="89"/>
      <c r="BME115" s="63"/>
      <c r="BMF115" s="18"/>
      <c r="BMG115" s="80"/>
      <c r="BMH115" s="52"/>
      <c r="BMI115" s="73"/>
      <c r="BMJ115" s="94"/>
      <c r="BMK115" s="95"/>
      <c r="BML115" s="89"/>
      <c r="BMM115" s="63"/>
      <c r="BMN115" s="18"/>
      <c r="BMO115" s="80"/>
      <c r="BMP115" s="52"/>
      <c r="BMQ115" s="73"/>
      <c r="BMR115" s="94"/>
      <c r="BMS115" s="95"/>
      <c r="BMT115" s="89"/>
      <c r="BMU115" s="63"/>
      <c r="BMV115" s="18"/>
      <c r="BMW115" s="80"/>
      <c r="BMX115" s="52"/>
      <c r="BMY115" s="73"/>
      <c r="BMZ115" s="94"/>
      <c r="BNA115" s="95"/>
      <c r="BNB115" s="89"/>
      <c r="BNC115" s="63"/>
      <c r="BND115" s="18"/>
      <c r="BNE115" s="80"/>
      <c r="BNF115" s="52"/>
      <c r="BNG115" s="73"/>
      <c r="BNH115" s="94"/>
      <c r="BNI115" s="95"/>
      <c r="BNJ115" s="89"/>
      <c r="BNK115" s="63"/>
      <c r="BNL115" s="18"/>
      <c r="BNM115" s="80"/>
      <c r="BNN115" s="52"/>
      <c r="BNO115" s="73"/>
      <c r="BNP115" s="94"/>
      <c r="BNQ115" s="95"/>
      <c r="BNR115" s="89"/>
      <c r="BNS115" s="63"/>
      <c r="BNT115" s="18"/>
      <c r="BNU115" s="80"/>
      <c r="BNV115" s="52"/>
      <c r="BNW115" s="73"/>
      <c r="BNX115" s="94"/>
      <c r="BNY115" s="95"/>
      <c r="BNZ115" s="89"/>
      <c r="BOA115" s="63"/>
      <c r="BOB115" s="18"/>
      <c r="BOC115" s="80"/>
      <c r="BOD115" s="52"/>
      <c r="BOE115" s="73"/>
      <c r="BOF115" s="94"/>
      <c r="BOG115" s="95"/>
      <c r="BOH115" s="89"/>
      <c r="BOI115" s="63"/>
      <c r="BOJ115" s="18"/>
      <c r="BOK115" s="80"/>
      <c r="BOL115" s="52"/>
      <c r="BOM115" s="73"/>
      <c r="BON115" s="94"/>
      <c r="BOO115" s="95"/>
      <c r="BOP115" s="89"/>
      <c r="BOQ115" s="63"/>
      <c r="BOR115" s="18"/>
      <c r="BOS115" s="80"/>
      <c r="BOT115" s="52"/>
      <c r="BOU115" s="73"/>
      <c r="BOV115" s="94"/>
      <c r="BOW115" s="95"/>
      <c r="BOX115" s="89"/>
      <c r="BOY115" s="63"/>
      <c r="BOZ115" s="18"/>
      <c r="BPA115" s="80"/>
      <c r="BPB115" s="52"/>
      <c r="BPC115" s="73"/>
      <c r="BPD115" s="94"/>
      <c r="BPE115" s="95"/>
      <c r="BPF115" s="89"/>
      <c r="BPG115" s="63"/>
      <c r="BPH115" s="18"/>
      <c r="BPI115" s="80"/>
      <c r="BPJ115" s="52"/>
      <c r="BPK115" s="73"/>
      <c r="BPL115" s="94"/>
      <c r="BPM115" s="95"/>
      <c r="BPN115" s="89"/>
      <c r="BPO115" s="63"/>
      <c r="BPP115" s="18"/>
      <c r="BPQ115" s="80"/>
      <c r="BPR115" s="52"/>
      <c r="BPS115" s="73"/>
      <c r="BPT115" s="94"/>
      <c r="BPU115" s="95"/>
      <c r="BPV115" s="89"/>
      <c r="BPW115" s="63"/>
      <c r="BPX115" s="18"/>
      <c r="BPY115" s="80"/>
      <c r="BPZ115" s="52"/>
      <c r="BQA115" s="73"/>
      <c r="BQB115" s="94"/>
      <c r="BQC115" s="95"/>
      <c r="BQD115" s="89"/>
      <c r="BQE115" s="63"/>
      <c r="BQF115" s="18"/>
      <c r="BQG115" s="80"/>
      <c r="BQH115" s="52"/>
      <c r="BQI115" s="73"/>
      <c r="BQJ115" s="94"/>
      <c r="BQK115" s="95"/>
      <c r="BQL115" s="89"/>
      <c r="BQM115" s="63"/>
      <c r="BQN115" s="18"/>
      <c r="BQO115" s="80"/>
      <c r="BQP115" s="52"/>
      <c r="BQQ115" s="73"/>
      <c r="BQR115" s="94"/>
      <c r="BQS115" s="95"/>
      <c r="BQT115" s="89"/>
      <c r="BQU115" s="63"/>
      <c r="BQV115" s="18"/>
      <c r="BQW115" s="80"/>
      <c r="BQX115" s="52"/>
      <c r="BQY115" s="73"/>
      <c r="BQZ115" s="94"/>
      <c r="BRA115" s="95"/>
      <c r="BRB115" s="89"/>
      <c r="BRC115" s="63"/>
      <c r="BRD115" s="18"/>
      <c r="BRE115" s="80"/>
      <c r="BRF115" s="52"/>
      <c r="BRG115" s="73"/>
      <c r="BRH115" s="94"/>
      <c r="BRI115" s="95"/>
      <c r="BRJ115" s="89"/>
      <c r="BRK115" s="63"/>
      <c r="BRL115" s="18"/>
      <c r="BRM115" s="80"/>
      <c r="BRN115" s="52"/>
      <c r="BRO115" s="73"/>
      <c r="BRP115" s="94"/>
      <c r="BRQ115" s="95"/>
      <c r="BRR115" s="89"/>
      <c r="BRS115" s="63"/>
      <c r="BRT115" s="18"/>
      <c r="BRU115" s="80"/>
      <c r="BRV115" s="52"/>
      <c r="BRW115" s="73"/>
      <c r="BRX115" s="94"/>
      <c r="BRY115" s="95"/>
      <c r="BRZ115" s="89"/>
      <c r="BSA115" s="63"/>
      <c r="BSB115" s="18"/>
      <c r="BSC115" s="80"/>
      <c r="BSD115" s="52"/>
      <c r="BSE115" s="73"/>
      <c r="BSF115" s="94"/>
      <c r="BSG115" s="95"/>
      <c r="BSH115" s="89"/>
      <c r="BSI115" s="63"/>
      <c r="BSJ115" s="18"/>
      <c r="BSK115" s="80"/>
      <c r="BSL115" s="52"/>
      <c r="BSM115" s="73"/>
      <c r="BSN115" s="94"/>
      <c r="BSO115" s="95"/>
      <c r="BSP115" s="89"/>
      <c r="BSQ115" s="63"/>
      <c r="BSR115" s="18"/>
      <c r="BSS115" s="80"/>
      <c r="BST115" s="52"/>
      <c r="BSU115" s="73"/>
      <c r="BSV115" s="94"/>
      <c r="BSW115" s="95"/>
      <c r="BSX115" s="89"/>
      <c r="BSY115" s="63"/>
      <c r="BSZ115" s="18"/>
      <c r="BTA115" s="80"/>
      <c r="BTB115" s="52"/>
      <c r="BTC115" s="73"/>
      <c r="BTD115" s="94"/>
      <c r="BTE115" s="95"/>
      <c r="BTF115" s="89"/>
      <c r="BTG115" s="63"/>
      <c r="BTH115" s="18"/>
      <c r="BTI115" s="80"/>
      <c r="BTJ115" s="52"/>
      <c r="BTK115" s="73"/>
      <c r="BTL115" s="94"/>
      <c r="BTM115" s="95"/>
      <c r="BTN115" s="89"/>
      <c r="BTO115" s="63"/>
      <c r="BTP115" s="18"/>
      <c r="BTQ115" s="80"/>
      <c r="BTR115" s="52"/>
      <c r="BTS115" s="73"/>
      <c r="BTT115" s="94"/>
      <c r="BTU115" s="95"/>
      <c r="BTV115" s="89"/>
      <c r="BTW115" s="63"/>
      <c r="BTX115" s="18"/>
      <c r="BTY115" s="80"/>
      <c r="BTZ115" s="52"/>
      <c r="BUA115" s="73"/>
      <c r="BUB115" s="94"/>
      <c r="BUC115" s="95"/>
      <c r="BUD115" s="89"/>
      <c r="BUE115" s="63"/>
      <c r="BUF115" s="18"/>
      <c r="BUG115" s="80"/>
      <c r="BUH115" s="52"/>
      <c r="BUI115" s="73"/>
      <c r="BUJ115" s="94"/>
      <c r="BUK115" s="95"/>
      <c r="BUL115" s="89"/>
      <c r="BUM115" s="63"/>
      <c r="BUN115" s="18"/>
      <c r="BUO115" s="80"/>
      <c r="BUP115" s="52"/>
      <c r="BUQ115" s="73"/>
      <c r="BUR115" s="94"/>
      <c r="BUS115" s="95"/>
      <c r="BUT115" s="89"/>
      <c r="BUU115" s="63"/>
      <c r="BUV115" s="18"/>
      <c r="BUW115" s="80"/>
      <c r="BUX115" s="52"/>
      <c r="BUY115" s="73"/>
      <c r="BUZ115" s="94"/>
      <c r="BVA115" s="95"/>
      <c r="BVB115" s="89"/>
      <c r="BVC115" s="63"/>
      <c r="BVD115" s="18"/>
      <c r="BVE115" s="80"/>
      <c r="BVF115" s="52"/>
      <c r="BVG115" s="73"/>
      <c r="BVH115" s="94"/>
      <c r="BVI115" s="95"/>
      <c r="BVJ115" s="89"/>
      <c r="BVK115" s="63"/>
      <c r="BVL115" s="18"/>
      <c r="BVM115" s="80"/>
      <c r="BVN115" s="52"/>
      <c r="BVO115" s="73"/>
      <c r="BVP115" s="94"/>
      <c r="BVQ115" s="95"/>
      <c r="BVR115" s="89"/>
      <c r="BVS115" s="63"/>
      <c r="BVT115" s="18"/>
      <c r="BVU115" s="80"/>
      <c r="BVV115" s="52"/>
      <c r="BVW115" s="73"/>
      <c r="BVX115" s="94"/>
      <c r="BVY115" s="95"/>
      <c r="BVZ115" s="89"/>
      <c r="BWA115" s="63"/>
      <c r="BWB115" s="18"/>
      <c r="BWC115" s="80"/>
      <c r="BWD115" s="52"/>
      <c r="BWE115" s="73"/>
      <c r="BWF115" s="94"/>
      <c r="BWG115" s="95"/>
      <c r="BWH115" s="89"/>
      <c r="BWI115" s="63"/>
      <c r="BWJ115" s="18"/>
      <c r="BWK115" s="80"/>
      <c r="BWL115" s="52"/>
      <c r="BWM115" s="73"/>
      <c r="BWN115" s="94"/>
      <c r="BWO115" s="95"/>
      <c r="BWP115" s="89"/>
      <c r="BWQ115" s="63"/>
      <c r="BWR115" s="18"/>
      <c r="BWS115" s="80"/>
      <c r="BWT115" s="52"/>
      <c r="BWU115" s="73"/>
      <c r="BWV115" s="94"/>
      <c r="BWW115" s="95"/>
      <c r="BWX115" s="89"/>
      <c r="BWY115" s="63"/>
      <c r="BWZ115" s="18"/>
      <c r="BXA115" s="80"/>
      <c r="BXB115" s="52"/>
      <c r="BXC115" s="73"/>
      <c r="BXD115" s="94"/>
      <c r="BXE115" s="95"/>
      <c r="BXF115" s="89"/>
      <c r="BXG115" s="63"/>
      <c r="BXH115" s="18"/>
      <c r="BXI115" s="80"/>
      <c r="BXJ115" s="52"/>
      <c r="BXK115" s="73"/>
      <c r="BXL115" s="94"/>
      <c r="BXM115" s="95"/>
      <c r="BXN115" s="89"/>
      <c r="BXO115" s="63"/>
      <c r="BXP115" s="18"/>
      <c r="BXQ115" s="80"/>
      <c r="BXR115" s="52"/>
      <c r="BXS115" s="73"/>
      <c r="BXT115" s="94"/>
      <c r="BXU115" s="95"/>
      <c r="BXV115" s="89"/>
      <c r="BXW115" s="63"/>
      <c r="BXX115" s="18"/>
      <c r="BXY115" s="80"/>
      <c r="BXZ115" s="52"/>
      <c r="BYA115" s="73"/>
      <c r="BYB115" s="94"/>
      <c r="BYC115" s="95"/>
      <c r="BYD115" s="89"/>
      <c r="BYE115" s="63"/>
      <c r="BYF115" s="18"/>
      <c r="BYG115" s="80"/>
      <c r="BYH115" s="52"/>
      <c r="BYI115" s="73"/>
      <c r="BYJ115" s="94"/>
      <c r="BYK115" s="95"/>
      <c r="BYL115" s="89"/>
      <c r="BYM115" s="63"/>
      <c r="BYN115" s="18"/>
      <c r="BYO115" s="80"/>
      <c r="BYP115" s="52"/>
      <c r="BYQ115" s="73"/>
      <c r="BYR115" s="94"/>
      <c r="BYS115" s="95"/>
      <c r="BYT115" s="89"/>
      <c r="BYU115" s="63"/>
      <c r="BYV115" s="18"/>
      <c r="BYW115" s="80"/>
      <c r="BYX115" s="52"/>
      <c r="BYY115" s="73"/>
      <c r="BYZ115" s="94"/>
      <c r="BZA115" s="95"/>
      <c r="BZB115" s="89"/>
      <c r="BZC115" s="63"/>
      <c r="BZD115" s="18"/>
      <c r="BZE115" s="80"/>
      <c r="BZF115" s="52"/>
      <c r="BZG115" s="73"/>
      <c r="BZH115" s="94"/>
      <c r="BZI115" s="95"/>
      <c r="BZJ115" s="89"/>
      <c r="BZK115" s="63"/>
      <c r="BZL115" s="18"/>
      <c r="BZM115" s="80"/>
      <c r="BZN115" s="52"/>
      <c r="BZO115" s="73"/>
      <c r="BZP115" s="94"/>
      <c r="BZQ115" s="95"/>
      <c r="BZR115" s="89"/>
      <c r="BZS115" s="63"/>
      <c r="BZT115" s="18"/>
      <c r="BZU115" s="80"/>
      <c r="BZV115" s="52"/>
      <c r="BZW115" s="73"/>
      <c r="BZX115" s="94"/>
      <c r="BZY115" s="95"/>
      <c r="BZZ115" s="89"/>
      <c r="CAA115" s="63"/>
      <c r="CAB115" s="18"/>
      <c r="CAC115" s="80"/>
      <c r="CAD115" s="52"/>
      <c r="CAE115" s="73"/>
      <c r="CAF115" s="94"/>
      <c r="CAG115" s="95"/>
      <c r="CAH115" s="89"/>
      <c r="CAI115" s="63"/>
      <c r="CAJ115" s="18"/>
      <c r="CAK115" s="80"/>
      <c r="CAL115" s="52"/>
      <c r="CAM115" s="73"/>
      <c r="CAN115" s="94"/>
      <c r="CAO115" s="95"/>
      <c r="CAP115" s="89"/>
      <c r="CAQ115" s="63"/>
      <c r="CAR115" s="18"/>
      <c r="CAS115" s="80"/>
      <c r="CAT115" s="52"/>
      <c r="CAU115" s="73"/>
      <c r="CAV115" s="94"/>
      <c r="CAW115" s="95"/>
      <c r="CAX115" s="89"/>
      <c r="CAY115" s="63"/>
      <c r="CAZ115" s="18"/>
      <c r="CBA115" s="80"/>
      <c r="CBB115" s="52"/>
      <c r="CBC115" s="73"/>
      <c r="CBD115" s="94"/>
      <c r="CBE115" s="95"/>
      <c r="CBF115" s="89"/>
      <c r="CBG115" s="63"/>
      <c r="CBH115" s="18"/>
      <c r="CBI115" s="80"/>
      <c r="CBJ115" s="52"/>
      <c r="CBK115" s="73"/>
      <c r="CBL115" s="94"/>
      <c r="CBM115" s="95"/>
      <c r="CBN115" s="89"/>
      <c r="CBO115" s="63"/>
      <c r="CBP115" s="18"/>
      <c r="CBQ115" s="80"/>
      <c r="CBR115" s="52"/>
      <c r="CBS115" s="73"/>
      <c r="CBT115" s="94"/>
      <c r="CBU115" s="95"/>
      <c r="CBV115" s="89"/>
      <c r="CBW115" s="63"/>
      <c r="CBX115" s="18"/>
      <c r="CBY115" s="80"/>
      <c r="CBZ115" s="52"/>
      <c r="CCA115" s="73"/>
      <c r="CCB115" s="94"/>
      <c r="CCC115" s="95"/>
      <c r="CCD115" s="89"/>
      <c r="CCE115" s="63"/>
      <c r="CCF115" s="18"/>
      <c r="CCG115" s="80"/>
      <c r="CCH115" s="52"/>
      <c r="CCI115" s="73"/>
      <c r="CCJ115" s="94"/>
      <c r="CCK115" s="95"/>
      <c r="CCL115" s="89"/>
      <c r="CCM115" s="63"/>
      <c r="CCN115" s="18"/>
      <c r="CCO115" s="80"/>
      <c r="CCP115" s="52"/>
      <c r="CCQ115" s="73"/>
      <c r="CCR115" s="94"/>
      <c r="CCS115" s="95"/>
      <c r="CCT115" s="89"/>
      <c r="CCU115" s="63"/>
      <c r="CCV115" s="18"/>
      <c r="CCW115" s="80"/>
      <c r="CCX115" s="52"/>
      <c r="CCY115" s="73"/>
      <c r="CCZ115" s="94"/>
      <c r="CDA115" s="95"/>
      <c r="CDB115" s="89"/>
      <c r="CDC115" s="63"/>
      <c r="CDD115" s="18"/>
      <c r="CDE115" s="80"/>
      <c r="CDF115" s="52"/>
      <c r="CDG115" s="73"/>
      <c r="CDH115" s="94"/>
      <c r="CDI115" s="95"/>
      <c r="CDJ115" s="89"/>
      <c r="CDK115" s="63"/>
      <c r="CDL115" s="18"/>
      <c r="CDM115" s="80"/>
      <c r="CDN115" s="52"/>
      <c r="CDO115" s="73"/>
      <c r="CDP115" s="94"/>
      <c r="CDQ115" s="95"/>
      <c r="CDR115" s="89"/>
      <c r="CDS115" s="63"/>
      <c r="CDT115" s="18"/>
      <c r="CDU115" s="80"/>
      <c r="CDV115" s="52"/>
      <c r="CDW115" s="73"/>
      <c r="CDX115" s="94"/>
      <c r="CDY115" s="95"/>
      <c r="CDZ115" s="89"/>
      <c r="CEA115" s="63"/>
      <c r="CEB115" s="18"/>
      <c r="CEC115" s="80"/>
      <c r="CED115" s="52"/>
      <c r="CEE115" s="73"/>
      <c r="CEF115" s="94"/>
      <c r="CEG115" s="95"/>
      <c r="CEH115" s="89"/>
      <c r="CEI115" s="63"/>
      <c r="CEJ115" s="18"/>
      <c r="CEK115" s="80"/>
      <c r="CEL115" s="52"/>
      <c r="CEM115" s="73"/>
      <c r="CEN115" s="94"/>
      <c r="CEO115" s="95"/>
      <c r="CEP115" s="89"/>
      <c r="CEQ115" s="63"/>
      <c r="CER115" s="18"/>
      <c r="CES115" s="80"/>
      <c r="CET115" s="52"/>
      <c r="CEU115" s="73"/>
      <c r="CEV115" s="94"/>
      <c r="CEW115" s="95"/>
      <c r="CEX115" s="89"/>
      <c r="CEY115" s="63"/>
      <c r="CEZ115" s="18"/>
      <c r="CFA115" s="80"/>
      <c r="CFB115" s="52"/>
      <c r="CFC115" s="73"/>
      <c r="CFD115" s="94"/>
      <c r="CFE115" s="95"/>
      <c r="CFF115" s="89"/>
      <c r="CFG115" s="63"/>
      <c r="CFH115" s="18"/>
      <c r="CFI115" s="80"/>
      <c r="CFJ115" s="52"/>
      <c r="CFK115" s="73"/>
      <c r="CFL115" s="94"/>
      <c r="CFM115" s="95"/>
      <c r="CFN115" s="89"/>
      <c r="CFO115" s="63"/>
      <c r="CFP115" s="18"/>
      <c r="CFQ115" s="80"/>
      <c r="CFR115" s="52"/>
      <c r="CFS115" s="73"/>
      <c r="CFT115" s="94"/>
      <c r="CFU115" s="95"/>
      <c r="CFV115" s="89"/>
      <c r="CFW115" s="63"/>
      <c r="CFX115" s="18"/>
      <c r="CFY115" s="80"/>
      <c r="CFZ115" s="52"/>
      <c r="CGA115" s="73"/>
      <c r="CGB115" s="94"/>
      <c r="CGC115" s="95"/>
      <c r="CGD115" s="89"/>
      <c r="CGE115" s="63"/>
      <c r="CGF115" s="18"/>
      <c r="CGG115" s="80"/>
      <c r="CGH115" s="52"/>
      <c r="CGI115" s="73"/>
      <c r="CGJ115" s="94"/>
      <c r="CGK115" s="95"/>
      <c r="CGL115" s="89"/>
      <c r="CGM115" s="63"/>
      <c r="CGN115" s="18"/>
      <c r="CGO115" s="80"/>
      <c r="CGP115" s="52"/>
      <c r="CGQ115" s="73"/>
      <c r="CGR115" s="94"/>
      <c r="CGS115" s="95"/>
      <c r="CGT115" s="89"/>
      <c r="CGU115" s="63"/>
      <c r="CGV115" s="18"/>
      <c r="CGW115" s="80"/>
      <c r="CGX115" s="52"/>
      <c r="CGY115" s="73"/>
      <c r="CGZ115" s="94"/>
      <c r="CHA115" s="95"/>
      <c r="CHB115" s="89"/>
      <c r="CHC115" s="63"/>
      <c r="CHD115" s="18"/>
      <c r="CHE115" s="80"/>
      <c r="CHF115" s="52"/>
      <c r="CHG115" s="73"/>
      <c r="CHH115" s="94"/>
      <c r="CHI115" s="95"/>
      <c r="CHJ115" s="89"/>
      <c r="CHK115" s="63"/>
      <c r="CHL115" s="18"/>
      <c r="CHM115" s="80"/>
      <c r="CHN115" s="52"/>
      <c r="CHO115" s="73"/>
      <c r="CHP115" s="94"/>
      <c r="CHQ115" s="95"/>
      <c r="CHR115" s="89"/>
      <c r="CHS115" s="63"/>
      <c r="CHT115" s="18"/>
      <c r="CHU115" s="80"/>
      <c r="CHV115" s="52"/>
      <c r="CHW115" s="73"/>
      <c r="CHX115" s="94"/>
      <c r="CHY115" s="95"/>
      <c r="CHZ115" s="89"/>
      <c r="CIA115" s="63"/>
      <c r="CIB115" s="18"/>
      <c r="CIC115" s="80"/>
      <c r="CID115" s="52"/>
      <c r="CIE115" s="73"/>
      <c r="CIF115" s="94"/>
      <c r="CIG115" s="95"/>
      <c r="CIH115" s="89"/>
      <c r="CII115" s="63"/>
      <c r="CIJ115" s="18"/>
      <c r="CIK115" s="80"/>
      <c r="CIL115" s="52"/>
      <c r="CIM115" s="73"/>
      <c r="CIN115" s="94"/>
      <c r="CIO115" s="95"/>
      <c r="CIP115" s="89"/>
      <c r="CIQ115" s="63"/>
      <c r="CIR115" s="18"/>
      <c r="CIS115" s="80"/>
      <c r="CIT115" s="52"/>
      <c r="CIU115" s="73"/>
      <c r="CIV115" s="94"/>
      <c r="CIW115" s="95"/>
      <c r="CIX115" s="89"/>
      <c r="CIY115" s="63"/>
      <c r="CIZ115" s="18"/>
      <c r="CJA115" s="80"/>
      <c r="CJB115" s="52"/>
      <c r="CJC115" s="73"/>
      <c r="CJD115" s="94"/>
      <c r="CJE115" s="95"/>
      <c r="CJF115" s="89"/>
      <c r="CJG115" s="63"/>
      <c r="CJH115" s="18"/>
      <c r="CJI115" s="80"/>
      <c r="CJJ115" s="52"/>
      <c r="CJK115" s="73"/>
      <c r="CJL115" s="94"/>
      <c r="CJM115" s="95"/>
      <c r="CJN115" s="89"/>
      <c r="CJO115" s="63"/>
      <c r="CJP115" s="18"/>
      <c r="CJQ115" s="80"/>
      <c r="CJR115" s="52"/>
      <c r="CJS115" s="73"/>
      <c r="CJT115" s="94"/>
      <c r="CJU115" s="95"/>
      <c r="CJV115" s="89"/>
      <c r="CJW115" s="63"/>
      <c r="CJX115" s="18"/>
      <c r="CJY115" s="80"/>
      <c r="CJZ115" s="52"/>
      <c r="CKA115" s="73"/>
      <c r="CKB115" s="94"/>
      <c r="CKC115" s="95"/>
      <c r="CKD115" s="89"/>
      <c r="CKE115" s="63"/>
      <c r="CKF115" s="18"/>
      <c r="CKG115" s="80"/>
      <c r="CKH115" s="52"/>
      <c r="CKI115" s="73"/>
      <c r="CKJ115" s="94"/>
      <c r="CKK115" s="95"/>
      <c r="CKL115" s="89"/>
      <c r="CKM115" s="63"/>
      <c r="CKN115" s="18"/>
      <c r="CKO115" s="80"/>
      <c r="CKP115" s="52"/>
      <c r="CKQ115" s="73"/>
      <c r="CKR115" s="94"/>
      <c r="CKS115" s="95"/>
      <c r="CKT115" s="89"/>
      <c r="CKU115" s="63"/>
      <c r="CKV115" s="18"/>
      <c r="CKW115" s="80"/>
      <c r="CKX115" s="52"/>
      <c r="CKY115" s="73"/>
      <c r="CKZ115" s="94"/>
      <c r="CLA115" s="95"/>
      <c r="CLB115" s="89"/>
      <c r="CLC115" s="63"/>
      <c r="CLD115" s="18"/>
      <c r="CLE115" s="80"/>
      <c r="CLF115" s="52"/>
      <c r="CLG115" s="73"/>
      <c r="CLH115" s="94"/>
      <c r="CLI115" s="95"/>
      <c r="CLJ115" s="89"/>
      <c r="CLK115" s="63"/>
      <c r="CLL115" s="18"/>
      <c r="CLM115" s="80"/>
      <c r="CLN115" s="52"/>
      <c r="CLO115" s="73"/>
      <c r="CLP115" s="94"/>
      <c r="CLQ115" s="95"/>
      <c r="CLR115" s="89"/>
      <c r="CLS115" s="63"/>
      <c r="CLT115" s="18"/>
      <c r="CLU115" s="80"/>
      <c r="CLV115" s="52"/>
      <c r="CLW115" s="73"/>
      <c r="CLX115" s="94"/>
      <c r="CLY115" s="95"/>
      <c r="CLZ115" s="89"/>
      <c r="CMA115" s="63"/>
      <c r="CMB115" s="18"/>
      <c r="CMC115" s="80"/>
      <c r="CMD115" s="52"/>
      <c r="CME115" s="73"/>
      <c r="CMF115" s="94"/>
      <c r="CMG115" s="95"/>
      <c r="CMH115" s="89"/>
      <c r="CMI115" s="63"/>
      <c r="CMJ115" s="18"/>
      <c r="CMK115" s="80"/>
      <c r="CML115" s="52"/>
      <c r="CMM115" s="73"/>
      <c r="CMN115" s="94"/>
      <c r="CMO115" s="95"/>
      <c r="CMP115" s="89"/>
      <c r="CMQ115" s="63"/>
      <c r="CMR115" s="18"/>
      <c r="CMS115" s="80"/>
      <c r="CMT115" s="52"/>
      <c r="CMU115" s="73"/>
      <c r="CMV115" s="94"/>
      <c r="CMW115" s="95"/>
      <c r="CMX115" s="89"/>
      <c r="CMY115" s="63"/>
      <c r="CMZ115" s="18"/>
      <c r="CNA115" s="80"/>
      <c r="CNB115" s="52"/>
      <c r="CNC115" s="73"/>
      <c r="CND115" s="94"/>
      <c r="CNE115" s="95"/>
      <c r="CNF115" s="89"/>
      <c r="CNG115" s="63"/>
      <c r="CNH115" s="18"/>
      <c r="CNI115" s="80"/>
      <c r="CNJ115" s="52"/>
      <c r="CNK115" s="73"/>
      <c r="CNL115" s="94"/>
      <c r="CNM115" s="95"/>
      <c r="CNN115" s="89"/>
      <c r="CNO115" s="63"/>
      <c r="CNP115" s="18"/>
      <c r="CNQ115" s="80"/>
      <c r="CNR115" s="52"/>
      <c r="CNS115" s="73"/>
      <c r="CNT115" s="94"/>
      <c r="CNU115" s="95"/>
      <c r="CNV115" s="89"/>
      <c r="CNW115" s="63"/>
      <c r="CNX115" s="18"/>
      <c r="CNY115" s="80"/>
      <c r="CNZ115" s="52"/>
      <c r="COA115" s="73"/>
      <c r="COB115" s="94"/>
      <c r="COC115" s="95"/>
      <c r="COD115" s="89"/>
      <c r="COE115" s="63"/>
      <c r="COF115" s="18"/>
      <c r="COG115" s="80"/>
      <c r="COH115" s="52"/>
      <c r="COI115" s="73"/>
      <c r="COJ115" s="94"/>
      <c r="COK115" s="95"/>
      <c r="COL115" s="89"/>
      <c r="COM115" s="63"/>
      <c r="CON115" s="18"/>
      <c r="COO115" s="80"/>
      <c r="COP115" s="52"/>
      <c r="COQ115" s="73"/>
      <c r="COR115" s="94"/>
      <c r="COS115" s="95"/>
      <c r="COT115" s="89"/>
      <c r="COU115" s="63"/>
      <c r="COV115" s="18"/>
      <c r="COW115" s="80"/>
      <c r="COX115" s="52"/>
      <c r="COY115" s="73"/>
      <c r="COZ115" s="94"/>
      <c r="CPA115" s="95"/>
      <c r="CPB115" s="89"/>
      <c r="CPC115" s="63"/>
      <c r="CPD115" s="18"/>
      <c r="CPE115" s="80"/>
      <c r="CPF115" s="52"/>
      <c r="CPG115" s="73"/>
      <c r="CPH115" s="94"/>
      <c r="CPI115" s="95"/>
      <c r="CPJ115" s="89"/>
      <c r="CPK115" s="63"/>
      <c r="CPL115" s="18"/>
      <c r="CPM115" s="80"/>
      <c r="CPN115" s="52"/>
      <c r="CPO115" s="73"/>
      <c r="CPP115" s="94"/>
      <c r="CPQ115" s="95"/>
      <c r="CPR115" s="89"/>
      <c r="CPS115" s="63"/>
      <c r="CPT115" s="18"/>
      <c r="CPU115" s="80"/>
      <c r="CPV115" s="52"/>
      <c r="CPW115" s="73"/>
      <c r="CPX115" s="94"/>
      <c r="CPY115" s="95"/>
      <c r="CPZ115" s="89"/>
      <c r="CQA115" s="63"/>
      <c r="CQB115" s="18"/>
      <c r="CQC115" s="80"/>
      <c r="CQD115" s="52"/>
      <c r="CQE115" s="73"/>
      <c r="CQF115" s="94"/>
      <c r="CQG115" s="95"/>
      <c r="CQH115" s="89"/>
      <c r="CQI115" s="63"/>
      <c r="CQJ115" s="18"/>
      <c r="CQK115" s="80"/>
      <c r="CQL115" s="52"/>
      <c r="CQM115" s="73"/>
      <c r="CQN115" s="94"/>
      <c r="CQO115" s="95"/>
      <c r="CQP115" s="89"/>
      <c r="CQQ115" s="63"/>
      <c r="CQR115" s="18"/>
      <c r="CQS115" s="80"/>
      <c r="CQT115" s="52"/>
      <c r="CQU115" s="73"/>
      <c r="CQV115" s="94"/>
      <c r="CQW115" s="95"/>
      <c r="CQX115" s="89"/>
      <c r="CQY115" s="63"/>
      <c r="CQZ115" s="18"/>
      <c r="CRA115" s="80"/>
      <c r="CRB115" s="52"/>
      <c r="CRC115" s="73"/>
      <c r="CRD115" s="94"/>
      <c r="CRE115" s="95"/>
      <c r="CRF115" s="89"/>
      <c r="CRG115" s="63"/>
      <c r="CRH115" s="18"/>
      <c r="CRI115" s="80"/>
      <c r="CRJ115" s="52"/>
      <c r="CRK115" s="73"/>
      <c r="CRL115" s="94"/>
      <c r="CRM115" s="95"/>
      <c r="CRN115" s="89"/>
      <c r="CRO115" s="63"/>
      <c r="CRP115" s="18"/>
      <c r="CRQ115" s="80"/>
      <c r="CRR115" s="52"/>
      <c r="CRS115" s="73"/>
      <c r="CRT115" s="94"/>
      <c r="CRU115" s="95"/>
      <c r="CRV115" s="89"/>
      <c r="CRW115" s="63"/>
      <c r="CRX115" s="18"/>
      <c r="CRY115" s="80"/>
      <c r="CRZ115" s="52"/>
      <c r="CSA115" s="73"/>
      <c r="CSB115" s="94"/>
      <c r="CSC115" s="95"/>
      <c r="CSD115" s="89"/>
      <c r="CSE115" s="63"/>
      <c r="CSF115" s="18"/>
      <c r="CSG115" s="80"/>
      <c r="CSH115" s="52"/>
      <c r="CSI115" s="73"/>
      <c r="CSJ115" s="94"/>
      <c r="CSK115" s="95"/>
      <c r="CSL115" s="89"/>
      <c r="CSM115" s="63"/>
      <c r="CSN115" s="18"/>
      <c r="CSO115" s="80"/>
      <c r="CSP115" s="52"/>
      <c r="CSQ115" s="73"/>
      <c r="CSR115" s="94"/>
      <c r="CSS115" s="95"/>
      <c r="CST115" s="89"/>
      <c r="CSU115" s="63"/>
      <c r="CSV115" s="18"/>
      <c r="CSW115" s="80"/>
      <c r="CSX115" s="52"/>
      <c r="CSY115" s="73"/>
      <c r="CSZ115" s="94"/>
      <c r="CTA115" s="95"/>
      <c r="CTB115" s="89"/>
      <c r="CTC115" s="63"/>
      <c r="CTD115" s="18"/>
      <c r="CTE115" s="80"/>
      <c r="CTF115" s="52"/>
      <c r="CTG115" s="73"/>
      <c r="CTH115" s="94"/>
      <c r="CTI115" s="95"/>
      <c r="CTJ115" s="89"/>
      <c r="CTK115" s="63"/>
      <c r="CTL115" s="18"/>
      <c r="CTM115" s="80"/>
      <c r="CTN115" s="52"/>
      <c r="CTO115" s="73"/>
      <c r="CTP115" s="94"/>
      <c r="CTQ115" s="95"/>
      <c r="CTR115" s="89"/>
      <c r="CTS115" s="63"/>
      <c r="CTT115" s="18"/>
      <c r="CTU115" s="80"/>
      <c r="CTV115" s="52"/>
      <c r="CTW115" s="73"/>
      <c r="CTX115" s="94"/>
      <c r="CTY115" s="95"/>
      <c r="CTZ115" s="89"/>
      <c r="CUA115" s="63"/>
      <c r="CUB115" s="18"/>
      <c r="CUC115" s="80"/>
      <c r="CUD115" s="52"/>
      <c r="CUE115" s="73"/>
      <c r="CUF115" s="94"/>
      <c r="CUG115" s="95"/>
      <c r="CUH115" s="89"/>
      <c r="CUI115" s="63"/>
      <c r="CUJ115" s="18"/>
      <c r="CUK115" s="80"/>
      <c r="CUL115" s="52"/>
      <c r="CUM115" s="73"/>
      <c r="CUN115" s="94"/>
      <c r="CUO115" s="95"/>
      <c r="CUP115" s="89"/>
      <c r="CUQ115" s="63"/>
      <c r="CUR115" s="18"/>
      <c r="CUS115" s="80"/>
      <c r="CUT115" s="52"/>
      <c r="CUU115" s="73"/>
      <c r="CUV115" s="94"/>
      <c r="CUW115" s="95"/>
      <c r="CUX115" s="89"/>
      <c r="CUY115" s="63"/>
      <c r="CUZ115" s="18"/>
      <c r="CVA115" s="80"/>
      <c r="CVB115" s="52"/>
      <c r="CVC115" s="73"/>
      <c r="CVD115" s="94"/>
      <c r="CVE115" s="95"/>
      <c r="CVF115" s="89"/>
      <c r="CVG115" s="63"/>
      <c r="CVH115" s="18"/>
      <c r="CVI115" s="80"/>
      <c r="CVJ115" s="52"/>
      <c r="CVK115" s="73"/>
      <c r="CVL115" s="94"/>
      <c r="CVM115" s="95"/>
      <c r="CVN115" s="89"/>
      <c r="CVO115" s="63"/>
      <c r="CVP115" s="18"/>
      <c r="CVQ115" s="80"/>
      <c r="CVR115" s="52"/>
      <c r="CVS115" s="73"/>
      <c r="CVT115" s="94"/>
      <c r="CVU115" s="95"/>
      <c r="CVV115" s="89"/>
      <c r="CVW115" s="63"/>
      <c r="CVX115" s="18"/>
      <c r="CVY115" s="80"/>
      <c r="CVZ115" s="52"/>
      <c r="CWA115" s="73"/>
      <c r="CWB115" s="94"/>
      <c r="CWC115" s="95"/>
      <c r="CWD115" s="89"/>
      <c r="CWE115" s="63"/>
      <c r="CWF115" s="18"/>
      <c r="CWG115" s="80"/>
      <c r="CWH115" s="52"/>
      <c r="CWI115" s="73"/>
      <c r="CWJ115" s="94"/>
      <c r="CWK115" s="95"/>
      <c r="CWL115" s="89"/>
      <c r="CWM115" s="63"/>
      <c r="CWN115" s="18"/>
      <c r="CWO115" s="80"/>
      <c r="CWP115" s="52"/>
      <c r="CWQ115" s="73"/>
      <c r="CWR115" s="94"/>
      <c r="CWS115" s="95"/>
      <c r="CWT115" s="89"/>
      <c r="CWU115" s="63"/>
      <c r="CWV115" s="18"/>
      <c r="CWW115" s="80"/>
      <c r="CWX115" s="52"/>
      <c r="CWY115" s="73"/>
      <c r="CWZ115" s="94"/>
      <c r="CXA115" s="95"/>
      <c r="CXB115" s="89"/>
      <c r="CXC115" s="63"/>
      <c r="CXD115" s="18"/>
      <c r="CXE115" s="80"/>
      <c r="CXF115" s="52"/>
      <c r="CXG115" s="73"/>
      <c r="CXH115" s="94"/>
      <c r="CXI115" s="95"/>
      <c r="CXJ115" s="89"/>
      <c r="CXK115" s="63"/>
      <c r="CXL115" s="18"/>
      <c r="CXM115" s="80"/>
      <c r="CXN115" s="52"/>
      <c r="CXO115" s="73"/>
      <c r="CXP115" s="94"/>
      <c r="CXQ115" s="95"/>
      <c r="CXR115" s="89"/>
      <c r="CXS115" s="63"/>
      <c r="CXT115" s="18"/>
      <c r="CXU115" s="80"/>
      <c r="CXV115" s="52"/>
      <c r="CXW115" s="73"/>
      <c r="CXX115" s="94"/>
      <c r="CXY115" s="95"/>
      <c r="CXZ115" s="89"/>
      <c r="CYA115" s="63"/>
      <c r="CYB115" s="18"/>
      <c r="CYC115" s="80"/>
      <c r="CYD115" s="52"/>
      <c r="CYE115" s="73"/>
      <c r="CYF115" s="94"/>
      <c r="CYG115" s="95"/>
      <c r="CYH115" s="89"/>
      <c r="CYI115" s="63"/>
      <c r="CYJ115" s="18"/>
      <c r="CYK115" s="80"/>
      <c r="CYL115" s="52"/>
      <c r="CYM115" s="73"/>
      <c r="CYN115" s="94"/>
      <c r="CYO115" s="95"/>
      <c r="CYP115" s="89"/>
      <c r="CYQ115" s="63"/>
      <c r="CYR115" s="18"/>
      <c r="CYS115" s="80"/>
      <c r="CYT115" s="52"/>
      <c r="CYU115" s="73"/>
      <c r="CYV115" s="94"/>
      <c r="CYW115" s="95"/>
      <c r="CYX115" s="89"/>
      <c r="CYY115" s="63"/>
      <c r="CYZ115" s="18"/>
      <c r="CZA115" s="80"/>
      <c r="CZB115" s="52"/>
      <c r="CZC115" s="73"/>
      <c r="CZD115" s="94"/>
      <c r="CZE115" s="95"/>
      <c r="CZF115" s="89"/>
      <c r="CZG115" s="63"/>
      <c r="CZH115" s="18"/>
      <c r="CZI115" s="80"/>
      <c r="CZJ115" s="52"/>
      <c r="CZK115" s="73"/>
      <c r="CZL115" s="94"/>
      <c r="CZM115" s="95"/>
      <c r="CZN115" s="89"/>
      <c r="CZO115" s="63"/>
      <c r="CZP115" s="18"/>
      <c r="CZQ115" s="80"/>
      <c r="CZR115" s="52"/>
      <c r="CZS115" s="73"/>
      <c r="CZT115" s="94"/>
      <c r="CZU115" s="95"/>
      <c r="CZV115" s="89"/>
      <c r="CZW115" s="63"/>
      <c r="CZX115" s="18"/>
      <c r="CZY115" s="80"/>
      <c r="CZZ115" s="52"/>
      <c r="DAA115" s="73"/>
      <c r="DAB115" s="94"/>
      <c r="DAC115" s="95"/>
      <c r="DAD115" s="89"/>
      <c r="DAE115" s="63"/>
      <c r="DAF115" s="18"/>
      <c r="DAG115" s="80"/>
      <c r="DAH115" s="52"/>
      <c r="DAI115" s="73"/>
      <c r="DAJ115" s="94"/>
      <c r="DAK115" s="95"/>
      <c r="DAL115" s="89"/>
      <c r="DAM115" s="63"/>
      <c r="DAN115" s="18"/>
      <c r="DAO115" s="80"/>
      <c r="DAP115" s="52"/>
      <c r="DAQ115" s="73"/>
      <c r="DAR115" s="94"/>
      <c r="DAS115" s="95"/>
      <c r="DAT115" s="89"/>
      <c r="DAU115" s="63"/>
      <c r="DAV115" s="18"/>
      <c r="DAW115" s="80"/>
      <c r="DAX115" s="52"/>
      <c r="DAY115" s="73"/>
      <c r="DAZ115" s="94"/>
      <c r="DBA115" s="95"/>
      <c r="DBB115" s="89"/>
      <c r="DBC115" s="63"/>
      <c r="DBD115" s="18"/>
      <c r="DBE115" s="80"/>
      <c r="DBF115" s="52"/>
      <c r="DBG115" s="73"/>
      <c r="DBH115" s="94"/>
      <c r="DBI115" s="95"/>
      <c r="DBJ115" s="89"/>
      <c r="DBK115" s="63"/>
      <c r="DBL115" s="18"/>
      <c r="DBM115" s="80"/>
      <c r="DBN115" s="52"/>
      <c r="DBO115" s="73"/>
      <c r="DBP115" s="94"/>
      <c r="DBQ115" s="95"/>
      <c r="DBR115" s="89"/>
      <c r="DBS115" s="63"/>
      <c r="DBT115" s="18"/>
      <c r="DBU115" s="80"/>
      <c r="DBV115" s="52"/>
      <c r="DBW115" s="73"/>
      <c r="DBX115" s="94"/>
      <c r="DBY115" s="95"/>
      <c r="DBZ115" s="89"/>
      <c r="DCA115" s="63"/>
      <c r="DCB115" s="18"/>
      <c r="DCC115" s="80"/>
      <c r="DCD115" s="52"/>
      <c r="DCE115" s="73"/>
      <c r="DCF115" s="94"/>
      <c r="DCG115" s="95"/>
      <c r="DCH115" s="89"/>
      <c r="DCI115" s="63"/>
      <c r="DCJ115" s="18"/>
      <c r="DCK115" s="80"/>
      <c r="DCL115" s="52"/>
      <c r="DCM115" s="73"/>
      <c r="DCN115" s="94"/>
      <c r="DCO115" s="95"/>
      <c r="DCP115" s="89"/>
      <c r="DCQ115" s="63"/>
      <c r="DCR115" s="18"/>
      <c r="DCS115" s="80"/>
      <c r="DCT115" s="52"/>
      <c r="DCU115" s="73"/>
      <c r="DCV115" s="94"/>
      <c r="DCW115" s="95"/>
      <c r="DCX115" s="89"/>
      <c r="DCY115" s="63"/>
      <c r="DCZ115" s="18"/>
      <c r="DDA115" s="80"/>
      <c r="DDB115" s="52"/>
      <c r="DDC115" s="73"/>
      <c r="DDD115" s="94"/>
      <c r="DDE115" s="95"/>
      <c r="DDF115" s="89"/>
      <c r="DDG115" s="63"/>
      <c r="DDH115" s="18"/>
      <c r="DDI115" s="80"/>
      <c r="DDJ115" s="52"/>
      <c r="DDK115" s="73"/>
      <c r="DDL115" s="94"/>
      <c r="DDM115" s="95"/>
      <c r="DDN115" s="89"/>
      <c r="DDO115" s="63"/>
      <c r="DDP115" s="18"/>
      <c r="DDQ115" s="80"/>
      <c r="DDR115" s="52"/>
      <c r="DDS115" s="73"/>
      <c r="DDT115" s="94"/>
      <c r="DDU115" s="95"/>
      <c r="DDV115" s="89"/>
      <c r="DDW115" s="63"/>
      <c r="DDX115" s="18"/>
      <c r="DDY115" s="80"/>
      <c r="DDZ115" s="52"/>
      <c r="DEA115" s="73"/>
      <c r="DEB115" s="94"/>
      <c r="DEC115" s="95"/>
      <c r="DED115" s="89"/>
      <c r="DEE115" s="63"/>
      <c r="DEF115" s="18"/>
      <c r="DEG115" s="80"/>
      <c r="DEH115" s="52"/>
      <c r="DEI115" s="73"/>
      <c r="DEJ115" s="94"/>
      <c r="DEK115" s="95"/>
      <c r="DEL115" s="89"/>
      <c r="DEM115" s="63"/>
      <c r="DEN115" s="18"/>
      <c r="DEO115" s="80"/>
      <c r="DEP115" s="52"/>
      <c r="DEQ115" s="73"/>
      <c r="DER115" s="94"/>
      <c r="DES115" s="95"/>
      <c r="DET115" s="89"/>
      <c r="DEU115" s="63"/>
      <c r="DEV115" s="18"/>
      <c r="DEW115" s="80"/>
      <c r="DEX115" s="52"/>
      <c r="DEY115" s="73"/>
      <c r="DEZ115" s="94"/>
      <c r="DFA115" s="95"/>
      <c r="DFB115" s="89"/>
      <c r="DFC115" s="63"/>
      <c r="DFD115" s="18"/>
      <c r="DFE115" s="80"/>
      <c r="DFF115" s="52"/>
      <c r="DFG115" s="73"/>
      <c r="DFH115" s="94"/>
      <c r="DFI115" s="95"/>
      <c r="DFJ115" s="89"/>
      <c r="DFK115" s="63"/>
      <c r="DFL115" s="18"/>
      <c r="DFM115" s="80"/>
      <c r="DFN115" s="52"/>
      <c r="DFO115" s="73"/>
      <c r="DFP115" s="94"/>
      <c r="DFQ115" s="95"/>
      <c r="DFR115" s="89"/>
      <c r="DFS115" s="63"/>
      <c r="DFT115" s="18"/>
      <c r="DFU115" s="80"/>
      <c r="DFV115" s="52"/>
      <c r="DFW115" s="73"/>
      <c r="DFX115" s="94"/>
      <c r="DFY115" s="95"/>
      <c r="DFZ115" s="89"/>
      <c r="DGA115" s="63"/>
      <c r="DGB115" s="18"/>
      <c r="DGC115" s="80"/>
      <c r="DGD115" s="52"/>
      <c r="DGE115" s="73"/>
      <c r="DGF115" s="94"/>
      <c r="DGG115" s="95"/>
      <c r="DGH115" s="89"/>
      <c r="DGI115" s="63"/>
      <c r="DGJ115" s="18"/>
      <c r="DGK115" s="80"/>
      <c r="DGL115" s="52"/>
      <c r="DGM115" s="73"/>
      <c r="DGN115" s="94"/>
      <c r="DGO115" s="95"/>
      <c r="DGP115" s="89"/>
      <c r="DGQ115" s="63"/>
      <c r="DGR115" s="18"/>
      <c r="DGS115" s="80"/>
      <c r="DGT115" s="52"/>
      <c r="DGU115" s="73"/>
      <c r="DGV115" s="94"/>
      <c r="DGW115" s="95"/>
      <c r="DGX115" s="89"/>
      <c r="DGY115" s="63"/>
      <c r="DGZ115" s="18"/>
      <c r="DHA115" s="80"/>
      <c r="DHB115" s="52"/>
      <c r="DHC115" s="73"/>
      <c r="DHD115" s="94"/>
      <c r="DHE115" s="95"/>
      <c r="DHF115" s="89"/>
      <c r="DHG115" s="63"/>
      <c r="DHH115" s="18"/>
      <c r="DHI115" s="80"/>
      <c r="DHJ115" s="52"/>
      <c r="DHK115" s="73"/>
      <c r="DHL115" s="94"/>
      <c r="DHM115" s="95"/>
      <c r="DHN115" s="89"/>
      <c r="DHO115" s="63"/>
      <c r="DHP115" s="18"/>
      <c r="DHQ115" s="80"/>
      <c r="DHR115" s="52"/>
      <c r="DHS115" s="73"/>
      <c r="DHT115" s="94"/>
      <c r="DHU115" s="95"/>
      <c r="DHV115" s="89"/>
      <c r="DHW115" s="63"/>
      <c r="DHX115" s="18"/>
      <c r="DHY115" s="80"/>
      <c r="DHZ115" s="52"/>
      <c r="DIA115" s="73"/>
      <c r="DIB115" s="94"/>
      <c r="DIC115" s="95"/>
      <c r="DID115" s="89"/>
      <c r="DIE115" s="63"/>
      <c r="DIF115" s="18"/>
      <c r="DIG115" s="80"/>
      <c r="DIH115" s="52"/>
      <c r="DII115" s="73"/>
      <c r="DIJ115" s="94"/>
      <c r="DIK115" s="95"/>
      <c r="DIL115" s="89"/>
      <c r="DIM115" s="63"/>
      <c r="DIN115" s="18"/>
      <c r="DIO115" s="80"/>
      <c r="DIP115" s="52"/>
      <c r="DIQ115" s="73"/>
      <c r="DIR115" s="94"/>
      <c r="DIS115" s="95"/>
      <c r="DIT115" s="89"/>
      <c r="DIU115" s="63"/>
      <c r="DIV115" s="18"/>
      <c r="DIW115" s="80"/>
      <c r="DIX115" s="52"/>
      <c r="DIY115" s="73"/>
      <c r="DIZ115" s="94"/>
      <c r="DJA115" s="95"/>
      <c r="DJB115" s="89"/>
      <c r="DJC115" s="63"/>
      <c r="DJD115" s="18"/>
      <c r="DJE115" s="80"/>
      <c r="DJF115" s="52"/>
      <c r="DJG115" s="73"/>
      <c r="DJH115" s="94"/>
      <c r="DJI115" s="95"/>
      <c r="DJJ115" s="89"/>
      <c r="DJK115" s="63"/>
      <c r="DJL115" s="18"/>
      <c r="DJM115" s="80"/>
      <c r="DJN115" s="52"/>
      <c r="DJO115" s="73"/>
      <c r="DJP115" s="94"/>
      <c r="DJQ115" s="95"/>
      <c r="DJR115" s="89"/>
      <c r="DJS115" s="63"/>
      <c r="DJT115" s="18"/>
      <c r="DJU115" s="80"/>
      <c r="DJV115" s="52"/>
      <c r="DJW115" s="73"/>
      <c r="DJX115" s="94"/>
      <c r="DJY115" s="95"/>
      <c r="DJZ115" s="89"/>
      <c r="DKA115" s="63"/>
      <c r="DKB115" s="18"/>
      <c r="DKC115" s="80"/>
      <c r="DKD115" s="52"/>
      <c r="DKE115" s="73"/>
      <c r="DKF115" s="94"/>
      <c r="DKG115" s="95"/>
      <c r="DKH115" s="89"/>
      <c r="DKI115" s="63"/>
      <c r="DKJ115" s="18"/>
      <c r="DKK115" s="80"/>
      <c r="DKL115" s="52"/>
      <c r="DKM115" s="73"/>
      <c r="DKN115" s="94"/>
      <c r="DKO115" s="95"/>
      <c r="DKP115" s="89"/>
      <c r="DKQ115" s="63"/>
      <c r="DKR115" s="18"/>
      <c r="DKS115" s="80"/>
      <c r="DKT115" s="52"/>
      <c r="DKU115" s="73"/>
      <c r="DKV115" s="94"/>
      <c r="DKW115" s="95"/>
      <c r="DKX115" s="89"/>
      <c r="DKY115" s="63"/>
      <c r="DKZ115" s="18"/>
      <c r="DLA115" s="80"/>
      <c r="DLB115" s="52"/>
      <c r="DLC115" s="73"/>
      <c r="DLD115" s="94"/>
      <c r="DLE115" s="95"/>
      <c r="DLF115" s="89"/>
      <c r="DLG115" s="63"/>
      <c r="DLH115" s="18"/>
      <c r="DLI115" s="80"/>
      <c r="DLJ115" s="52"/>
      <c r="DLK115" s="73"/>
      <c r="DLL115" s="94"/>
      <c r="DLM115" s="95"/>
      <c r="DLN115" s="89"/>
      <c r="DLO115" s="63"/>
      <c r="DLP115" s="18"/>
      <c r="DLQ115" s="80"/>
      <c r="DLR115" s="52"/>
      <c r="DLS115" s="73"/>
      <c r="DLT115" s="94"/>
      <c r="DLU115" s="95"/>
      <c r="DLV115" s="89"/>
      <c r="DLW115" s="63"/>
      <c r="DLX115" s="18"/>
      <c r="DLY115" s="80"/>
      <c r="DLZ115" s="52"/>
      <c r="DMA115" s="73"/>
      <c r="DMB115" s="94"/>
      <c r="DMC115" s="95"/>
      <c r="DMD115" s="89"/>
      <c r="DME115" s="63"/>
      <c r="DMF115" s="18"/>
      <c r="DMG115" s="80"/>
      <c r="DMH115" s="52"/>
      <c r="DMI115" s="73"/>
      <c r="DMJ115" s="94"/>
      <c r="DMK115" s="95"/>
      <c r="DML115" s="89"/>
      <c r="DMM115" s="63"/>
      <c r="DMN115" s="18"/>
      <c r="DMO115" s="80"/>
      <c r="DMP115" s="52"/>
      <c r="DMQ115" s="73"/>
      <c r="DMR115" s="94"/>
      <c r="DMS115" s="95"/>
      <c r="DMT115" s="89"/>
      <c r="DMU115" s="63"/>
      <c r="DMV115" s="18"/>
      <c r="DMW115" s="80"/>
      <c r="DMX115" s="52"/>
      <c r="DMY115" s="73"/>
      <c r="DMZ115" s="94"/>
      <c r="DNA115" s="95"/>
      <c r="DNB115" s="89"/>
      <c r="DNC115" s="63"/>
      <c r="DND115" s="18"/>
      <c r="DNE115" s="80"/>
      <c r="DNF115" s="52"/>
      <c r="DNG115" s="73"/>
      <c r="DNH115" s="94"/>
      <c r="DNI115" s="95"/>
      <c r="DNJ115" s="89"/>
      <c r="DNK115" s="63"/>
      <c r="DNL115" s="18"/>
      <c r="DNM115" s="80"/>
      <c r="DNN115" s="52"/>
      <c r="DNO115" s="73"/>
      <c r="DNP115" s="94"/>
      <c r="DNQ115" s="95"/>
      <c r="DNR115" s="89"/>
      <c r="DNS115" s="63"/>
      <c r="DNT115" s="18"/>
      <c r="DNU115" s="80"/>
      <c r="DNV115" s="52"/>
      <c r="DNW115" s="73"/>
      <c r="DNX115" s="94"/>
      <c r="DNY115" s="95"/>
      <c r="DNZ115" s="89"/>
      <c r="DOA115" s="63"/>
      <c r="DOB115" s="18"/>
      <c r="DOC115" s="80"/>
      <c r="DOD115" s="52"/>
      <c r="DOE115" s="73"/>
      <c r="DOF115" s="94"/>
      <c r="DOG115" s="95"/>
      <c r="DOH115" s="89"/>
      <c r="DOI115" s="63"/>
      <c r="DOJ115" s="18"/>
      <c r="DOK115" s="80"/>
      <c r="DOL115" s="52"/>
      <c r="DOM115" s="73"/>
      <c r="DON115" s="94"/>
      <c r="DOO115" s="95"/>
      <c r="DOP115" s="89"/>
      <c r="DOQ115" s="63"/>
      <c r="DOR115" s="18"/>
      <c r="DOS115" s="80"/>
      <c r="DOT115" s="52"/>
      <c r="DOU115" s="73"/>
      <c r="DOV115" s="94"/>
      <c r="DOW115" s="95"/>
      <c r="DOX115" s="89"/>
      <c r="DOY115" s="63"/>
      <c r="DOZ115" s="18"/>
      <c r="DPA115" s="80"/>
      <c r="DPB115" s="52"/>
      <c r="DPC115" s="73"/>
      <c r="DPD115" s="94"/>
      <c r="DPE115" s="95"/>
      <c r="DPF115" s="89"/>
      <c r="DPG115" s="63"/>
      <c r="DPH115" s="18"/>
      <c r="DPI115" s="80"/>
      <c r="DPJ115" s="52"/>
      <c r="DPK115" s="73"/>
      <c r="DPL115" s="94"/>
      <c r="DPM115" s="95"/>
      <c r="DPN115" s="89"/>
      <c r="DPO115" s="63"/>
      <c r="DPP115" s="18"/>
      <c r="DPQ115" s="80"/>
      <c r="DPR115" s="52"/>
      <c r="DPS115" s="73"/>
      <c r="DPT115" s="94"/>
      <c r="DPU115" s="95"/>
      <c r="DPV115" s="89"/>
      <c r="DPW115" s="63"/>
      <c r="DPX115" s="18"/>
      <c r="DPY115" s="80"/>
      <c r="DPZ115" s="52"/>
      <c r="DQA115" s="73"/>
      <c r="DQB115" s="94"/>
      <c r="DQC115" s="95"/>
      <c r="DQD115" s="89"/>
      <c r="DQE115" s="63"/>
      <c r="DQF115" s="18"/>
      <c r="DQG115" s="80"/>
      <c r="DQH115" s="52"/>
      <c r="DQI115" s="73"/>
      <c r="DQJ115" s="94"/>
      <c r="DQK115" s="95"/>
      <c r="DQL115" s="89"/>
      <c r="DQM115" s="63"/>
      <c r="DQN115" s="18"/>
      <c r="DQO115" s="80"/>
      <c r="DQP115" s="52"/>
      <c r="DQQ115" s="73"/>
      <c r="DQR115" s="94"/>
      <c r="DQS115" s="95"/>
      <c r="DQT115" s="89"/>
      <c r="DQU115" s="63"/>
      <c r="DQV115" s="18"/>
      <c r="DQW115" s="80"/>
      <c r="DQX115" s="52"/>
      <c r="DQY115" s="73"/>
      <c r="DQZ115" s="94"/>
      <c r="DRA115" s="95"/>
      <c r="DRB115" s="89"/>
      <c r="DRC115" s="63"/>
      <c r="DRD115" s="18"/>
      <c r="DRE115" s="80"/>
      <c r="DRF115" s="52"/>
      <c r="DRG115" s="73"/>
      <c r="DRH115" s="94"/>
      <c r="DRI115" s="95"/>
      <c r="DRJ115" s="89"/>
      <c r="DRK115" s="63"/>
      <c r="DRL115" s="18"/>
      <c r="DRM115" s="80"/>
      <c r="DRN115" s="52"/>
      <c r="DRO115" s="73"/>
      <c r="DRP115" s="94"/>
      <c r="DRQ115" s="95"/>
      <c r="DRR115" s="89"/>
      <c r="DRS115" s="63"/>
      <c r="DRT115" s="18"/>
      <c r="DRU115" s="80"/>
      <c r="DRV115" s="52"/>
      <c r="DRW115" s="73"/>
      <c r="DRX115" s="94"/>
      <c r="DRY115" s="95"/>
      <c r="DRZ115" s="89"/>
      <c r="DSA115" s="63"/>
      <c r="DSB115" s="18"/>
      <c r="DSC115" s="80"/>
      <c r="DSD115" s="52"/>
      <c r="DSE115" s="73"/>
      <c r="DSF115" s="94"/>
      <c r="DSG115" s="95"/>
      <c r="DSH115" s="89"/>
      <c r="DSI115" s="63"/>
      <c r="DSJ115" s="18"/>
      <c r="DSK115" s="80"/>
      <c r="DSL115" s="52"/>
      <c r="DSM115" s="73"/>
      <c r="DSN115" s="94"/>
      <c r="DSO115" s="95"/>
      <c r="DSP115" s="89"/>
      <c r="DSQ115" s="63"/>
      <c r="DSR115" s="18"/>
      <c r="DSS115" s="80"/>
      <c r="DST115" s="52"/>
      <c r="DSU115" s="73"/>
      <c r="DSV115" s="94"/>
      <c r="DSW115" s="95"/>
      <c r="DSX115" s="89"/>
      <c r="DSY115" s="63"/>
      <c r="DSZ115" s="18"/>
      <c r="DTA115" s="80"/>
      <c r="DTB115" s="52"/>
      <c r="DTC115" s="73"/>
      <c r="DTD115" s="94"/>
      <c r="DTE115" s="95"/>
      <c r="DTF115" s="89"/>
      <c r="DTG115" s="63"/>
      <c r="DTH115" s="18"/>
      <c r="DTI115" s="80"/>
      <c r="DTJ115" s="52"/>
      <c r="DTK115" s="73"/>
      <c r="DTL115" s="94"/>
      <c r="DTM115" s="95"/>
      <c r="DTN115" s="89"/>
      <c r="DTO115" s="63"/>
      <c r="DTP115" s="18"/>
      <c r="DTQ115" s="80"/>
      <c r="DTR115" s="52"/>
      <c r="DTS115" s="73"/>
      <c r="DTT115" s="94"/>
      <c r="DTU115" s="95"/>
      <c r="DTV115" s="89"/>
      <c r="DTW115" s="63"/>
      <c r="DTX115" s="18"/>
      <c r="DTY115" s="80"/>
      <c r="DTZ115" s="52"/>
      <c r="DUA115" s="73"/>
      <c r="DUB115" s="94"/>
      <c r="DUC115" s="95"/>
      <c r="DUD115" s="89"/>
      <c r="DUE115" s="63"/>
      <c r="DUF115" s="18"/>
      <c r="DUG115" s="80"/>
      <c r="DUH115" s="52"/>
      <c r="DUI115" s="73"/>
      <c r="DUJ115" s="94"/>
      <c r="DUK115" s="95"/>
      <c r="DUL115" s="89"/>
      <c r="DUM115" s="63"/>
      <c r="DUN115" s="18"/>
      <c r="DUO115" s="80"/>
      <c r="DUP115" s="52"/>
      <c r="DUQ115" s="73"/>
      <c r="DUR115" s="94"/>
      <c r="DUS115" s="95"/>
      <c r="DUT115" s="89"/>
      <c r="DUU115" s="63"/>
      <c r="DUV115" s="18"/>
      <c r="DUW115" s="80"/>
      <c r="DUX115" s="52"/>
      <c r="DUY115" s="73"/>
      <c r="DUZ115" s="94"/>
      <c r="DVA115" s="95"/>
      <c r="DVB115" s="89"/>
      <c r="DVC115" s="63"/>
      <c r="DVD115" s="18"/>
      <c r="DVE115" s="80"/>
      <c r="DVF115" s="52"/>
      <c r="DVG115" s="73"/>
      <c r="DVH115" s="94"/>
      <c r="DVI115" s="95"/>
      <c r="DVJ115" s="89"/>
      <c r="DVK115" s="63"/>
      <c r="DVL115" s="18"/>
      <c r="DVM115" s="80"/>
      <c r="DVN115" s="52"/>
      <c r="DVO115" s="73"/>
      <c r="DVP115" s="94"/>
      <c r="DVQ115" s="95"/>
      <c r="DVR115" s="89"/>
      <c r="DVS115" s="63"/>
      <c r="DVT115" s="18"/>
      <c r="DVU115" s="80"/>
      <c r="DVV115" s="52"/>
      <c r="DVW115" s="73"/>
      <c r="DVX115" s="94"/>
      <c r="DVY115" s="95"/>
      <c r="DVZ115" s="89"/>
      <c r="DWA115" s="63"/>
      <c r="DWB115" s="18"/>
      <c r="DWC115" s="80"/>
      <c r="DWD115" s="52"/>
      <c r="DWE115" s="73"/>
      <c r="DWF115" s="94"/>
      <c r="DWG115" s="95"/>
      <c r="DWH115" s="89"/>
      <c r="DWI115" s="63"/>
      <c r="DWJ115" s="18"/>
      <c r="DWK115" s="80"/>
      <c r="DWL115" s="52"/>
      <c r="DWM115" s="73"/>
      <c r="DWN115" s="94"/>
      <c r="DWO115" s="95"/>
      <c r="DWP115" s="89"/>
      <c r="DWQ115" s="63"/>
      <c r="DWR115" s="18"/>
      <c r="DWS115" s="80"/>
      <c r="DWT115" s="52"/>
      <c r="DWU115" s="73"/>
      <c r="DWV115" s="94"/>
      <c r="DWW115" s="95"/>
      <c r="DWX115" s="89"/>
      <c r="DWY115" s="63"/>
      <c r="DWZ115" s="18"/>
      <c r="DXA115" s="80"/>
      <c r="DXB115" s="52"/>
      <c r="DXC115" s="73"/>
      <c r="DXD115" s="94"/>
      <c r="DXE115" s="95"/>
      <c r="DXF115" s="89"/>
      <c r="DXG115" s="63"/>
      <c r="DXH115" s="18"/>
      <c r="DXI115" s="80"/>
      <c r="DXJ115" s="52"/>
      <c r="DXK115" s="73"/>
      <c r="DXL115" s="94"/>
      <c r="DXM115" s="95"/>
      <c r="DXN115" s="89"/>
      <c r="DXO115" s="63"/>
      <c r="DXP115" s="18"/>
      <c r="DXQ115" s="80"/>
      <c r="DXR115" s="52"/>
      <c r="DXS115" s="73"/>
      <c r="DXT115" s="94"/>
      <c r="DXU115" s="95"/>
      <c r="DXV115" s="89"/>
      <c r="DXW115" s="63"/>
      <c r="DXX115" s="18"/>
      <c r="DXY115" s="80"/>
      <c r="DXZ115" s="52"/>
      <c r="DYA115" s="73"/>
      <c r="DYB115" s="94"/>
      <c r="DYC115" s="95"/>
      <c r="DYD115" s="89"/>
      <c r="DYE115" s="63"/>
      <c r="DYF115" s="18"/>
      <c r="DYG115" s="80"/>
      <c r="DYH115" s="52"/>
      <c r="DYI115" s="73"/>
      <c r="DYJ115" s="94"/>
      <c r="DYK115" s="95"/>
      <c r="DYL115" s="89"/>
      <c r="DYM115" s="63"/>
      <c r="DYN115" s="18"/>
      <c r="DYO115" s="80"/>
      <c r="DYP115" s="52"/>
      <c r="DYQ115" s="73"/>
      <c r="DYR115" s="94"/>
      <c r="DYS115" s="95"/>
      <c r="DYT115" s="89"/>
      <c r="DYU115" s="63"/>
      <c r="DYV115" s="18"/>
      <c r="DYW115" s="80"/>
      <c r="DYX115" s="52"/>
      <c r="DYY115" s="73"/>
      <c r="DYZ115" s="94"/>
      <c r="DZA115" s="95"/>
      <c r="DZB115" s="89"/>
      <c r="DZC115" s="63"/>
      <c r="DZD115" s="18"/>
      <c r="DZE115" s="80"/>
      <c r="DZF115" s="52"/>
      <c r="DZG115" s="73"/>
      <c r="DZH115" s="94"/>
      <c r="DZI115" s="95"/>
      <c r="DZJ115" s="89"/>
      <c r="DZK115" s="63"/>
      <c r="DZL115" s="18"/>
      <c r="DZM115" s="80"/>
      <c r="DZN115" s="52"/>
      <c r="DZO115" s="73"/>
      <c r="DZP115" s="94"/>
      <c r="DZQ115" s="95"/>
      <c r="DZR115" s="89"/>
      <c r="DZS115" s="63"/>
      <c r="DZT115" s="18"/>
      <c r="DZU115" s="80"/>
      <c r="DZV115" s="52"/>
      <c r="DZW115" s="73"/>
      <c r="DZX115" s="94"/>
      <c r="DZY115" s="95"/>
      <c r="DZZ115" s="89"/>
      <c r="EAA115" s="63"/>
      <c r="EAB115" s="18"/>
      <c r="EAC115" s="80"/>
      <c r="EAD115" s="52"/>
      <c r="EAE115" s="73"/>
      <c r="EAF115" s="94"/>
      <c r="EAG115" s="95"/>
      <c r="EAH115" s="89"/>
      <c r="EAI115" s="63"/>
      <c r="EAJ115" s="18"/>
      <c r="EAK115" s="80"/>
      <c r="EAL115" s="52"/>
      <c r="EAM115" s="73"/>
      <c r="EAN115" s="94"/>
      <c r="EAO115" s="95"/>
      <c r="EAP115" s="89"/>
      <c r="EAQ115" s="63"/>
      <c r="EAR115" s="18"/>
      <c r="EAS115" s="80"/>
      <c r="EAT115" s="52"/>
      <c r="EAU115" s="73"/>
      <c r="EAV115" s="94"/>
      <c r="EAW115" s="95"/>
      <c r="EAX115" s="89"/>
      <c r="EAY115" s="63"/>
      <c r="EAZ115" s="18"/>
      <c r="EBA115" s="80"/>
      <c r="EBB115" s="52"/>
      <c r="EBC115" s="73"/>
      <c r="EBD115" s="94"/>
      <c r="EBE115" s="95"/>
      <c r="EBF115" s="89"/>
      <c r="EBG115" s="63"/>
      <c r="EBH115" s="18"/>
      <c r="EBI115" s="80"/>
      <c r="EBJ115" s="52"/>
      <c r="EBK115" s="73"/>
      <c r="EBL115" s="94"/>
      <c r="EBM115" s="95"/>
      <c r="EBN115" s="89"/>
      <c r="EBO115" s="63"/>
      <c r="EBP115" s="18"/>
      <c r="EBQ115" s="80"/>
      <c r="EBR115" s="52"/>
      <c r="EBS115" s="73"/>
      <c r="EBT115" s="94"/>
      <c r="EBU115" s="95"/>
      <c r="EBV115" s="89"/>
      <c r="EBW115" s="63"/>
      <c r="EBX115" s="18"/>
      <c r="EBY115" s="80"/>
      <c r="EBZ115" s="52"/>
      <c r="ECA115" s="73"/>
      <c r="ECB115" s="94"/>
      <c r="ECC115" s="95"/>
      <c r="ECD115" s="89"/>
      <c r="ECE115" s="63"/>
      <c r="ECF115" s="18"/>
      <c r="ECG115" s="80"/>
      <c r="ECH115" s="52"/>
      <c r="ECI115" s="73"/>
      <c r="ECJ115" s="94"/>
      <c r="ECK115" s="95"/>
      <c r="ECL115" s="89"/>
      <c r="ECM115" s="63"/>
      <c r="ECN115" s="18"/>
      <c r="ECO115" s="80"/>
      <c r="ECP115" s="52"/>
      <c r="ECQ115" s="73"/>
      <c r="ECR115" s="94"/>
      <c r="ECS115" s="95"/>
      <c r="ECT115" s="89"/>
      <c r="ECU115" s="63"/>
      <c r="ECV115" s="18"/>
      <c r="ECW115" s="80"/>
      <c r="ECX115" s="52"/>
      <c r="ECY115" s="73"/>
      <c r="ECZ115" s="94"/>
      <c r="EDA115" s="95"/>
      <c r="EDB115" s="89"/>
      <c r="EDC115" s="63"/>
      <c r="EDD115" s="18"/>
      <c r="EDE115" s="80"/>
      <c r="EDF115" s="52"/>
      <c r="EDG115" s="73"/>
      <c r="EDH115" s="94"/>
      <c r="EDI115" s="95"/>
      <c r="EDJ115" s="89"/>
      <c r="EDK115" s="63"/>
      <c r="EDL115" s="18"/>
      <c r="EDM115" s="80"/>
      <c r="EDN115" s="52"/>
      <c r="EDO115" s="73"/>
      <c r="EDP115" s="94"/>
      <c r="EDQ115" s="95"/>
      <c r="EDR115" s="89"/>
      <c r="EDS115" s="63"/>
      <c r="EDT115" s="18"/>
      <c r="EDU115" s="80"/>
      <c r="EDV115" s="52"/>
      <c r="EDW115" s="73"/>
      <c r="EDX115" s="94"/>
      <c r="EDY115" s="95"/>
      <c r="EDZ115" s="89"/>
      <c r="EEA115" s="63"/>
      <c r="EEB115" s="18"/>
      <c r="EEC115" s="80"/>
      <c r="EED115" s="52"/>
      <c r="EEE115" s="73"/>
      <c r="EEF115" s="94"/>
      <c r="EEG115" s="95"/>
      <c r="EEH115" s="89"/>
      <c r="EEI115" s="63"/>
      <c r="EEJ115" s="18"/>
      <c r="EEK115" s="80"/>
      <c r="EEL115" s="52"/>
      <c r="EEM115" s="73"/>
      <c r="EEN115" s="94"/>
      <c r="EEO115" s="95"/>
      <c r="EEP115" s="89"/>
      <c r="EEQ115" s="63"/>
      <c r="EER115" s="18"/>
      <c r="EES115" s="80"/>
      <c r="EET115" s="52"/>
      <c r="EEU115" s="73"/>
      <c r="EEV115" s="94"/>
      <c r="EEW115" s="95"/>
      <c r="EEX115" s="89"/>
      <c r="EEY115" s="63"/>
      <c r="EEZ115" s="18"/>
      <c r="EFA115" s="80"/>
      <c r="EFB115" s="52"/>
      <c r="EFC115" s="73"/>
      <c r="EFD115" s="94"/>
      <c r="EFE115" s="95"/>
      <c r="EFF115" s="89"/>
      <c r="EFG115" s="63"/>
      <c r="EFH115" s="18"/>
      <c r="EFI115" s="80"/>
      <c r="EFJ115" s="52"/>
      <c r="EFK115" s="73"/>
      <c r="EFL115" s="94"/>
      <c r="EFM115" s="95"/>
      <c r="EFN115" s="89"/>
      <c r="EFO115" s="63"/>
      <c r="EFP115" s="18"/>
      <c r="EFQ115" s="80"/>
      <c r="EFR115" s="52"/>
      <c r="EFS115" s="73"/>
      <c r="EFT115" s="94"/>
      <c r="EFU115" s="95"/>
      <c r="EFV115" s="89"/>
      <c r="EFW115" s="63"/>
      <c r="EFX115" s="18"/>
      <c r="EFY115" s="80"/>
      <c r="EFZ115" s="52"/>
      <c r="EGA115" s="73"/>
      <c r="EGB115" s="94"/>
      <c r="EGC115" s="95"/>
      <c r="EGD115" s="89"/>
      <c r="EGE115" s="63"/>
      <c r="EGF115" s="18"/>
      <c r="EGG115" s="80"/>
      <c r="EGH115" s="52"/>
      <c r="EGI115" s="73"/>
      <c r="EGJ115" s="94"/>
      <c r="EGK115" s="95"/>
      <c r="EGL115" s="89"/>
      <c r="EGM115" s="63"/>
      <c r="EGN115" s="18"/>
      <c r="EGO115" s="80"/>
      <c r="EGP115" s="52"/>
      <c r="EGQ115" s="73"/>
      <c r="EGR115" s="94"/>
      <c r="EGS115" s="95"/>
      <c r="EGT115" s="89"/>
      <c r="EGU115" s="63"/>
      <c r="EGV115" s="18"/>
      <c r="EGW115" s="80"/>
      <c r="EGX115" s="52"/>
      <c r="EGY115" s="73"/>
      <c r="EGZ115" s="94"/>
      <c r="EHA115" s="95"/>
      <c r="EHB115" s="89"/>
      <c r="EHC115" s="63"/>
      <c r="EHD115" s="18"/>
      <c r="EHE115" s="80"/>
      <c r="EHF115" s="52"/>
      <c r="EHG115" s="73"/>
      <c r="EHH115" s="94"/>
      <c r="EHI115" s="95"/>
      <c r="EHJ115" s="89"/>
      <c r="EHK115" s="63"/>
      <c r="EHL115" s="18"/>
      <c r="EHM115" s="80"/>
      <c r="EHN115" s="52"/>
      <c r="EHO115" s="73"/>
      <c r="EHP115" s="94"/>
      <c r="EHQ115" s="95"/>
      <c r="EHR115" s="89"/>
      <c r="EHS115" s="63"/>
      <c r="EHT115" s="18"/>
      <c r="EHU115" s="80"/>
      <c r="EHV115" s="52"/>
      <c r="EHW115" s="73"/>
      <c r="EHX115" s="94"/>
      <c r="EHY115" s="95"/>
      <c r="EHZ115" s="89"/>
      <c r="EIA115" s="63"/>
      <c r="EIB115" s="18"/>
      <c r="EIC115" s="80"/>
      <c r="EID115" s="52"/>
      <c r="EIE115" s="73"/>
      <c r="EIF115" s="94"/>
      <c r="EIG115" s="95"/>
      <c r="EIH115" s="89"/>
      <c r="EII115" s="63"/>
      <c r="EIJ115" s="18"/>
      <c r="EIK115" s="80"/>
      <c r="EIL115" s="52"/>
      <c r="EIM115" s="73"/>
      <c r="EIN115" s="94"/>
      <c r="EIO115" s="95"/>
      <c r="EIP115" s="89"/>
      <c r="EIQ115" s="63"/>
      <c r="EIR115" s="18"/>
      <c r="EIS115" s="80"/>
      <c r="EIT115" s="52"/>
      <c r="EIU115" s="73"/>
      <c r="EIV115" s="94"/>
      <c r="EIW115" s="95"/>
      <c r="EIX115" s="89"/>
      <c r="EIY115" s="63"/>
      <c r="EIZ115" s="18"/>
      <c r="EJA115" s="80"/>
      <c r="EJB115" s="52"/>
      <c r="EJC115" s="73"/>
      <c r="EJD115" s="94"/>
      <c r="EJE115" s="95"/>
      <c r="EJF115" s="89"/>
      <c r="EJG115" s="63"/>
      <c r="EJH115" s="18"/>
      <c r="EJI115" s="80"/>
      <c r="EJJ115" s="52"/>
      <c r="EJK115" s="73"/>
      <c r="EJL115" s="94"/>
      <c r="EJM115" s="95"/>
      <c r="EJN115" s="89"/>
      <c r="EJO115" s="63"/>
      <c r="EJP115" s="18"/>
      <c r="EJQ115" s="80"/>
      <c r="EJR115" s="52"/>
      <c r="EJS115" s="73"/>
      <c r="EJT115" s="94"/>
      <c r="EJU115" s="95"/>
      <c r="EJV115" s="89"/>
      <c r="EJW115" s="63"/>
      <c r="EJX115" s="18"/>
      <c r="EJY115" s="80"/>
      <c r="EJZ115" s="52"/>
      <c r="EKA115" s="73"/>
      <c r="EKB115" s="94"/>
      <c r="EKC115" s="95"/>
      <c r="EKD115" s="89"/>
      <c r="EKE115" s="63"/>
      <c r="EKF115" s="18"/>
      <c r="EKG115" s="80"/>
      <c r="EKH115" s="52"/>
      <c r="EKI115" s="73"/>
      <c r="EKJ115" s="94"/>
      <c r="EKK115" s="95"/>
      <c r="EKL115" s="89"/>
      <c r="EKM115" s="63"/>
      <c r="EKN115" s="18"/>
      <c r="EKO115" s="80"/>
      <c r="EKP115" s="52"/>
      <c r="EKQ115" s="73"/>
      <c r="EKR115" s="94"/>
      <c r="EKS115" s="95"/>
      <c r="EKT115" s="89"/>
      <c r="EKU115" s="63"/>
      <c r="EKV115" s="18"/>
      <c r="EKW115" s="80"/>
      <c r="EKX115" s="52"/>
      <c r="EKY115" s="73"/>
      <c r="EKZ115" s="94"/>
      <c r="ELA115" s="95"/>
      <c r="ELB115" s="89"/>
      <c r="ELC115" s="63"/>
      <c r="ELD115" s="18"/>
      <c r="ELE115" s="80"/>
      <c r="ELF115" s="52"/>
      <c r="ELG115" s="73"/>
      <c r="ELH115" s="94"/>
      <c r="ELI115" s="95"/>
      <c r="ELJ115" s="89"/>
      <c r="ELK115" s="63"/>
      <c r="ELL115" s="18"/>
      <c r="ELM115" s="80"/>
      <c r="ELN115" s="52"/>
      <c r="ELO115" s="73"/>
      <c r="ELP115" s="94"/>
      <c r="ELQ115" s="95"/>
      <c r="ELR115" s="89"/>
      <c r="ELS115" s="63"/>
      <c r="ELT115" s="18"/>
      <c r="ELU115" s="80"/>
      <c r="ELV115" s="52"/>
      <c r="ELW115" s="73"/>
      <c r="ELX115" s="94"/>
      <c r="ELY115" s="95"/>
      <c r="ELZ115" s="89"/>
      <c r="EMA115" s="63"/>
      <c r="EMB115" s="18"/>
      <c r="EMC115" s="80"/>
      <c r="EMD115" s="52"/>
      <c r="EME115" s="73"/>
      <c r="EMF115" s="94"/>
      <c r="EMG115" s="95"/>
      <c r="EMH115" s="89"/>
      <c r="EMI115" s="63"/>
      <c r="EMJ115" s="18"/>
      <c r="EMK115" s="80"/>
      <c r="EML115" s="52"/>
      <c r="EMM115" s="73"/>
      <c r="EMN115" s="94"/>
      <c r="EMO115" s="95"/>
      <c r="EMP115" s="89"/>
      <c r="EMQ115" s="63"/>
      <c r="EMR115" s="18"/>
      <c r="EMS115" s="80"/>
      <c r="EMT115" s="52"/>
      <c r="EMU115" s="73"/>
      <c r="EMV115" s="94"/>
      <c r="EMW115" s="95"/>
      <c r="EMX115" s="89"/>
      <c r="EMY115" s="63"/>
      <c r="EMZ115" s="18"/>
      <c r="ENA115" s="80"/>
      <c r="ENB115" s="52"/>
      <c r="ENC115" s="73"/>
      <c r="END115" s="94"/>
      <c r="ENE115" s="95"/>
      <c r="ENF115" s="89"/>
      <c r="ENG115" s="63"/>
      <c r="ENH115" s="18"/>
      <c r="ENI115" s="80"/>
      <c r="ENJ115" s="52"/>
      <c r="ENK115" s="73"/>
      <c r="ENL115" s="94"/>
      <c r="ENM115" s="95"/>
      <c r="ENN115" s="89"/>
      <c r="ENO115" s="63"/>
      <c r="ENP115" s="18"/>
      <c r="ENQ115" s="80"/>
      <c r="ENR115" s="52"/>
      <c r="ENS115" s="73"/>
      <c r="ENT115" s="94"/>
      <c r="ENU115" s="95"/>
      <c r="ENV115" s="89"/>
      <c r="ENW115" s="63"/>
      <c r="ENX115" s="18"/>
      <c r="ENY115" s="80"/>
      <c r="ENZ115" s="52"/>
      <c r="EOA115" s="73"/>
      <c r="EOB115" s="94"/>
      <c r="EOC115" s="95"/>
      <c r="EOD115" s="89"/>
      <c r="EOE115" s="63"/>
      <c r="EOF115" s="18"/>
      <c r="EOG115" s="80"/>
      <c r="EOH115" s="52"/>
      <c r="EOI115" s="73"/>
      <c r="EOJ115" s="94"/>
      <c r="EOK115" s="95"/>
      <c r="EOL115" s="89"/>
      <c r="EOM115" s="63"/>
      <c r="EON115" s="18"/>
      <c r="EOO115" s="80"/>
      <c r="EOP115" s="52"/>
      <c r="EOQ115" s="73"/>
      <c r="EOR115" s="94"/>
      <c r="EOS115" s="95"/>
      <c r="EOT115" s="89"/>
      <c r="EOU115" s="63"/>
      <c r="EOV115" s="18"/>
      <c r="EOW115" s="80"/>
      <c r="EOX115" s="52"/>
      <c r="EOY115" s="73"/>
      <c r="EOZ115" s="94"/>
      <c r="EPA115" s="95"/>
      <c r="EPB115" s="89"/>
      <c r="EPC115" s="63"/>
      <c r="EPD115" s="18"/>
      <c r="EPE115" s="80"/>
      <c r="EPF115" s="52"/>
      <c r="EPG115" s="73"/>
      <c r="EPH115" s="94"/>
      <c r="EPI115" s="95"/>
      <c r="EPJ115" s="89"/>
      <c r="EPK115" s="63"/>
      <c r="EPL115" s="18"/>
      <c r="EPM115" s="80"/>
      <c r="EPN115" s="52"/>
      <c r="EPO115" s="73"/>
      <c r="EPP115" s="94"/>
      <c r="EPQ115" s="95"/>
      <c r="EPR115" s="89"/>
      <c r="EPS115" s="63"/>
      <c r="EPT115" s="18"/>
      <c r="EPU115" s="80"/>
      <c r="EPV115" s="52"/>
      <c r="EPW115" s="73"/>
      <c r="EPX115" s="94"/>
      <c r="EPY115" s="95"/>
      <c r="EPZ115" s="89"/>
      <c r="EQA115" s="63"/>
      <c r="EQB115" s="18"/>
      <c r="EQC115" s="80"/>
      <c r="EQD115" s="52"/>
      <c r="EQE115" s="73"/>
      <c r="EQF115" s="94"/>
      <c r="EQG115" s="95"/>
      <c r="EQH115" s="89"/>
      <c r="EQI115" s="63"/>
      <c r="EQJ115" s="18"/>
      <c r="EQK115" s="80"/>
      <c r="EQL115" s="52"/>
      <c r="EQM115" s="73"/>
      <c r="EQN115" s="94"/>
      <c r="EQO115" s="95"/>
      <c r="EQP115" s="89"/>
      <c r="EQQ115" s="63"/>
      <c r="EQR115" s="18"/>
      <c r="EQS115" s="80"/>
      <c r="EQT115" s="52"/>
      <c r="EQU115" s="73"/>
      <c r="EQV115" s="94"/>
      <c r="EQW115" s="95"/>
      <c r="EQX115" s="89"/>
      <c r="EQY115" s="63" t="s">
        <v>129</v>
      </c>
      <c r="EQZ115" s="18"/>
      <c r="ERA115" s="80"/>
      <c r="ERB115" s="52"/>
      <c r="ERC115" s="73"/>
      <c r="ERD115" s="94"/>
      <c r="ERE115" s="95"/>
      <c r="ERF115" s="89"/>
      <c r="ERG115" s="63" t="s">
        <v>129</v>
      </c>
      <c r="ERH115" s="18"/>
      <c r="ERI115" s="80"/>
      <c r="ERJ115" s="52"/>
      <c r="ERK115" s="73"/>
      <c r="ERL115" s="94"/>
      <c r="ERM115" s="95"/>
      <c r="ERN115" s="89"/>
      <c r="ERO115" s="63" t="s">
        <v>129</v>
      </c>
      <c r="ERP115" s="18"/>
      <c r="ERQ115" s="80"/>
      <c r="ERR115" s="52"/>
      <c r="ERS115" s="73"/>
      <c r="ERT115" s="94"/>
      <c r="ERU115" s="95"/>
      <c r="ERV115" s="89"/>
      <c r="ERW115" s="63" t="s">
        <v>129</v>
      </c>
      <c r="ERX115" s="18"/>
      <c r="ERY115" s="80"/>
      <c r="ERZ115" s="52"/>
      <c r="ESA115" s="73"/>
      <c r="ESB115" s="94"/>
      <c r="ESC115" s="95"/>
      <c r="ESD115" s="89"/>
      <c r="ESE115" s="63" t="s">
        <v>129</v>
      </c>
      <c r="ESF115" s="18"/>
      <c r="ESG115" s="80"/>
      <c r="ESH115" s="52"/>
      <c r="ESI115" s="73"/>
      <c r="ESJ115" s="94"/>
      <c r="ESK115" s="95"/>
      <c r="ESL115" s="89"/>
      <c r="ESM115" s="63" t="s">
        <v>129</v>
      </c>
      <c r="ESN115" s="18"/>
      <c r="ESO115" s="80"/>
      <c r="ESP115" s="52"/>
      <c r="ESQ115" s="73"/>
      <c r="ESR115" s="94"/>
      <c r="ESS115" s="95"/>
      <c r="EST115" s="89"/>
      <c r="ESU115" s="63" t="s">
        <v>129</v>
      </c>
      <c r="ESV115" s="18"/>
      <c r="ESW115" s="80"/>
      <c r="ESX115" s="52"/>
      <c r="ESY115" s="73"/>
      <c r="ESZ115" s="94"/>
      <c r="ETA115" s="95"/>
      <c r="ETB115" s="89"/>
      <c r="ETC115" s="63" t="s">
        <v>129</v>
      </c>
      <c r="ETD115" s="18"/>
      <c r="ETE115" s="80"/>
      <c r="ETF115" s="52"/>
      <c r="ETG115" s="73"/>
      <c r="ETH115" s="94"/>
      <c r="ETI115" s="95"/>
      <c r="ETJ115" s="89"/>
      <c r="ETK115" s="63" t="s">
        <v>129</v>
      </c>
      <c r="ETL115" s="18"/>
      <c r="ETM115" s="80"/>
      <c r="ETN115" s="52"/>
      <c r="ETO115" s="73"/>
      <c r="ETP115" s="94"/>
      <c r="ETQ115" s="95"/>
      <c r="ETR115" s="89"/>
      <c r="ETS115" s="63" t="s">
        <v>129</v>
      </c>
      <c r="ETT115" s="18"/>
      <c r="ETU115" s="80"/>
      <c r="ETV115" s="52"/>
      <c r="ETW115" s="73"/>
      <c r="ETX115" s="94"/>
      <c r="ETY115" s="95"/>
      <c r="ETZ115" s="89"/>
      <c r="EUA115" s="63" t="s">
        <v>129</v>
      </c>
      <c r="EUB115" s="18"/>
      <c r="EUC115" s="80"/>
      <c r="EUD115" s="52"/>
      <c r="EUE115" s="73"/>
      <c r="EUF115" s="94"/>
      <c r="EUG115" s="95"/>
      <c r="EUH115" s="89"/>
      <c r="EUI115" s="63" t="s">
        <v>129</v>
      </c>
      <c r="EUJ115" s="18"/>
      <c r="EUK115" s="80"/>
      <c r="EUL115" s="52"/>
      <c r="EUM115" s="73"/>
      <c r="EUN115" s="94"/>
      <c r="EUO115" s="95"/>
      <c r="EUP115" s="89"/>
      <c r="EUQ115" s="63" t="s">
        <v>129</v>
      </c>
      <c r="EUR115" s="18"/>
      <c r="EUS115" s="80"/>
      <c r="EUT115" s="52"/>
      <c r="EUU115" s="73"/>
      <c r="EUV115" s="94"/>
      <c r="EUW115" s="95"/>
      <c r="EUX115" s="89"/>
      <c r="EUY115" s="63" t="s">
        <v>129</v>
      </c>
      <c r="EUZ115" s="18"/>
      <c r="EVA115" s="80"/>
      <c r="EVB115" s="52"/>
      <c r="EVC115" s="73"/>
      <c r="EVD115" s="94"/>
      <c r="EVE115" s="95"/>
      <c r="EVF115" s="89"/>
      <c r="EVG115" s="63" t="s">
        <v>129</v>
      </c>
      <c r="EVH115" s="18"/>
      <c r="EVI115" s="80"/>
      <c r="EVJ115" s="52"/>
      <c r="EVK115" s="73"/>
      <c r="EVL115" s="94"/>
      <c r="EVM115" s="95"/>
      <c r="EVN115" s="89"/>
      <c r="EVO115" s="63" t="s">
        <v>129</v>
      </c>
      <c r="EVP115" s="18"/>
      <c r="EVQ115" s="80"/>
      <c r="EVR115" s="52"/>
      <c r="EVS115" s="73"/>
      <c r="EVT115" s="94"/>
      <c r="EVU115" s="95"/>
      <c r="EVV115" s="89"/>
      <c r="EVW115" s="63" t="s">
        <v>129</v>
      </c>
      <c r="EVX115" s="18"/>
      <c r="EVY115" s="80"/>
      <c r="EVZ115" s="52"/>
      <c r="EWA115" s="73"/>
      <c r="EWB115" s="94"/>
      <c r="EWC115" s="95"/>
      <c r="EWD115" s="89"/>
      <c r="EWE115" s="63" t="s">
        <v>129</v>
      </c>
      <c r="EWF115" s="18"/>
      <c r="EWG115" s="80"/>
      <c r="EWH115" s="52"/>
      <c r="EWI115" s="73"/>
      <c r="EWJ115" s="94"/>
      <c r="EWK115" s="95"/>
      <c r="EWL115" s="89"/>
      <c r="EWM115" s="63" t="s">
        <v>129</v>
      </c>
      <c r="EWN115" s="18"/>
      <c r="EWO115" s="80"/>
      <c r="EWP115" s="52"/>
      <c r="EWQ115" s="73"/>
      <c r="EWR115" s="94"/>
      <c r="EWS115" s="95"/>
      <c r="EWT115" s="89"/>
      <c r="EWU115" s="63" t="s">
        <v>129</v>
      </c>
      <c r="EWV115" s="18"/>
      <c r="EWW115" s="80"/>
      <c r="EWX115" s="52"/>
      <c r="EWY115" s="73"/>
      <c r="EWZ115" s="94"/>
      <c r="EXA115" s="95"/>
      <c r="EXB115" s="89"/>
      <c r="EXC115" s="63" t="s">
        <v>129</v>
      </c>
      <c r="EXD115" s="18"/>
      <c r="EXE115" s="80"/>
      <c r="EXF115" s="52"/>
      <c r="EXG115" s="73"/>
      <c r="EXH115" s="94"/>
      <c r="EXI115" s="95"/>
      <c r="EXJ115" s="89"/>
      <c r="EXK115" s="63" t="s">
        <v>129</v>
      </c>
      <c r="EXL115" s="18"/>
      <c r="EXM115" s="80"/>
      <c r="EXN115" s="52"/>
      <c r="EXO115" s="73"/>
      <c r="EXP115" s="94"/>
      <c r="EXQ115" s="95"/>
      <c r="EXR115" s="89"/>
      <c r="EXS115" s="63" t="s">
        <v>129</v>
      </c>
      <c r="EXT115" s="18"/>
      <c r="EXU115" s="80"/>
      <c r="EXV115" s="52"/>
      <c r="EXW115" s="73"/>
      <c r="EXX115" s="94"/>
      <c r="EXY115" s="95"/>
      <c r="EXZ115" s="89"/>
      <c r="EYA115" s="63" t="s">
        <v>129</v>
      </c>
      <c r="EYB115" s="18"/>
      <c r="EYC115" s="80"/>
      <c r="EYD115" s="52"/>
      <c r="EYE115" s="73"/>
      <c r="EYF115" s="94"/>
      <c r="EYG115" s="95"/>
      <c r="EYH115" s="89"/>
      <c r="EYI115" s="63" t="s">
        <v>129</v>
      </c>
      <c r="EYJ115" s="18"/>
      <c r="EYK115" s="80"/>
      <c r="EYL115" s="52"/>
      <c r="EYM115" s="73"/>
      <c r="EYN115" s="94"/>
      <c r="EYO115" s="95"/>
      <c r="EYP115" s="89"/>
      <c r="EYQ115" s="63" t="s">
        <v>129</v>
      </c>
      <c r="EYR115" s="18"/>
      <c r="EYS115" s="80"/>
      <c r="EYT115" s="52"/>
      <c r="EYU115" s="73"/>
      <c r="EYV115" s="94"/>
      <c r="EYW115" s="95"/>
      <c r="EYX115" s="89"/>
      <c r="EYY115" s="63" t="s">
        <v>129</v>
      </c>
      <c r="EYZ115" s="18"/>
      <c r="EZA115" s="80"/>
      <c r="EZB115" s="52"/>
      <c r="EZC115" s="73"/>
      <c r="EZD115" s="94"/>
      <c r="EZE115" s="95"/>
      <c r="EZF115" s="89"/>
      <c r="EZG115" s="63" t="s">
        <v>129</v>
      </c>
      <c r="EZH115" s="18"/>
      <c r="EZI115" s="80"/>
      <c r="EZJ115" s="52"/>
      <c r="EZK115" s="73"/>
      <c r="EZL115" s="94"/>
      <c r="EZM115" s="95"/>
      <c r="EZN115" s="89"/>
      <c r="EZO115" s="63" t="s">
        <v>129</v>
      </c>
      <c r="EZP115" s="18"/>
      <c r="EZQ115" s="80"/>
      <c r="EZR115" s="52"/>
      <c r="EZS115" s="73"/>
      <c r="EZT115" s="94"/>
      <c r="EZU115" s="95"/>
      <c r="EZV115" s="89"/>
      <c r="EZW115" s="63" t="s">
        <v>129</v>
      </c>
      <c r="EZX115" s="18"/>
      <c r="EZY115" s="80"/>
      <c r="EZZ115" s="52"/>
      <c r="FAA115" s="73"/>
      <c r="FAB115" s="94"/>
      <c r="FAC115" s="95"/>
      <c r="FAD115" s="89"/>
      <c r="FAE115" s="63" t="s">
        <v>129</v>
      </c>
      <c r="FAF115" s="18"/>
      <c r="FAG115" s="80"/>
      <c r="FAH115" s="52"/>
      <c r="FAI115" s="73"/>
      <c r="FAJ115" s="94"/>
      <c r="FAK115" s="95"/>
      <c r="FAL115" s="89"/>
      <c r="FAM115" s="63" t="s">
        <v>129</v>
      </c>
      <c r="FAN115" s="18"/>
      <c r="FAO115" s="80"/>
      <c r="FAP115" s="52"/>
      <c r="FAQ115" s="73"/>
      <c r="FAR115" s="94"/>
      <c r="FAS115" s="95"/>
      <c r="FAT115" s="89"/>
      <c r="FAU115" s="63" t="s">
        <v>129</v>
      </c>
      <c r="FAV115" s="18"/>
      <c r="FAW115" s="80"/>
      <c r="FAX115" s="52"/>
      <c r="FAY115" s="73"/>
      <c r="FAZ115" s="94"/>
      <c r="FBA115" s="95"/>
      <c r="FBB115" s="89"/>
      <c r="FBC115" s="63" t="s">
        <v>129</v>
      </c>
      <c r="FBD115" s="18"/>
      <c r="FBE115" s="80"/>
      <c r="FBF115" s="52"/>
      <c r="FBG115" s="73"/>
      <c r="FBH115" s="94"/>
      <c r="FBI115" s="95"/>
      <c r="FBJ115" s="89"/>
      <c r="FBK115" s="63" t="s">
        <v>129</v>
      </c>
      <c r="FBL115" s="18"/>
      <c r="FBM115" s="80"/>
      <c r="FBN115" s="52"/>
      <c r="FBO115" s="73"/>
      <c r="FBP115" s="94"/>
      <c r="FBQ115" s="95"/>
      <c r="FBR115" s="89"/>
      <c r="FBS115" s="63" t="s">
        <v>129</v>
      </c>
      <c r="FBT115" s="18"/>
      <c r="FBU115" s="80"/>
      <c r="FBV115" s="52"/>
      <c r="FBW115" s="73"/>
      <c r="FBX115" s="94"/>
      <c r="FBY115" s="95"/>
      <c r="FBZ115" s="89"/>
      <c r="FCA115" s="63" t="s">
        <v>129</v>
      </c>
      <c r="FCB115" s="18"/>
      <c r="FCC115" s="80"/>
      <c r="FCD115" s="52"/>
      <c r="FCE115" s="73"/>
      <c r="FCF115" s="94"/>
      <c r="FCG115" s="95"/>
      <c r="FCH115" s="89"/>
      <c r="FCI115" s="63" t="s">
        <v>129</v>
      </c>
      <c r="FCJ115" s="18"/>
      <c r="FCK115" s="80"/>
      <c r="FCL115" s="52"/>
      <c r="FCM115" s="73"/>
      <c r="FCN115" s="94"/>
      <c r="FCO115" s="95"/>
      <c r="FCP115" s="89"/>
      <c r="FCQ115" s="63" t="s">
        <v>129</v>
      </c>
      <c r="FCR115" s="18"/>
      <c r="FCS115" s="80"/>
      <c r="FCT115" s="52"/>
      <c r="FCU115" s="73"/>
      <c r="FCV115" s="94"/>
      <c r="FCW115" s="95"/>
      <c r="FCX115" s="89"/>
      <c r="FCY115" s="63" t="s">
        <v>129</v>
      </c>
      <c r="FCZ115" s="18"/>
      <c r="FDA115" s="80"/>
      <c r="FDB115" s="52"/>
      <c r="FDC115" s="73"/>
      <c r="FDD115" s="94"/>
      <c r="FDE115" s="95"/>
      <c r="FDF115" s="89"/>
      <c r="FDG115" s="63" t="s">
        <v>129</v>
      </c>
      <c r="FDH115" s="18"/>
      <c r="FDI115" s="80"/>
      <c r="FDJ115" s="52"/>
      <c r="FDK115" s="73"/>
      <c r="FDL115" s="94"/>
      <c r="FDM115" s="95"/>
      <c r="FDN115" s="89"/>
      <c r="FDO115" s="63" t="s">
        <v>129</v>
      </c>
      <c r="FDP115" s="18"/>
      <c r="FDQ115" s="80"/>
      <c r="FDR115" s="52"/>
      <c r="FDS115" s="73"/>
      <c r="FDT115" s="94"/>
      <c r="FDU115" s="95"/>
      <c r="FDV115" s="89"/>
      <c r="FDW115" s="63" t="s">
        <v>129</v>
      </c>
      <c r="FDX115" s="18"/>
      <c r="FDY115" s="80"/>
      <c r="FDZ115" s="52"/>
      <c r="FEA115" s="73"/>
      <c r="FEB115" s="94"/>
      <c r="FEC115" s="95"/>
      <c r="FED115" s="89"/>
      <c r="FEE115" s="63" t="s">
        <v>129</v>
      </c>
      <c r="FEF115" s="18"/>
      <c r="FEG115" s="80"/>
      <c r="FEH115" s="52"/>
      <c r="FEI115" s="73"/>
      <c r="FEJ115" s="94"/>
      <c r="FEK115" s="95"/>
      <c r="FEL115" s="89"/>
      <c r="FEM115" s="63" t="s">
        <v>129</v>
      </c>
      <c r="FEN115" s="18"/>
      <c r="FEO115" s="80"/>
      <c r="FEP115" s="52"/>
      <c r="FEQ115" s="73"/>
      <c r="FER115" s="94"/>
      <c r="FES115" s="95"/>
      <c r="FET115" s="89"/>
      <c r="FEU115" s="63" t="s">
        <v>129</v>
      </c>
      <c r="FEV115" s="18"/>
      <c r="FEW115" s="80"/>
      <c r="FEX115" s="52"/>
      <c r="FEY115" s="73"/>
      <c r="FEZ115" s="94"/>
      <c r="FFA115" s="95"/>
      <c r="FFB115" s="89"/>
      <c r="FFC115" s="63" t="s">
        <v>129</v>
      </c>
      <c r="FFD115" s="18"/>
      <c r="FFE115" s="80"/>
      <c r="FFF115" s="52"/>
      <c r="FFG115" s="73"/>
      <c r="FFH115" s="94"/>
      <c r="FFI115" s="95"/>
      <c r="FFJ115" s="89"/>
      <c r="FFK115" s="63" t="s">
        <v>129</v>
      </c>
      <c r="FFL115" s="18"/>
      <c r="FFM115" s="80"/>
      <c r="FFN115" s="52"/>
      <c r="FFO115" s="73"/>
      <c r="FFP115" s="94"/>
      <c r="FFQ115" s="95"/>
      <c r="FFR115" s="89"/>
      <c r="FFS115" s="63" t="s">
        <v>129</v>
      </c>
      <c r="FFT115" s="18"/>
      <c r="FFU115" s="80"/>
      <c r="FFV115" s="52"/>
      <c r="FFW115" s="73"/>
      <c r="FFX115" s="94"/>
      <c r="FFY115" s="95"/>
      <c r="FFZ115" s="89"/>
      <c r="FGA115" s="63" t="s">
        <v>129</v>
      </c>
      <c r="FGB115" s="18"/>
      <c r="FGC115" s="80"/>
      <c r="FGD115" s="52"/>
      <c r="FGE115" s="73"/>
      <c r="FGF115" s="94"/>
      <c r="FGG115" s="95"/>
      <c r="FGH115" s="89"/>
      <c r="FGI115" s="63" t="s">
        <v>129</v>
      </c>
      <c r="FGJ115" s="18"/>
      <c r="FGK115" s="80"/>
      <c r="FGL115" s="52"/>
      <c r="FGM115" s="73"/>
      <c r="FGN115" s="94"/>
      <c r="FGO115" s="95"/>
      <c r="FGP115" s="89"/>
      <c r="FGQ115" s="63" t="s">
        <v>129</v>
      </c>
      <c r="FGR115" s="18"/>
      <c r="FGS115" s="80"/>
      <c r="FGT115" s="52"/>
      <c r="FGU115" s="73"/>
      <c r="FGV115" s="94"/>
      <c r="FGW115" s="95"/>
      <c r="FGX115" s="89"/>
      <c r="FGY115" s="63" t="s">
        <v>129</v>
      </c>
      <c r="FGZ115" s="18"/>
      <c r="FHA115" s="80"/>
      <c r="FHB115" s="52"/>
      <c r="FHC115" s="73"/>
      <c r="FHD115" s="94"/>
      <c r="FHE115" s="95"/>
      <c r="FHF115" s="89"/>
      <c r="FHG115" s="63" t="s">
        <v>129</v>
      </c>
      <c r="FHH115" s="18"/>
      <c r="FHI115" s="80"/>
      <c r="FHJ115" s="52"/>
      <c r="FHK115" s="73"/>
      <c r="FHL115" s="94"/>
      <c r="FHM115" s="95"/>
      <c r="FHN115" s="89"/>
      <c r="FHO115" s="63" t="s">
        <v>129</v>
      </c>
      <c r="FHP115" s="18"/>
      <c r="FHQ115" s="80"/>
      <c r="FHR115" s="52"/>
      <c r="FHS115" s="73"/>
      <c r="FHT115" s="94"/>
      <c r="FHU115" s="95"/>
      <c r="FHV115" s="89"/>
      <c r="FHW115" s="63" t="s">
        <v>129</v>
      </c>
      <c r="FHX115" s="18"/>
      <c r="FHY115" s="80"/>
      <c r="FHZ115" s="52"/>
      <c r="FIA115" s="73"/>
      <c r="FIB115" s="94"/>
      <c r="FIC115" s="95"/>
      <c r="FID115" s="89"/>
      <c r="FIE115" s="63" t="s">
        <v>129</v>
      </c>
      <c r="FIF115" s="18"/>
      <c r="FIG115" s="80"/>
      <c r="FIH115" s="52"/>
      <c r="FII115" s="73"/>
      <c r="FIJ115" s="94"/>
      <c r="FIK115" s="95"/>
      <c r="FIL115" s="89"/>
      <c r="FIM115" s="63" t="s">
        <v>129</v>
      </c>
      <c r="FIN115" s="18"/>
      <c r="FIO115" s="80"/>
      <c r="FIP115" s="52"/>
      <c r="FIQ115" s="73"/>
      <c r="FIR115" s="94"/>
      <c r="FIS115" s="95"/>
      <c r="FIT115" s="89"/>
      <c r="FIU115" s="63" t="s">
        <v>129</v>
      </c>
      <c r="FIV115" s="18"/>
      <c r="FIW115" s="80"/>
      <c r="FIX115" s="52"/>
      <c r="FIY115" s="73"/>
      <c r="FIZ115" s="94"/>
      <c r="FJA115" s="95"/>
      <c r="FJB115" s="89"/>
      <c r="FJC115" s="63" t="s">
        <v>129</v>
      </c>
      <c r="FJD115" s="18"/>
      <c r="FJE115" s="80"/>
      <c r="FJF115" s="52"/>
      <c r="FJG115" s="73"/>
      <c r="FJH115" s="94"/>
      <c r="FJI115" s="95"/>
      <c r="FJJ115" s="89"/>
      <c r="FJK115" s="63" t="s">
        <v>129</v>
      </c>
      <c r="FJL115" s="18"/>
      <c r="FJM115" s="80"/>
      <c r="FJN115" s="52"/>
      <c r="FJO115" s="73"/>
      <c r="FJP115" s="94"/>
      <c r="FJQ115" s="95"/>
      <c r="FJR115" s="89"/>
      <c r="FJS115" s="63" t="s">
        <v>129</v>
      </c>
      <c r="FJT115" s="18"/>
      <c r="FJU115" s="80"/>
      <c r="FJV115" s="52"/>
      <c r="FJW115" s="73"/>
      <c r="FJX115" s="94"/>
      <c r="FJY115" s="95"/>
      <c r="FJZ115" s="89"/>
      <c r="FKA115" s="63" t="s">
        <v>129</v>
      </c>
      <c r="FKB115" s="18"/>
      <c r="FKC115" s="80"/>
      <c r="FKD115" s="52"/>
      <c r="FKE115" s="73"/>
      <c r="FKF115" s="94"/>
      <c r="FKG115" s="95"/>
      <c r="FKH115" s="89"/>
      <c r="FKI115" s="63" t="s">
        <v>129</v>
      </c>
      <c r="FKJ115" s="18"/>
      <c r="FKK115" s="80"/>
      <c r="FKL115" s="52"/>
      <c r="FKM115" s="73"/>
      <c r="FKN115" s="94"/>
      <c r="FKO115" s="95"/>
      <c r="FKP115" s="89"/>
      <c r="FKQ115" s="63" t="s">
        <v>129</v>
      </c>
      <c r="FKR115" s="18"/>
      <c r="FKS115" s="80"/>
      <c r="FKT115" s="52"/>
      <c r="FKU115" s="73"/>
      <c r="FKV115" s="94"/>
      <c r="FKW115" s="95"/>
      <c r="FKX115" s="89"/>
      <c r="FKY115" s="63" t="s">
        <v>129</v>
      </c>
      <c r="FKZ115" s="18"/>
      <c r="FLA115" s="80"/>
      <c r="FLB115" s="52"/>
      <c r="FLC115" s="73"/>
      <c r="FLD115" s="94"/>
      <c r="FLE115" s="95"/>
      <c r="FLF115" s="89"/>
      <c r="FLG115" s="63" t="s">
        <v>129</v>
      </c>
      <c r="FLH115" s="18"/>
      <c r="FLI115" s="80"/>
      <c r="FLJ115" s="52"/>
      <c r="FLK115" s="73"/>
      <c r="FLL115" s="94"/>
      <c r="FLM115" s="95"/>
      <c r="FLN115" s="89"/>
      <c r="FLO115" s="63" t="s">
        <v>129</v>
      </c>
      <c r="FLP115" s="18"/>
      <c r="FLQ115" s="80"/>
      <c r="FLR115" s="52"/>
      <c r="FLS115" s="73"/>
      <c r="FLT115" s="94"/>
      <c r="FLU115" s="95"/>
      <c r="FLV115" s="89"/>
      <c r="FLW115" s="63" t="s">
        <v>129</v>
      </c>
      <c r="FLX115" s="18"/>
      <c r="FLY115" s="80"/>
      <c r="FLZ115" s="52"/>
      <c r="FMA115" s="73"/>
      <c r="FMB115" s="94"/>
      <c r="FMC115" s="95"/>
      <c r="FMD115" s="89"/>
      <c r="FME115" s="63" t="s">
        <v>129</v>
      </c>
      <c r="FMF115" s="18"/>
      <c r="FMG115" s="80"/>
      <c r="FMH115" s="52"/>
      <c r="FMI115" s="73"/>
      <c r="FMJ115" s="94"/>
      <c r="FMK115" s="95"/>
      <c r="FML115" s="89"/>
      <c r="FMM115" s="63" t="s">
        <v>129</v>
      </c>
      <c r="FMN115" s="18"/>
      <c r="FMO115" s="80"/>
      <c r="FMP115" s="52"/>
      <c r="FMQ115" s="73"/>
      <c r="FMR115" s="94"/>
      <c r="FMS115" s="95"/>
      <c r="FMT115" s="89"/>
      <c r="FMU115" s="63" t="s">
        <v>129</v>
      </c>
      <c r="FMV115" s="18"/>
      <c r="FMW115" s="80"/>
      <c r="FMX115" s="52"/>
      <c r="FMY115" s="73"/>
      <c r="FMZ115" s="94"/>
      <c r="FNA115" s="95"/>
      <c r="FNB115" s="89"/>
      <c r="FNC115" s="63" t="s">
        <v>129</v>
      </c>
      <c r="FND115" s="18"/>
      <c r="FNE115" s="80"/>
      <c r="FNF115" s="52"/>
      <c r="FNG115" s="73"/>
      <c r="FNH115" s="94"/>
      <c r="FNI115" s="95"/>
      <c r="FNJ115" s="89"/>
      <c r="FNK115" s="63" t="s">
        <v>129</v>
      </c>
      <c r="FNL115" s="18"/>
      <c r="FNM115" s="80"/>
      <c r="FNN115" s="52"/>
      <c r="FNO115" s="73"/>
      <c r="FNP115" s="94"/>
      <c r="FNQ115" s="95"/>
      <c r="FNR115" s="89"/>
      <c r="FNS115" s="63" t="s">
        <v>129</v>
      </c>
      <c r="FNT115" s="18"/>
      <c r="FNU115" s="80"/>
      <c r="FNV115" s="52"/>
      <c r="FNW115" s="73"/>
      <c r="FNX115" s="94"/>
      <c r="FNY115" s="95"/>
      <c r="FNZ115" s="89"/>
      <c r="FOA115" s="63" t="s">
        <v>129</v>
      </c>
      <c r="FOB115" s="18"/>
      <c r="FOC115" s="80"/>
      <c r="FOD115" s="52"/>
      <c r="FOE115" s="73"/>
      <c r="FOF115" s="94"/>
      <c r="FOG115" s="95"/>
      <c r="FOH115" s="89"/>
      <c r="FOI115" s="63" t="s">
        <v>129</v>
      </c>
      <c r="FOJ115" s="18"/>
      <c r="FOK115" s="80"/>
      <c r="FOL115" s="52"/>
      <c r="FOM115" s="73"/>
      <c r="FON115" s="94"/>
      <c r="FOO115" s="95"/>
      <c r="FOP115" s="89"/>
      <c r="FOQ115" s="63" t="s">
        <v>129</v>
      </c>
      <c r="FOR115" s="18"/>
      <c r="FOS115" s="80"/>
      <c r="FOT115" s="52"/>
      <c r="FOU115" s="73"/>
      <c r="FOV115" s="94"/>
      <c r="FOW115" s="95"/>
      <c r="FOX115" s="89"/>
      <c r="FOY115" s="63" t="s">
        <v>129</v>
      </c>
      <c r="FOZ115" s="18"/>
      <c r="FPA115" s="80"/>
      <c r="FPB115" s="52"/>
      <c r="FPC115" s="73"/>
      <c r="FPD115" s="94"/>
      <c r="FPE115" s="95"/>
      <c r="FPF115" s="89"/>
      <c r="FPG115" s="63" t="s">
        <v>129</v>
      </c>
      <c r="FPH115" s="18"/>
      <c r="FPI115" s="80"/>
      <c r="FPJ115" s="52"/>
      <c r="FPK115" s="73"/>
      <c r="FPL115" s="94"/>
      <c r="FPM115" s="95"/>
      <c r="FPN115" s="89"/>
      <c r="FPO115" s="63" t="s">
        <v>129</v>
      </c>
      <c r="FPP115" s="18"/>
      <c r="FPQ115" s="80"/>
      <c r="FPR115" s="52"/>
      <c r="FPS115" s="73"/>
      <c r="FPT115" s="94"/>
      <c r="FPU115" s="95"/>
      <c r="FPV115" s="89"/>
      <c r="FPW115" s="63" t="s">
        <v>129</v>
      </c>
      <c r="FPX115" s="18"/>
      <c r="FPY115" s="80"/>
      <c r="FPZ115" s="52"/>
      <c r="FQA115" s="73"/>
      <c r="FQB115" s="94"/>
      <c r="FQC115" s="95"/>
      <c r="FQD115" s="89"/>
      <c r="FQE115" s="63" t="s">
        <v>129</v>
      </c>
      <c r="FQF115" s="18"/>
      <c r="FQG115" s="80"/>
      <c r="FQH115" s="52"/>
      <c r="FQI115" s="73"/>
      <c r="FQJ115" s="94"/>
      <c r="FQK115" s="95"/>
      <c r="FQL115" s="89"/>
      <c r="FQM115" s="63" t="s">
        <v>129</v>
      </c>
      <c r="FQN115" s="18"/>
      <c r="FQO115" s="80"/>
      <c r="FQP115" s="52"/>
      <c r="FQQ115" s="73"/>
      <c r="FQR115" s="94"/>
      <c r="FQS115" s="95"/>
      <c r="FQT115" s="89"/>
      <c r="FQU115" s="63" t="s">
        <v>129</v>
      </c>
      <c r="FQV115" s="18"/>
      <c r="FQW115" s="80"/>
      <c r="FQX115" s="52"/>
      <c r="FQY115" s="73"/>
      <c r="FQZ115" s="94"/>
      <c r="FRA115" s="95"/>
      <c r="FRB115" s="89"/>
      <c r="FRC115" s="63" t="s">
        <v>129</v>
      </c>
      <c r="FRD115" s="18"/>
      <c r="FRE115" s="80"/>
      <c r="FRF115" s="52"/>
      <c r="FRG115" s="73"/>
      <c r="FRH115" s="94"/>
      <c r="FRI115" s="95"/>
      <c r="FRJ115" s="89"/>
      <c r="FRK115" s="63" t="s">
        <v>129</v>
      </c>
      <c r="FRL115" s="18"/>
      <c r="FRM115" s="80"/>
      <c r="FRN115" s="52"/>
      <c r="FRO115" s="73"/>
      <c r="FRP115" s="94"/>
      <c r="FRQ115" s="95"/>
      <c r="FRR115" s="89"/>
      <c r="FRS115" s="63" t="s">
        <v>129</v>
      </c>
      <c r="FRT115" s="18"/>
      <c r="FRU115" s="80"/>
      <c r="FRV115" s="52"/>
      <c r="FRW115" s="73"/>
      <c r="FRX115" s="94"/>
      <c r="FRY115" s="95"/>
      <c r="FRZ115" s="89"/>
      <c r="FSA115" s="63" t="s">
        <v>129</v>
      </c>
      <c r="FSB115" s="18"/>
      <c r="FSC115" s="80"/>
      <c r="FSD115" s="52"/>
      <c r="FSE115" s="73"/>
      <c r="FSF115" s="94"/>
      <c r="FSG115" s="95"/>
      <c r="FSH115" s="89"/>
      <c r="FSI115" s="63" t="s">
        <v>129</v>
      </c>
      <c r="FSJ115" s="18"/>
      <c r="FSK115" s="80"/>
      <c r="FSL115" s="52"/>
      <c r="FSM115" s="73"/>
      <c r="FSN115" s="94"/>
      <c r="FSO115" s="95"/>
      <c r="FSP115" s="89"/>
      <c r="FSQ115" s="63" t="s">
        <v>129</v>
      </c>
      <c r="FSR115" s="18"/>
      <c r="FSS115" s="80"/>
      <c r="FST115" s="52"/>
      <c r="FSU115" s="73"/>
      <c r="FSV115" s="94"/>
      <c r="FSW115" s="95"/>
      <c r="FSX115" s="89"/>
      <c r="FSY115" s="63" t="s">
        <v>129</v>
      </c>
      <c r="FSZ115" s="18"/>
      <c r="FTA115" s="80"/>
      <c r="FTB115" s="52"/>
      <c r="FTC115" s="73"/>
      <c r="FTD115" s="94"/>
      <c r="FTE115" s="95"/>
      <c r="FTF115" s="89"/>
      <c r="FTG115" s="63" t="s">
        <v>129</v>
      </c>
      <c r="FTH115" s="18"/>
      <c r="FTI115" s="80"/>
      <c r="FTJ115" s="52"/>
      <c r="FTK115" s="73"/>
      <c r="FTL115" s="94"/>
      <c r="FTM115" s="95"/>
      <c r="FTN115" s="89"/>
      <c r="FTO115" s="63" t="s">
        <v>129</v>
      </c>
      <c r="FTP115" s="18"/>
      <c r="FTQ115" s="80"/>
      <c r="FTR115" s="52"/>
      <c r="FTS115" s="73"/>
      <c r="FTT115" s="94"/>
      <c r="FTU115" s="95"/>
      <c r="FTV115" s="89"/>
      <c r="FTW115" s="63" t="s">
        <v>129</v>
      </c>
      <c r="FTX115" s="18"/>
      <c r="FTY115" s="80"/>
      <c r="FTZ115" s="52"/>
      <c r="FUA115" s="73"/>
      <c r="FUB115" s="94"/>
      <c r="FUC115" s="95"/>
      <c r="FUD115" s="89"/>
      <c r="FUE115" s="63" t="s">
        <v>129</v>
      </c>
      <c r="FUF115" s="18"/>
      <c r="FUG115" s="80"/>
      <c r="FUH115" s="52"/>
      <c r="FUI115" s="73"/>
      <c r="FUJ115" s="94"/>
      <c r="FUK115" s="95"/>
      <c r="FUL115" s="89"/>
      <c r="FUM115" s="63" t="s">
        <v>129</v>
      </c>
      <c r="FUN115" s="18"/>
      <c r="FUO115" s="80"/>
      <c r="FUP115" s="52"/>
      <c r="FUQ115" s="73"/>
      <c r="FUR115" s="94"/>
      <c r="FUS115" s="95"/>
      <c r="FUT115" s="89"/>
      <c r="FUU115" s="63" t="s">
        <v>129</v>
      </c>
      <c r="FUV115" s="18"/>
      <c r="FUW115" s="80"/>
      <c r="FUX115" s="52"/>
      <c r="FUY115" s="73"/>
      <c r="FUZ115" s="94"/>
      <c r="FVA115" s="95"/>
      <c r="FVB115" s="89"/>
      <c r="FVC115" s="63" t="s">
        <v>129</v>
      </c>
      <c r="FVD115" s="18"/>
      <c r="FVE115" s="80"/>
      <c r="FVF115" s="52"/>
      <c r="FVG115" s="73"/>
      <c r="FVH115" s="94"/>
      <c r="FVI115" s="95"/>
      <c r="FVJ115" s="89"/>
      <c r="FVK115" s="63" t="s">
        <v>129</v>
      </c>
      <c r="FVL115" s="18"/>
      <c r="FVM115" s="80"/>
      <c r="FVN115" s="52"/>
      <c r="FVO115" s="73"/>
      <c r="FVP115" s="94"/>
      <c r="FVQ115" s="95"/>
      <c r="FVR115" s="89"/>
      <c r="FVS115" s="63" t="s">
        <v>129</v>
      </c>
      <c r="FVT115" s="18"/>
      <c r="FVU115" s="80"/>
      <c r="FVV115" s="52"/>
      <c r="FVW115" s="73"/>
      <c r="FVX115" s="94"/>
      <c r="FVY115" s="95"/>
      <c r="FVZ115" s="89"/>
      <c r="FWA115" s="63" t="s">
        <v>129</v>
      </c>
      <c r="FWB115" s="18"/>
      <c r="FWC115" s="80"/>
      <c r="FWD115" s="52"/>
      <c r="FWE115" s="73"/>
      <c r="FWF115" s="94"/>
      <c r="FWG115" s="95"/>
      <c r="FWH115" s="89"/>
      <c r="FWI115" s="63" t="s">
        <v>129</v>
      </c>
      <c r="FWJ115" s="18"/>
      <c r="FWK115" s="80"/>
      <c r="FWL115" s="52"/>
      <c r="FWM115" s="73"/>
      <c r="FWN115" s="94"/>
      <c r="FWO115" s="95"/>
      <c r="FWP115" s="89"/>
      <c r="FWQ115" s="63" t="s">
        <v>129</v>
      </c>
      <c r="FWR115" s="18"/>
      <c r="FWS115" s="80"/>
      <c r="FWT115" s="52"/>
      <c r="FWU115" s="73"/>
      <c r="FWV115" s="94"/>
      <c r="FWW115" s="95"/>
      <c r="FWX115" s="89"/>
      <c r="FWY115" s="63" t="s">
        <v>129</v>
      </c>
      <c r="FWZ115" s="18"/>
      <c r="FXA115" s="80"/>
      <c r="FXB115" s="52"/>
      <c r="FXC115" s="73"/>
      <c r="FXD115" s="94"/>
      <c r="FXE115" s="95"/>
      <c r="FXF115" s="89"/>
      <c r="FXG115" s="63" t="s">
        <v>129</v>
      </c>
      <c r="FXH115" s="18"/>
      <c r="FXI115" s="80"/>
      <c r="FXJ115" s="52"/>
      <c r="FXK115" s="73"/>
      <c r="FXL115" s="94"/>
      <c r="FXM115" s="95"/>
      <c r="FXN115" s="89"/>
      <c r="FXO115" s="63" t="s">
        <v>129</v>
      </c>
      <c r="FXP115" s="18"/>
      <c r="FXQ115" s="80"/>
      <c r="FXR115" s="52"/>
      <c r="FXS115" s="73"/>
      <c r="FXT115" s="94"/>
      <c r="FXU115" s="95"/>
      <c r="FXV115" s="89"/>
      <c r="FXW115" s="63" t="s">
        <v>129</v>
      </c>
      <c r="FXX115" s="18"/>
      <c r="FXY115" s="80"/>
      <c r="FXZ115" s="52"/>
      <c r="FYA115" s="73"/>
      <c r="FYB115" s="94"/>
      <c r="FYC115" s="95"/>
      <c r="FYD115" s="89"/>
      <c r="FYE115" s="63" t="s">
        <v>129</v>
      </c>
      <c r="FYF115" s="18"/>
      <c r="FYG115" s="80"/>
      <c r="FYH115" s="52"/>
      <c r="FYI115" s="73"/>
      <c r="FYJ115" s="94"/>
      <c r="FYK115" s="95"/>
      <c r="FYL115" s="89"/>
      <c r="FYM115" s="63" t="s">
        <v>129</v>
      </c>
      <c r="FYN115" s="18"/>
      <c r="FYO115" s="80"/>
      <c r="FYP115" s="52"/>
      <c r="FYQ115" s="73"/>
      <c r="FYR115" s="94"/>
      <c r="FYS115" s="95"/>
      <c r="FYT115" s="89"/>
      <c r="FYU115" s="63" t="s">
        <v>129</v>
      </c>
      <c r="FYV115" s="18"/>
      <c r="FYW115" s="80"/>
      <c r="FYX115" s="52"/>
      <c r="FYY115" s="73"/>
      <c r="FYZ115" s="94"/>
      <c r="FZA115" s="95"/>
      <c r="FZB115" s="89"/>
      <c r="FZC115" s="63" t="s">
        <v>129</v>
      </c>
      <c r="FZD115" s="18"/>
      <c r="FZE115" s="80"/>
      <c r="FZF115" s="52"/>
      <c r="FZG115" s="73"/>
      <c r="FZH115" s="94"/>
      <c r="FZI115" s="95"/>
      <c r="FZJ115" s="89"/>
      <c r="FZK115" s="63" t="s">
        <v>129</v>
      </c>
      <c r="FZL115" s="18"/>
      <c r="FZM115" s="80"/>
      <c r="FZN115" s="52"/>
      <c r="FZO115" s="73"/>
      <c r="FZP115" s="94"/>
      <c r="FZQ115" s="95"/>
      <c r="FZR115" s="89"/>
      <c r="FZS115" s="63" t="s">
        <v>129</v>
      </c>
      <c r="FZT115" s="18"/>
      <c r="FZU115" s="80"/>
      <c r="FZV115" s="52"/>
      <c r="FZW115" s="73"/>
      <c r="FZX115" s="94"/>
      <c r="FZY115" s="95"/>
      <c r="FZZ115" s="89"/>
      <c r="GAA115" s="63" t="s">
        <v>129</v>
      </c>
      <c r="GAB115" s="18"/>
      <c r="GAC115" s="80"/>
      <c r="GAD115" s="52"/>
      <c r="GAE115" s="73"/>
      <c r="GAF115" s="94"/>
      <c r="GAG115" s="95"/>
      <c r="GAH115" s="89"/>
      <c r="GAI115" s="63" t="s">
        <v>129</v>
      </c>
      <c r="GAJ115" s="18"/>
      <c r="GAK115" s="80"/>
      <c r="GAL115" s="52"/>
      <c r="GAM115" s="73"/>
      <c r="GAN115" s="94"/>
      <c r="GAO115" s="95"/>
      <c r="GAP115" s="89"/>
      <c r="GAQ115" s="63" t="s">
        <v>129</v>
      </c>
      <c r="GAR115" s="18"/>
      <c r="GAS115" s="80"/>
      <c r="GAT115" s="52"/>
      <c r="GAU115" s="73"/>
      <c r="GAV115" s="94"/>
      <c r="GAW115" s="95"/>
      <c r="GAX115" s="89"/>
      <c r="GAY115" s="63" t="s">
        <v>129</v>
      </c>
      <c r="GAZ115" s="18"/>
      <c r="GBA115" s="80"/>
      <c r="GBB115" s="52"/>
      <c r="GBC115" s="73"/>
      <c r="GBD115" s="94"/>
      <c r="GBE115" s="95"/>
      <c r="GBF115" s="89"/>
      <c r="GBG115" s="63" t="s">
        <v>129</v>
      </c>
      <c r="GBH115" s="18"/>
      <c r="GBI115" s="80"/>
      <c r="GBJ115" s="52"/>
      <c r="GBK115" s="73"/>
      <c r="GBL115" s="94"/>
      <c r="GBM115" s="95"/>
      <c r="GBN115" s="89"/>
      <c r="GBO115" s="63" t="s">
        <v>129</v>
      </c>
      <c r="GBP115" s="18"/>
      <c r="GBQ115" s="80"/>
      <c r="GBR115" s="52"/>
      <c r="GBS115" s="73"/>
      <c r="GBT115" s="94"/>
      <c r="GBU115" s="95"/>
      <c r="GBV115" s="89"/>
      <c r="GBW115" s="63" t="s">
        <v>129</v>
      </c>
      <c r="GBX115" s="18"/>
      <c r="GBY115" s="80"/>
      <c r="GBZ115" s="52"/>
      <c r="GCA115" s="73"/>
      <c r="GCB115" s="94"/>
      <c r="GCC115" s="95"/>
      <c r="GCD115" s="89"/>
      <c r="GCE115" s="63" t="s">
        <v>129</v>
      </c>
      <c r="GCF115" s="18"/>
      <c r="GCG115" s="80"/>
      <c r="GCH115" s="52"/>
      <c r="GCI115" s="73"/>
      <c r="GCJ115" s="94"/>
      <c r="GCK115" s="95"/>
      <c r="GCL115" s="89"/>
      <c r="GCM115" s="63" t="s">
        <v>129</v>
      </c>
      <c r="GCN115" s="18"/>
      <c r="GCO115" s="80"/>
      <c r="GCP115" s="52"/>
      <c r="GCQ115" s="73"/>
      <c r="GCR115" s="94"/>
      <c r="GCS115" s="95"/>
      <c r="GCT115" s="89"/>
      <c r="GCU115" s="63" t="s">
        <v>129</v>
      </c>
      <c r="GCV115" s="18"/>
      <c r="GCW115" s="80"/>
      <c r="GCX115" s="52"/>
      <c r="GCY115" s="73"/>
      <c r="GCZ115" s="94"/>
      <c r="GDA115" s="95"/>
      <c r="GDB115" s="89"/>
      <c r="GDC115" s="63" t="s">
        <v>129</v>
      </c>
      <c r="GDD115" s="18"/>
      <c r="GDE115" s="80"/>
      <c r="GDF115" s="52"/>
      <c r="GDG115" s="73"/>
      <c r="GDH115" s="94"/>
      <c r="GDI115" s="95"/>
      <c r="GDJ115" s="89"/>
      <c r="GDK115" s="63" t="s">
        <v>129</v>
      </c>
      <c r="GDL115" s="18"/>
      <c r="GDM115" s="80"/>
      <c r="GDN115" s="52"/>
      <c r="GDO115" s="73"/>
      <c r="GDP115" s="94"/>
      <c r="GDQ115" s="95"/>
      <c r="GDR115" s="89"/>
      <c r="GDS115" s="63" t="s">
        <v>129</v>
      </c>
      <c r="GDT115" s="18"/>
      <c r="GDU115" s="80"/>
      <c r="GDV115" s="52"/>
      <c r="GDW115" s="73"/>
      <c r="GDX115" s="94"/>
      <c r="GDY115" s="95"/>
      <c r="GDZ115" s="89"/>
      <c r="GEA115" s="63" t="s">
        <v>129</v>
      </c>
      <c r="GEB115" s="18"/>
      <c r="GEC115" s="80"/>
      <c r="GED115" s="52"/>
      <c r="GEE115" s="73"/>
      <c r="GEF115" s="94"/>
      <c r="GEG115" s="95"/>
      <c r="GEH115" s="89"/>
      <c r="GEI115" s="63" t="s">
        <v>129</v>
      </c>
      <c r="GEJ115" s="18"/>
      <c r="GEK115" s="80"/>
      <c r="GEL115" s="52"/>
      <c r="GEM115" s="73"/>
      <c r="GEN115" s="94"/>
      <c r="GEO115" s="95"/>
      <c r="GEP115" s="89"/>
      <c r="GEQ115" s="63" t="s">
        <v>129</v>
      </c>
      <c r="GER115" s="18"/>
      <c r="GES115" s="80"/>
      <c r="GET115" s="52"/>
      <c r="GEU115" s="73"/>
      <c r="GEV115" s="94"/>
      <c r="GEW115" s="95"/>
      <c r="GEX115" s="89"/>
      <c r="GEY115" s="63" t="s">
        <v>129</v>
      </c>
      <c r="GEZ115" s="18"/>
      <c r="GFA115" s="80"/>
      <c r="GFB115" s="52"/>
      <c r="GFC115" s="73"/>
      <c r="GFD115" s="94"/>
      <c r="GFE115" s="95"/>
      <c r="GFF115" s="89"/>
      <c r="GFG115" s="63" t="s">
        <v>129</v>
      </c>
      <c r="GFH115" s="18"/>
      <c r="GFI115" s="80"/>
      <c r="GFJ115" s="52"/>
      <c r="GFK115" s="73"/>
      <c r="GFL115" s="94"/>
      <c r="GFM115" s="95"/>
      <c r="GFN115" s="89"/>
      <c r="GFO115" s="63" t="s">
        <v>129</v>
      </c>
      <c r="GFP115" s="18"/>
      <c r="GFQ115" s="80"/>
      <c r="GFR115" s="52"/>
      <c r="GFS115" s="73"/>
      <c r="GFT115" s="94"/>
      <c r="GFU115" s="95"/>
      <c r="GFV115" s="89"/>
      <c r="GFW115" s="63" t="s">
        <v>129</v>
      </c>
      <c r="GFX115" s="18"/>
      <c r="GFY115" s="80"/>
      <c r="GFZ115" s="52"/>
      <c r="GGA115" s="73"/>
      <c r="GGB115" s="94"/>
      <c r="GGC115" s="95"/>
      <c r="GGD115" s="89"/>
      <c r="GGE115" s="63" t="s">
        <v>129</v>
      </c>
      <c r="GGF115" s="18"/>
      <c r="GGG115" s="80"/>
      <c r="GGH115" s="52"/>
      <c r="GGI115" s="73"/>
      <c r="GGJ115" s="94"/>
      <c r="GGK115" s="95"/>
      <c r="GGL115" s="89"/>
      <c r="GGM115" s="63" t="s">
        <v>129</v>
      </c>
      <c r="GGN115" s="18"/>
      <c r="GGO115" s="80"/>
      <c r="GGP115" s="52"/>
      <c r="GGQ115" s="73"/>
      <c r="GGR115" s="94"/>
      <c r="GGS115" s="95"/>
      <c r="GGT115" s="89"/>
      <c r="GGU115" s="63" t="s">
        <v>129</v>
      </c>
      <c r="GGV115" s="18"/>
      <c r="GGW115" s="80"/>
      <c r="GGX115" s="52"/>
      <c r="GGY115" s="73"/>
      <c r="GGZ115" s="94"/>
      <c r="GHA115" s="95"/>
      <c r="GHB115" s="89"/>
      <c r="GHC115" s="63" t="s">
        <v>129</v>
      </c>
      <c r="GHD115" s="18"/>
      <c r="GHE115" s="80"/>
      <c r="GHF115" s="52"/>
      <c r="GHG115" s="73"/>
      <c r="GHH115" s="94"/>
      <c r="GHI115" s="95"/>
      <c r="GHJ115" s="89"/>
      <c r="GHK115" s="63" t="s">
        <v>129</v>
      </c>
      <c r="GHL115" s="18"/>
      <c r="GHM115" s="80"/>
      <c r="GHN115" s="52"/>
      <c r="GHO115" s="73"/>
      <c r="GHP115" s="94"/>
      <c r="GHQ115" s="95"/>
      <c r="GHR115" s="89"/>
      <c r="GHS115" s="63" t="s">
        <v>129</v>
      </c>
      <c r="GHT115" s="18"/>
      <c r="GHU115" s="80"/>
      <c r="GHV115" s="52"/>
      <c r="GHW115" s="73"/>
      <c r="GHX115" s="94"/>
      <c r="GHY115" s="95"/>
      <c r="GHZ115" s="89"/>
      <c r="GIA115" s="63" t="s">
        <v>129</v>
      </c>
      <c r="GIB115" s="18"/>
      <c r="GIC115" s="80"/>
      <c r="GID115" s="52"/>
      <c r="GIE115" s="73"/>
      <c r="GIF115" s="94"/>
      <c r="GIG115" s="95"/>
      <c r="GIH115" s="89"/>
      <c r="GII115" s="63" t="s">
        <v>129</v>
      </c>
      <c r="GIJ115" s="18"/>
      <c r="GIK115" s="80"/>
      <c r="GIL115" s="52"/>
      <c r="GIM115" s="73"/>
      <c r="GIN115" s="94"/>
      <c r="GIO115" s="95"/>
      <c r="GIP115" s="89"/>
      <c r="GIQ115" s="63" t="s">
        <v>129</v>
      </c>
      <c r="GIR115" s="18"/>
      <c r="GIS115" s="80"/>
      <c r="GIT115" s="52"/>
      <c r="GIU115" s="73"/>
      <c r="GIV115" s="94"/>
      <c r="GIW115" s="95"/>
      <c r="GIX115" s="89"/>
      <c r="GIY115" s="63" t="s">
        <v>129</v>
      </c>
      <c r="GIZ115" s="18"/>
      <c r="GJA115" s="80"/>
      <c r="GJB115" s="52"/>
      <c r="GJC115" s="73"/>
      <c r="GJD115" s="94"/>
      <c r="GJE115" s="95"/>
      <c r="GJF115" s="89"/>
      <c r="GJG115" s="63" t="s">
        <v>129</v>
      </c>
      <c r="GJH115" s="18"/>
      <c r="GJI115" s="80"/>
      <c r="GJJ115" s="52"/>
      <c r="GJK115" s="73"/>
      <c r="GJL115" s="94"/>
      <c r="GJM115" s="95"/>
      <c r="GJN115" s="89"/>
      <c r="GJO115" s="63" t="s">
        <v>129</v>
      </c>
      <c r="GJP115" s="18"/>
      <c r="GJQ115" s="80"/>
      <c r="GJR115" s="52"/>
      <c r="GJS115" s="73"/>
      <c r="GJT115" s="94"/>
      <c r="GJU115" s="95"/>
      <c r="GJV115" s="89"/>
      <c r="GJW115" s="63" t="s">
        <v>129</v>
      </c>
      <c r="GJX115" s="18"/>
      <c r="GJY115" s="80"/>
      <c r="GJZ115" s="52"/>
      <c r="GKA115" s="73"/>
      <c r="GKB115" s="94"/>
      <c r="GKC115" s="95"/>
      <c r="GKD115" s="89"/>
      <c r="GKE115" s="63" t="s">
        <v>129</v>
      </c>
      <c r="GKF115" s="18"/>
      <c r="GKG115" s="80"/>
      <c r="GKH115" s="52"/>
      <c r="GKI115" s="73"/>
      <c r="GKJ115" s="94"/>
      <c r="GKK115" s="95"/>
      <c r="GKL115" s="89"/>
      <c r="GKM115" s="63" t="s">
        <v>129</v>
      </c>
      <c r="GKN115" s="18"/>
      <c r="GKO115" s="80"/>
      <c r="GKP115" s="52"/>
      <c r="GKQ115" s="73"/>
      <c r="GKR115" s="94"/>
      <c r="GKS115" s="95"/>
      <c r="GKT115" s="89"/>
      <c r="GKU115" s="63" t="s">
        <v>129</v>
      </c>
      <c r="GKV115" s="18"/>
      <c r="GKW115" s="80"/>
      <c r="GKX115" s="52"/>
      <c r="GKY115" s="73"/>
      <c r="GKZ115" s="94"/>
      <c r="GLA115" s="95"/>
      <c r="GLB115" s="89"/>
      <c r="GLC115" s="63" t="s">
        <v>129</v>
      </c>
      <c r="GLD115" s="18"/>
      <c r="GLE115" s="80"/>
      <c r="GLF115" s="52"/>
      <c r="GLG115" s="73"/>
      <c r="GLH115" s="94"/>
      <c r="GLI115" s="95"/>
      <c r="GLJ115" s="89"/>
      <c r="GLK115" s="63" t="s">
        <v>129</v>
      </c>
      <c r="GLL115" s="18"/>
      <c r="GLM115" s="80"/>
      <c r="GLN115" s="52"/>
      <c r="GLO115" s="73"/>
      <c r="GLP115" s="94"/>
      <c r="GLQ115" s="95"/>
      <c r="GLR115" s="89"/>
      <c r="GLS115" s="63" t="s">
        <v>129</v>
      </c>
      <c r="GLT115" s="18"/>
      <c r="GLU115" s="80"/>
      <c r="GLV115" s="52"/>
      <c r="GLW115" s="73"/>
      <c r="GLX115" s="94"/>
      <c r="GLY115" s="95"/>
      <c r="GLZ115" s="89"/>
      <c r="GMA115" s="63" t="s">
        <v>129</v>
      </c>
      <c r="GMB115" s="18"/>
      <c r="GMC115" s="80"/>
      <c r="GMD115" s="52"/>
      <c r="GME115" s="73"/>
      <c r="GMF115" s="94"/>
      <c r="GMG115" s="95"/>
      <c r="GMH115" s="89"/>
      <c r="GMI115" s="63" t="s">
        <v>129</v>
      </c>
      <c r="GMJ115" s="18"/>
      <c r="GMK115" s="80"/>
      <c r="GML115" s="52"/>
      <c r="GMM115" s="73"/>
      <c r="GMN115" s="94"/>
      <c r="GMO115" s="95"/>
      <c r="GMP115" s="89"/>
      <c r="GMQ115" s="63" t="s">
        <v>129</v>
      </c>
      <c r="GMR115" s="18"/>
      <c r="GMS115" s="80"/>
      <c r="GMT115" s="52"/>
      <c r="GMU115" s="73"/>
      <c r="GMV115" s="94"/>
      <c r="GMW115" s="95"/>
      <c r="GMX115" s="89"/>
      <c r="GMY115" s="63" t="s">
        <v>129</v>
      </c>
      <c r="GMZ115" s="18"/>
      <c r="GNA115" s="80"/>
      <c r="GNB115" s="52"/>
      <c r="GNC115" s="73"/>
      <c r="GND115" s="94"/>
      <c r="GNE115" s="95"/>
      <c r="GNF115" s="89"/>
      <c r="GNG115" s="63" t="s">
        <v>129</v>
      </c>
      <c r="GNH115" s="18"/>
      <c r="GNI115" s="80"/>
      <c r="GNJ115" s="52"/>
      <c r="GNK115" s="73"/>
      <c r="GNL115" s="94"/>
      <c r="GNM115" s="95"/>
      <c r="GNN115" s="89"/>
      <c r="GNO115" s="63" t="s">
        <v>129</v>
      </c>
      <c r="GNP115" s="18"/>
      <c r="GNQ115" s="80"/>
      <c r="GNR115" s="52"/>
      <c r="GNS115" s="73"/>
      <c r="GNT115" s="94"/>
      <c r="GNU115" s="95"/>
      <c r="GNV115" s="89"/>
      <c r="GNW115" s="63" t="s">
        <v>129</v>
      </c>
      <c r="GNX115" s="18"/>
      <c r="GNY115" s="80"/>
      <c r="GNZ115" s="52"/>
      <c r="GOA115" s="73"/>
      <c r="GOB115" s="94"/>
      <c r="GOC115" s="95"/>
      <c r="GOD115" s="89"/>
      <c r="GOE115" s="63" t="s">
        <v>129</v>
      </c>
      <c r="GOF115" s="18"/>
      <c r="GOG115" s="80"/>
      <c r="GOH115" s="52"/>
      <c r="GOI115" s="73"/>
      <c r="GOJ115" s="94"/>
      <c r="GOK115" s="95"/>
      <c r="GOL115" s="89"/>
      <c r="GOM115" s="63" t="s">
        <v>129</v>
      </c>
      <c r="GON115" s="18"/>
      <c r="GOO115" s="80"/>
      <c r="GOP115" s="52"/>
      <c r="GOQ115" s="73"/>
      <c r="GOR115" s="94"/>
      <c r="GOS115" s="95"/>
      <c r="GOT115" s="89"/>
      <c r="GOU115" s="63" t="s">
        <v>129</v>
      </c>
      <c r="GOV115" s="18"/>
      <c r="GOW115" s="80"/>
      <c r="GOX115" s="52"/>
      <c r="GOY115" s="73"/>
      <c r="GOZ115" s="94"/>
      <c r="GPA115" s="95"/>
      <c r="GPB115" s="89"/>
      <c r="GPC115" s="63" t="s">
        <v>129</v>
      </c>
      <c r="GPD115" s="18"/>
      <c r="GPE115" s="80"/>
      <c r="GPF115" s="52"/>
      <c r="GPG115" s="73"/>
      <c r="GPH115" s="94"/>
      <c r="GPI115" s="95"/>
      <c r="GPJ115" s="89"/>
      <c r="GPK115" s="63" t="s">
        <v>129</v>
      </c>
      <c r="GPL115" s="18"/>
      <c r="GPM115" s="80"/>
      <c r="GPN115" s="52"/>
      <c r="GPO115" s="73"/>
      <c r="GPP115" s="94"/>
      <c r="GPQ115" s="95"/>
      <c r="GPR115" s="89"/>
      <c r="GPS115" s="63" t="s">
        <v>129</v>
      </c>
      <c r="GPT115" s="18"/>
      <c r="GPU115" s="80"/>
      <c r="GPV115" s="52"/>
      <c r="GPW115" s="73"/>
      <c r="GPX115" s="94"/>
      <c r="GPY115" s="95"/>
      <c r="GPZ115" s="89"/>
      <c r="GQA115" s="63" t="s">
        <v>129</v>
      </c>
      <c r="GQB115" s="18"/>
      <c r="GQC115" s="80"/>
      <c r="GQD115" s="52"/>
      <c r="GQE115" s="73"/>
      <c r="GQF115" s="94"/>
      <c r="GQG115" s="95"/>
      <c r="GQH115" s="89"/>
      <c r="GQI115" s="63" t="s">
        <v>129</v>
      </c>
      <c r="GQJ115" s="18"/>
      <c r="GQK115" s="80"/>
      <c r="GQL115" s="52"/>
      <c r="GQM115" s="73"/>
      <c r="GQN115" s="94"/>
      <c r="GQO115" s="95"/>
      <c r="GQP115" s="89"/>
      <c r="GQQ115" s="63" t="s">
        <v>129</v>
      </c>
      <c r="GQR115" s="18"/>
      <c r="GQS115" s="80"/>
      <c r="GQT115" s="52"/>
      <c r="GQU115" s="73"/>
      <c r="GQV115" s="94"/>
      <c r="GQW115" s="95"/>
      <c r="GQX115" s="89"/>
      <c r="GQY115" s="63" t="s">
        <v>129</v>
      </c>
      <c r="GQZ115" s="18"/>
      <c r="GRA115" s="80"/>
      <c r="GRB115" s="52"/>
      <c r="GRC115" s="73"/>
      <c r="GRD115" s="94"/>
      <c r="GRE115" s="95"/>
      <c r="GRF115" s="89"/>
      <c r="GRG115" s="63" t="s">
        <v>129</v>
      </c>
      <c r="GRH115" s="18"/>
      <c r="GRI115" s="80"/>
      <c r="GRJ115" s="52"/>
      <c r="GRK115" s="73"/>
      <c r="GRL115" s="94"/>
      <c r="GRM115" s="95"/>
      <c r="GRN115" s="89"/>
      <c r="GRO115" s="63" t="s">
        <v>129</v>
      </c>
      <c r="GRP115" s="18"/>
      <c r="GRQ115" s="80"/>
      <c r="GRR115" s="52"/>
      <c r="GRS115" s="73"/>
      <c r="GRT115" s="94"/>
      <c r="GRU115" s="95"/>
      <c r="GRV115" s="89"/>
      <c r="GRW115" s="63" t="s">
        <v>129</v>
      </c>
      <c r="GRX115" s="18"/>
      <c r="GRY115" s="80"/>
      <c r="GRZ115" s="52"/>
      <c r="GSA115" s="73"/>
      <c r="GSB115" s="94"/>
      <c r="GSC115" s="95"/>
      <c r="GSD115" s="89"/>
      <c r="GSE115" s="63" t="s">
        <v>129</v>
      </c>
      <c r="GSF115" s="18"/>
      <c r="GSG115" s="80"/>
      <c r="GSH115" s="52"/>
      <c r="GSI115" s="73"/>
      <c r="GSJ115" s="94"/>
      <c r="GSK115" s="95"/>
      <c r="GSL115" s="89"/>
      <c r="GSM115" s="63" t="s">
        <v>129</v>
      </c>
      <c r="GSN115" s="18"/>
      <c r="GSO115" s="80"/>
      <c r="GSP115" s="52"/>
      <c r="GSQ115" s="73"/>
      <c r="GSR115" s="94"/>
      <c r="GSS115" s="95"/>
      <c r="GST115" s="89"/>
      <c r="GSU115" s="63" t="s">
        <v>129</v>
      </c>
      <c r="GSV115" s="18"/>
      <c r="GSW115" s="80"/>
      <c r="GSX115" s="52"/>
      <c r="GSY115" s="73"/>
      <c r="GSZ115" s="94"/>
      <c r="GTA115" s="95"/>
      <c r="GTB115" s="89"/>
      <c r="GTC115" s="63" t="s">
        <v>129</v>
      </c>
      <c r="GTD115" s="18"/>
      <c r="GTE115" s="80"/>
      <c r="GTF115" s="52"/>
      <c r="GTG115" s="73"/>
      <c r="GTH115" s="94"/>
      <c r="GTI115" s="95"/>
      <c r="GTJ115" s="89"/>
      <c r="GTK115" s="63" t="s">
        <v>129</v>
      </c>
      <c r="GTL115" s="18"/>
      <c r="GTM115" s="80"/>
      <c r="GTN115" s="52"/>
      <c r="GTO115" s="73"/>
      <c r="GTP115" s="94"/>
      <c r="GTQ115" s="95"/>
      <c r="GTR115" s="89"/>
      <c r="GTS115" s="63" t="s">
        <v>129</v>
      </c>
      <c r="GTT115" s="18"/>
      <c r="GTU115" s="80"/>
      <c r="GTV115" s="52"/>
      <c r="GTW115" s="73"/>
      <c r="GTX115" s="94"/>
      <c r="GTY115" s="95"/>
      <c r="GTZ115" s="89"/>
      <c r="GUA115" s="63" t="s">
        <v>129</v>
      </c>
      <c r="GUB115" s="18"/>
      <c r="GUC115" s="80"/>
      <c r="GUD115" s="52"/>
      <c r="GUE115" s="73"/>
      <c r="GUF115" s="94"/>
      <c r="GUG115" s="95"/>
      <c r="GUH115" s="89"/>
      <c r="GUI115" s="63" t="s">
        <v>129</v>
      </c>
      <c r="GUJ115" s="18"/>
      <c r="GUK115" s="80"/>
      <c r="GUL115" s="52"/>
      <c r="GUM115" s="73"/>
      <c r="GUN115" s="94"/>
      <c r="GUO115" s="95"/>
      <c r="GUP115" s="89"/>
      <c r="GUQ115" s="63" t="s">
        <v>129</v>
      </c>
      <c r="GUR115" s="18"/>
      <c r="GUS115" s="80"/>
      <c r="GUT115" s="52"/>
      <c r="GUU115" s="73"/>
      <c r="GUV115" s="94"/>
      <c r="GUW115" s="95"/>
      <c r="GUX115" s="89"/>
      <c r="GUY115" s="63" t="s">
        <v>129</v>
      </c>
      <c r="GUZ115" s="18"/>
      <c r="GVA115" s="80"/>
      <c r="GVB115" s="52"/>
      <c r="GVC115" s="73"/>
      <c r="GVD115" s="94"/>
      <c r="GVE115" s="95"/>
      <c r="GVF115" s="89"/>
      <c r="GVG115" s="63" t="s">
        <v>129</v>
      </c>
      <c r="GVH115" s="18"/>
      <c r="GVI115" s="80"/>
      <c r="GVJ115" s="52"/>
      <c r="GVK115" s="73"/>
      <c r="GVL115" s="94"/>
      <c r="GVM115" s="95"/>
      <c r="GVN115" s="89"/>
      <c r="GVO115" s="63" t="s">
        <v>129</v>
      </c>
      <c r="GVP115" s="18"/>
      <c r="GVQ115" s="80"/>
      <c r="GVR115" s="52"/>
      <c r="GVS115" s="73"/>
      <c r="GVT115" s="94"/>
      <c r="GVU115" s="95"/>
      <c r="GVV115" s="89"/>
      <c r="GVW115" s="63" t="s">
        <v>129</v>
      </c>
      <c r="GVX115" s="18"/>
      <c r="GVY115" s="80"/>
      <c r="GVZ115" s="52"/>
      <c r="GWA115" s="73"/>
      <c r="GWB115" s="94"/>
      <c r="GWC115" s="95"/>
      <c r="GWD115" s="89"/>
      <c r="GWE115" s="63" t="s">
        <v>129</v>
      </c>
      <c r="GWF115" s="18"/>
      <c r="GWG115" s="80"/>
      <c r="GWH115" s="52"/>
      <c r="GWI115" s="73"/>
      <c r="GWJ115" s="94"/>
      <c r="GWK115" s="95"/>
      <c r="GWL115" s="89"/>
      <c r="GWM115" s="63" t="s">
        <v>129</v>
      </c>
      <c r="GWN115" s="18"/>
      <c r="GWO115" s="80"/>
      <c r="GWP115" s="52"/>
      <c r="GWQ115" s="73"/>
      <c r="GWR115" s="94"/>
      <c r="GWS115" s="95"/>
      <c r="GWT115" s="89"/>
      <c r="GWU115" s="63" t="s">
        <v>129</v>
      </c>
      <c r="GWV115" s="18"/>
      <c r="GWW115" s="80"/>
      <c r="GWX115" s="52"/>
      <c r="GWY115" s="73"/>
      <c r="GWZ115" s="94"/>
      <c r="GXA115" s="95"/>
      <c r="GXB115" s="89"/>
      <c r="GXC115" s="63" t="s">
        <v>129</v>
      </c>
      <c r="GXD115" s="18"/>
      <c r="GXE115" s="80"/>
      <c r="GXF115" s="52"/>
      <c r="GXG115" s="73"/>
      <c r="GXH115" s="94"/>
      <c r="GXI115" s="95"/>
      <c r="GXJ115" s="89"/>
      <c r="GXK115" s="63" t="s">
        <v>129</v>
      </c>
      <c r="GXL115" s="18"/>
      <c r="GXM115" s="80"/>
      <c r="GXN115" s="52"/>
      <c r="GXO115" s="73"/>
      <c r="GXP115" s="94"/>
      <c r="GXQ115" s="95"/>
      <c r="GXR115" s="89"/>
      <c r="GXS115" s="63" t="s">
        <v>129</v>
      </c>
      <c r="GXT115" s="18"/>
      <c r="GXU115" s="80"/>
      <c r="GXV115" s="52"/>
      <c r="GXW115" s="73"/>
      <c r="GXX115" s="94"/>
      <c r="GXY115" s="95"/>
      <c r="GXZ115" s="89"/>
      <c r="GYA115" s="63" t="s">
        <v>129</v>
      </c>
      <c r="GYB115" s="18"/>
      <c r="GYC115" s="80"/>
      <c r="GYD115" s="52"/>
      <c r="GYE115" s="73"/>
      <c r="GYF115" s="94"/>
      <c r="GYG115" s="95"/>
      <c r="GYH115" s="89"/>
      <c r="GYI115" s="63" t="s">
        <v>129</v>
      </c>
      <c r="GYJ115" s="18"/>
      <c r="GYK115" s="80"/>
      <c r="GYL115" s="52"/>
      <c r="GYM115" s="73"/>
      <c r="GYN115" s="94"/>
      <c r="GYO115" s="95"/>
      <c r="GYP115" s="89"/>
      <c r="GYQ115" s="63" t="s">
        <v>129</v>
      </c>
      <c r="GYR115" s="18"/>
      <c r="GYS115" s="80"/>
      <c r="GYT115" s="52"/>
      <c r="GYU115" s="73"/>
      <c r="GYV115" s="94"/>
      <c r="GYW115" s="95"/>
      <c r="GYX115" s="89"/>
      <c r="GYY115" s="63" t="s">
        <v>129</v>
      </c>
      <c r="GYZ115" s="18"/>
      <c r="GZA115" s="80"/>
      <c r="GZB115" s="52"/>
      <c r="GZC115" s="73"/>
      <c r="GZD115" s="94"/>
      <c r="GZE115" s="95"/>
      <c r="GZF115" s="89"/>
      <c r="GZG115" s="63" t="s">
        <v>129</v>
      </c>
      <c r="GZH115" s="18"/>
      <c r="GZI115" s="80"/>
      <c r="GZJ115" s="52"/>
      <c r="GZK115" s="73"/>
      <c r="GZL115" s="94"/>
      <c r="GZM115" s="95"/>
      <c r="GZN115" s="89"/>
      <c r="GZO115" s="63" t="s">
        <v>129</v>
      </c>
      <c r="GZP115" s="18"/>
      <c r="GZQ115" s="80"/>
      <c r="GZR115" s="52"/>
      <c r="GZS115" s="73"/>
      <c r="GZT115" s="94"/>
      <c r="GZU115" s="95"/>
      <c r="GZV115" s="89"/>
      <c r="GZW115" s="63" t="s">
        <v>129</v>
      </c>
      <c r="GZX115" s="18"/>
      <c r="GZY115" s="80"/>
      <c r="GZZ115" s="52"/>
      <c r="HAA115" s="73"/>
      <c r="HAB115" s="94"/>
      <c r="HAC115" s="95"/>
      <c r="HAD115" s="89"/>
      <c r="HAE115" s="63" t="s">
        <v>129</v>
      </c>
      <c r="HAF115" s="18"/>
      <c r="HAG115" s="80"/>
      <c r="HAH115" s="52"/>
      <c r="HAI115" s="73"/>
      <c r="HAJ115" s="94"/>
      <c r="HAK115" s="95"/>
      <c r="HAL115" s="89"/>
      <c r="HAM115" s="63" t="s">
        <v>129</v>
      </c>
      <c r="HAN115" s="18"/>
      <c r="HAO115" s="80"/>
      <c r="HAP115" s="52"/>
      <c r="HAQ115" s="73"/>
      <c r="HAR115" s="94"/>
      <c r="HAS115" s="95"/>
      <c r="HAT115" s="89"/>
      <c r="HAU115" s="63" t="s">
        <v>129</v>
      </c>
      <c r="HAV115" s="18"/>
      <c r="HAW115" s="80"/>
      <c r="HAX115" s="52"/>
      <c r="HAY115" s="73"/>
      <c r="HAZ115" s="94"/>
      <c r="HBA115" s="95"/>
      <c r="HBB115" s="89"/>
      <c r="HBC115" s="63" t="s">
        <v>129</v>
      </c>
      <c r="HBD115" s="18"/>
      <c r="HBE115" s="80"/>
      <c r="HBF115" s="52"/>
      <c r="HBG115" s="73"/>
      <c r="HBH115" s="94"/>
      <c r="HBI115" s="95"/>
      <c r="HBJ115" s="89"/>
      <c r="HBK115" s="63" t="s">
        <v>129</v>
      </c>
      <c r="HBL115" s="18"/>
      <c r="HBM115" s="80"/>
      <c r="HBN115" s="52"/>
      <c r="HBO115" s="73"/>
      <c r="HBP115" s="94"/>
      <c r="HBQ115" s="95"/>
      <c r="HBR115" s="89"/>
      <c r="HBS115" s="63" t="s">
        <v>129</v>
      </c>
      <c r="HBT115" s="18"/>
      <c r="HBU115" s="80"/>
      <c r="HBV115" s="52"/>
      <c r="HBW115" s="73"/>
      <c r="HBX115" s="94"/>
      <c r="HBY115" s="95"/>
      <c r="HBZ115" s="89"/>
      <c r="HCA115" s="63" t="s">
        <v>129</v>
      </c>
      <c r="HCB115" s="18"/>
      <c r="HCC115" s="80"/>
      <c r="HCD115" s="52"/>
      <c r="HCE115" s="73"/>
      <c r="HCF115" s="94"/>
      <c r="HCG115" s="95"/>
      <c r="HCH115" s="89"/>
      <c r="HCI115" s="63" t="s">
        <v>129</v>
      </c>
      <c r="HCJ115" s="18"/>
      <c r="HCK115" s="80"/>
      <c r="HCL115" s="52"/>
      <c r="HCM115" s="73"/>
      <c r="HCN115" s="94"/>
      <c r="HCO115" s="95"/>
      <c r="HCP115" s="89"/>
      <c r="HCQ115" s="63" t="s">
        <v>129</v>
      </c>
      <c r="HCR115" s="18"/>
      <c r="HCS115" s="80"/>
      <c r="HCT115" s="52"/>
      <c r="HCU115" s="73"/>
      <c r="HCV115" s="94"/>
      <c r="HCW115" s="95"/>
      <c r="HCX115" s="89"/>
      <c r="HCY115" s="63" t="s">
        <v>129</v>
      </c>
      <c r="HCZ115" s="18"/>
      <c r="HDA115" s="80"/>
      <c r="HDB115" s="52"/>
      <c r="HDC115" s="73"/>
      <c r="HDD115" s="94"/>
      <c r="HDE115" s="95"/>
      <c r="HDF115" s="89"/>
      <c r="HDG115" s="63" t="s">
        <v>129</v>
      </c>
      <c r="HDH115" s="18"/>
      <c r="HDI115" s="80"/>
      <c r="HDJ115" s="52"/>
      <c r="HDK115" s="73"/>
      <c r="HDL115" s="94"/>
      <c r="HDM115" s="95"/>
      <c r="HDN115" s="89"/>
      <c r="HDO115" s="63" t="s">
        <v>129</v>
      </c>
      <c r="HDP115" s="18"/>
      <c r="HDQ115" s="80"/>
      <c r="HDR115" s="52"/>
      <c r="HDS115" s="73"/>
      <c r="HDT115" s="94"/>
      <c r="HDU115" s="95"/>
      <c r="HDV115" s="89"/>
      <c r="HDW115" s="63" t="s">
        <v>129</v>
      </c>
      <c r="HDX115" s="18"/>
      <c r="HDY115" s="80"/>
      <c r="HDZ115" s="52"/>
      <c r="HEA115" s="73"/>
      <c r="HEB115" s="94"/>
      <c r="HEC115" s="95"/>
      <c r="HED115" s="89"/>
      <c r="HEE115" s="63" t="s">
        <v>129</v>
      </c>
      <c r="HEF115" s="18"/>
      <c r="HEG115" s="80"/>
      <c r="HEH115" s="52"/>
      <c r="HEI115" s="73"/>
      <c r="HEJ115" s="94"/>
      <c r="HEK115" s="95"/>
      <c r="HEL115" s="89"/>
      <c r="HEM115" s="63" t="s">
        <v>129</v>
      </c>
      <c r="HEN115" s="18"/>
      <c r="HEO115" s="80"/>
      <c r="HEP115" s="52"/>
      <c r="HEQ115" s="73"/>
      <c r="HER115" s="94"/>
      <c r="HES115" s="95"/>
      <c r="HET115" s="89"/>
      <c r="HEU115" s="63" t="s">
        <v>129</v>
      </c>
      <c r="HEV115" s="18"/>
      <c r="HEW115" s="80"/>
      <c r="HEX115" s="52"/>
      <c r="HEY115" s="73"/>
      <c r="HEZ115" s="94"/>
      <c r="HFA115" s="95"/>
      <c r="HFB115" s="89"/>
      <c r="HFC115" s="63" t="s">
        <v>129</v>
      </c>
      <c r="HFD115" s="18"/>
      <c r="HFE115" s="80"/>
      <c r="HFF115" s="52"/>
      <c r="HFG115" s="73"/>
      <c r="HFH115" s="94"/>
      <c r="HFI115" s="95"/>
      <c r="HFJ115" s="89"/>
      <c r="HFK115" s="63" t="s">
        <v>129</v>
      </c>
      <c r="HFL115" s="18"/>
      <c r="HFM115" s="80"/>
      <c r="HFN115" s="52"/>
      <c r="HFO115" s="73"/>
      <c r="HFP115" s="94"/>
      <c r="HFQ115" s="95"/>
      <c r="HFR115" s="89"/>
      <c r="HFS115" s="63" t="s">
        <v>129</v>
      </c>
      <c r="HFT115" s="18"/>
      <c r="HFU115" s="80"/>
      <c r="HFV115" s="52"/>
      <c r="HFW115" s="73"/>
      <c r="HFX115" s="94"/>
      <c r="HFY115" s="95"/>
      <c r="HFZ115" s="89"/>
      <c r="HGA115" s="63" t="s">
        <v>129</v>
      </c>
      <c r="HGB115" s="18"/>
      <c r="HGC115" s="80"/>
      <c r="HGD115" s="52"/>
      <c r="HGE115" s="73"/>
      <c r="HGF115" s="94"/>
      <c r="HGG115" s="95"/>
      <c r="HGH115" s="89"/>
      <c r="HGI115" s="63" t="s">
        <v>129</v>
      </c>
      <c r="HGJ115" s="18"/>
      <c r="HGK115" s="80"/>
      <c r="HGL115" s="52"/>
      <c r="HGM115" s="73"/>
      <c r="HGN115" s="94"/>
      <c r="HGO115" s="95"/>
      <c r="HGP115" s="89"/>
      <c r="HGQ115" s="63" t="s">
        <v>129</v>
      </c>
      <c r="HGR115" s="18"/>
      <c r="HGS115" s="80"/>
      <c r="HGT115" s="52"/>
      <c r="HGU115" s="73"/>
      <c r="HGV115" s="94"/>
      <c r="HGW115" s="95"/>
      <c r="HGX115" s="89"/>
      <c r="HGY115" s="63" t="s">
        <v>129</v>
      </c>
      <c r="HGZ115" s="18"/>
      <c r="HHA115" s="80"/>
      <c r="HHB115" s="52"/>
      <c r="HHC115" s="73"/>
      <c r="HHD115" s="94"/>
      <c r="HHE115" s="95"/>
      <c r="HHF115" s="89"/>
      <c r="HHG115" s="63" t="s">
        <v>129</v>
      </c>
      <c r="HHH115" s="18"/>
      <c r="HHI115" s="80"/>
      <c r="HHJ115" s="52"/>
      <c r="HHK115" s="73"/>
      <c r="HHL115" s="94"/>
      <c r="HHM115" s="95"/>
      <c r="HHN115" s="89"/>
      <c r="HHO115" s="63" t="s">
        <v>129</v>
      </c>
      <c r="HHP115" s="18"/>
      <c r="HHQ115" s="80"/>
      <c r="HHR115" s="52"/>
      <c r="HHS115" s="73"/>
      <c r="HHT115" s="94"/>
      <c r="HHU115" s="95"/>
      <c r="HHV115" s="89"/>
      <c r="HHW115" s="63" t="s">
        <v>129</v>
      </c>
      <c r="HHX115" s="18"/>
      <c r="HHY115" s="80"/>
      <c r="HHZ115" s="52"/>
      <c r="HIA115" s="73"/>
      <c r="HIB115" s="94"/>
      <c r="HIC115" s="95"/>
      <c r="HID115" s="89"/>
      <c r="HIE115" s="63" t="s">
        <v>129</v>
      </c>
      <c r="HIF115" s="18"/>
      <c r="HIG115" s="80"/>
      <c r="HIH115" s="52"/>
      <c r="HII115" s="73"/>
      <c r="HIJ115" s="94"/>
      <c r="HIK115" s="95"/>
      <c r="HIL115" s="89"/>
      <c r="HIM115" s="63" t="s">
        <v>129</v>
      </c>
      <c r="HIN115" s="18"/>
      <c r="HIO115" s="80"/>
      <c r="HIP115" s="52"/>
      <c r="HIQ115" s="73"/>
      <c r="HIR115" s="94"/>
      <c r="HIS115" s="95"/>
      <c r="HIT115" s="89"/>
      <c r="HIU115" s="63" t="s">
        <v>129</v>
      </c>
      <c r="HIV115" s="18"/>
      <c r="HIW115" s="80"/>
      <c r="HIX115" s="52"/>
      <c r="HIY115" s="73"/>
      <c r="HIZ115" s="94"/>
      <c r="HJA115" s="95"/>
      <c r="HJB115" s="89"/>
      <c r="HJC115" s="63" t="s">
        <v>129</v>
      </c>
      <c r="HJD115" s="18"/>
      <c r="HJE115" s="80"/>
      <c r="HJF115" s="52"/>
      <c r="HJG115" s="73"/>
      <c r="HJH115" s="94"/>
      <c r="HJI115" s="95"/>
      <c r="HJJ115" s="89"/>
      <c r="HJK115" s="63" t="s">
        <v>129</v>
      </c>
      <c r="HJL115" s="18"/>
      <c r="HJM115" s="80"/>
      <c r="HJN115" s="52"/>
      <c r="HJO115" s="73"/>
      <c r="HJP115" s="94"/>
      <c r="HJQ115" s="95"/>
      <c r="HJR115" s="89"/>
      <c r="HJS115" s="63" t="s">
        <v>129</v>
      </c>
      <c r="HJT115" s="18"/>
      <c r="HJU115" s="80"/>
      <c r="HJV115" s="52"/>
      <c r="HJW115" s="73"/>
      <c r="HJX115" s="94"/>
      <c r="HJY115" s="95"/>
      <c r="HJZ115" s="89"/>
      <c r="HKA115" s="63" t="s">
        <v>129</v>
      </c>
      <c r="HKB115" s="18"/>
      <c r="HKC115" s="80"/>
      <c r="HKD115" s="52"/>
      <c r="HKE115" s="73"/>
      <c r="HKF115" s="94"/>
      <c r="HKG115" s="95"/>
      <c r="HKH115" s="89"/>
      <c r="HKI115" s="63" t="s">
        <v>129</v>
      </c>
      <c r="HKJ115" s="18"/>
      <c r="HKK115" s="80"/>
      <c r="HKL115" s="52"/>
      <c r="HKM115" s="73"/>
      <c r="HKN115" s="94"/>
      <c r="HKO115" s="95"/>
      <c r="HKP115" s="89"/>
      <c r="HKQ115" s="63" t="s">
        <v>129</v>
      </c>
      <c r="HKR115" s="18"/>
      <c r="HKS115" s="80"/>
      <c r="HKT115" s="52"/>
      <c r="HKU115" s="73"/>
      <c r="HKV115" s="94"/>
      <c r="HKW115" s="95"/>
      <c r="HKX115" s="89"/>
      <c r="HKY115" s="63" t="s">
        <v>129</v>
      </c>
      <c r="HKZ115" s="18"/>
      <c r="HLA115" s="80"/>
      <c r="HLB115" s="52"/>
      <c r="HLC115" s="73"/>
      <c r="HLD115" s="94"/>
      <c r="HLE115" s="95"/>
      <c r="HLF115" s="89"/>
      <c r="HLG115" s="63" t="s">
        <v>129</v>
      </c>
      <c r="HLH115" s="18"/>
      <c r="HLI115" s="80"/>
      <c r="HLJ115" s="52"/>
      <c r="HLK115" s="73"/>
      <c r="HLL115" s="94"/>
      <c r="HLM115" s="95"/>
      <c r="HLN115" s="89"/>
      <c r="HLO115" s="63" t="s">
        <v>129</v>
      </c>
      <c r="HLP115" s="18"/>
      <c r="HLQ115" s="80"/>
      <c r="HLR115" s="52"/>
      <c r="HLS115" s="73"/>
      <c r="HLT115" s="94"/>
      <c r="HLU115" s="95"/>
      <c r="HLV115" s="89"/>
      <c r="HLW115" s="63" t="s">
        <v>129</v>
      </c>
      <c r="HLX115" s="18"/>
      <c r="HLY115" s="80"/>
      <c r="HLZ115" s="52"/>
      <c r="HMA115" s="73"/>
      <c r="HMB115" s="94"/>
      <c r="HMC115" s="95"/>
      <c r="HMD115" s="89"/>
      <c r="HME115" s="63" t="s">
        <v>129</v>
      </c>
      <c r="HMF115" s="18"/>
      <c r="HMG115" s="80"/>
      <c r="HMH115" s="52"/>
      <c r="HMI115" s="73"/>
      <c r="HMJ115" s="94"/>
      <c r="HMK115" s="95"/>
      <c r="HML115" s="89"/>
      <c r="HMM115" s="63" t="s">
        <v>129</v>
      </c>
      <c r="HMN115" s="18"/>
      <c r="HMO115" s="80"/>
      <c r="HMP115" s="52"/>
      <c r="HMQ115" s="73"/>
      <c r="HMR115" s="94"/>
      <c r="HMS115" s="95"/>
      <c r="HMT115" s="89"/>
      <c r="HMU115" s="63" t="s">
        <v>129</v>
      </c>
      <c r="HMV115" s="18"/>
      <c r="HMW115" s="80"/>
      <c r="HMX115" s="52"/>
      <c r="HMY115" s="73"/>
      <c r="HMZ115" s="94"/>
      <c r="HNA115" s="95"/>
      <c r="HNB115" s="89"/>
      <c r="HNC115" s="63" t="s">
        <v>129</v>
      </c>
      <c r="HND115" s="18"/>
      <c r="HNE115" s="80"/>
      <c r="HNF115" s="52"/>
      <c r="HNG115" s="73"/>
      <c r="HNH115" s="94"/>
      <c r="HNI115" s="95"/>
      <c r="HNJ115" s="89"/>
      <c r="HNK115" s="63" t="s">
        <v>129</v>
      </c>
      <c r="HNL115" s="18"/>
      <c r="HNM115" s="80"/>
      <c r="HNN115" s="52"/>
      <c r="HNO115" s="73"/>
      <c r="HNP115" s="94"/>
      <c r="HNQ115" s="95"/>
      <c r="HNR115" s="89"/>
      <c r="HNS115" s="63" t="s">
        <v>129</v>
      </c>
      <c r="HNT115" s="18"/>
      <c r="HNU115" s="80"/>
      <c r="HNV115" s="52"/>
      <c r="HNW115" s="73"/>
      <c r="HNX115" s="94"/>
      <c r="HNY115" s="95"/>
      <c r="HNZ115" s="89"/>
      <c r="HOA115" s="63" t="s">
        <v>129</v>
      </c>
      <c r="HOB115" s="18"/>
      <c r="HOC115" s="80"/>
      <c r="HOD115" s="52"/>
      <c r="HOE115" s="73"/>
      <c r="HOF115" s="94"/>
      <c r="HOG115" s="95"/>
      <c r="HOH115" s="89"/>
      <c r="HOI115" s="63" t="s">
        <v>129</v>
      </c>
      <c r="HOJ115" s="18"/>
      <c r="HOK115" s="80"/>
      <c r="HOL115" s="52"/>
      <c r="HOM115" s="73"/>
      <c r="HON115" s="94"/>
      <c r="HOO115" s="95"/>
      <c r="HOP115" s="89"/>
      <c r="HOQ115" s="63" t="s">
        <v>129</v>
      </c>
      <c r="HOR115" s="18"/>
      <c r="HOS115" s="80"/>
      <c r="HOT115" s="52"/>
      <c r="HOU115" s="73"/>
      <c r="HOV115" s="94"/>
      <c r="HOW115" s="95"/>
      <c r="HOX115" s="89"/>
      <c r="HOY115" s="63" t="s">
        <v>129</v>
      </c>
      <c r="HOZ115" s="18"/>
      <c r="HPA115" s="80"/>
      <c r="HPB115" s="52"/>
      <c r="HPC115" s="73"/>
      <c r="HPD115" s="94"/>
      <c r="HPE115" s="95"/>
      <c r="HPF115" s="89"/>
      <c r="HPG115" s="63" t="s">
        <v>129</v>
      </c>
      <c r="HPH115" s="18"/>
      <c r="HPI115" s="80"/>
      <c r="HPJ115" s="52"/>
      <c r="HPK115" s="73"/>
      <c r="HPL115" s="94"/>
      <c r="HPM115" s="95"/>
      <c r="HPN115" s="89"/>
      <c r="HPO115" s="63" t="s">
        <v>129</v>
      </c>
      <c r="HPP115" s="18"/>
      <c r="HPQ115" s="80"/>
      <c r="HPR115" s="52"/>
      <c r="HPS115" s="73"/>
      <c r="HPT115" s="94"/>
      <c r="HPU115" s="95"/>
      <c r="HPV115" s="89"/>
      <c r="HPW115" s="63" t="s">
        <v>129</v>
      </c>
      <c r="HPX115" s="18"/>
      <c r="HPY115" s="80"/>
      <c r="HPZ115" s="52"/>
      <c r="HQA115" s="73"/>
      <c r="HQB115" s="94"/>
      <c r="HQC115" s="95"/>
      <c r="HQD115" s="89"/>
      <c r="HQE115" s="63" t="s">
        <v>129</v>
      </c>
      <c r="HQF115" s="18"/>
      <c r="HQG115" s="80"/>
      <c r="HQH115" s="52"/>
      <c r="HQI115" s="73"/>
      <c r="HQJ115" s="94"/>
      <c r="HQK115" s="95"/>
      <c r="HQL115" s="89"/>
      <c r="HQM115" s="63" t="s">
        <v>129</v>
      </c>
      <c r="HQN115" s="18"/>
      <c r="HQO115" s="80"/>
      <c r="HQP115" s="52"/>
      <c r="HQQ115" s="73"/>
      <c r="HQR115" s="94"/>
      <c r="HQS115" s="95"/>
      <c r="HQT115" s="89"/>
      <c r="HQU115" s="63" t="s">
        <v>129</v>
      </c>
      <c r="HQV115" s="18"/>
      <c r="HQW115" s="80"/>
      <c r="HQX115" s="52"/>
      <c r="HQY115" s="73"/>
      <c r="HQZ115" s="94"/>
      <c r="HRA115" s="95"/>
      <c r="HRB115" s="89"/>
      <c r="HRC115" s="63" t="s">
        <v>129</v>
      </c>
      <c r="HRD115" s="18"/>
      <c r="HRE115" s="80"/>
      <c r="HRF115" s="52"/>
      <c r="HRG115" s="73"/>
      <c r="HRH115" s="94"/>
      <c r="HRI115" s="95"/>
      <c r="HRJ115" s="89"/>
      <c r="HRK115" s="63" t="s">
        <v>129</v>
      </c>
      <c r="HRL115" s="18"/>
      <c r="HRM115" s="80"/>
      <c r="HRN115" s="52"/>
      <c r="HRO115" s="73"/>
      <c r="HRP115" s="94"/>
      <c r="HRQ115" s="95"/>
      <c r="HRR115" s="89"/>
      <c r="HRS115" s="63" t="s">
        <v>129</v>
      </c>
      <c r="HRT115" s="18"/>
      <c r="HRU115" s="80"/>
      <c r="HRV115" s="52"/>
      <c r="HRW115" s="73"/>
      <c r="HRX115" s="94"/>
      <c r="HRY115" s="95"/>
      <c r="HRZ115" s="89"/>
      <c r="HSA115" s="63" t="s">
        <v>129</v>
      </c>
      <c r="HSB115" s="18"/>
      <c r="HSC115" s="80"/>
      <c r="HSD115" s="52"/>
      <c r="HSE115" s="73"/>
      <c r="HSF115" s="94"/>
      <c r="HSG115" s="95"/>
      <c r="HSH115" s="89"/>
      <c r="HSI115" s="63" t="s">
        <v>129</v>
      </c>
      <c r="HSJ115" s="18"/>
      <c r="HSK115" s="80"/>
      <c r="HSL115" s="52"/>
      <c r="HSM115" s="73"/>
      <c r="HSN115" s="94"/>
      <c r="HSO115" s="95"/>
      <c r="HSP115" s="89"/>
      <c r="HSQ115" s="63" t="s">
        <v>129</v>
      </c>
      <c r="HSR115" s="18"/>
      <c r="HSS115" s="80"/>
      <c r="HST115" s="52"/>
      <c r="HSU115" s="73"/>
      <c r="HSV115" s="94"/>
      <c r="HSW115" s="95"/>
      <c r="HSX115" s="89"/>
      <c r="HSY115" s="63" t="s">
        <v>129</v>
      </c>
      <c r="HSZ115" s="18"/>
      <c r="HTA115" s="80"/>
      <c r="HTB115" s="52"/>
      <c r="HTC115" s="73"/>
      <c r="HTD115" s="94"/>
      <c r="HTE115" s="95"/>
      <c r="HTF115" s="89"/>
      <c r="HTG115" s="63" t="s">
        <v>129</v>
      </c>
      <c r="HTH115" s="18"/>
      <c r="HTI115" s="80"/>
      <c r="HTJ115" s="52"/>
      <c r="HTK115" s="73"/>
      <c r="HTL115" s="94"/>
      <c r="HTM115" s="95"/>
      <c r="HTN115" s="89"/>
      <c r="HTO115" s="63" t="s">
        <v>129</v>
      </c>
      <c r="HTP115" s="18"/>
      <c r="HTQ115" s="80"/>
      <c r="HTR115" s="52"/>
      <c r="HTS115" s="73"/>
      <c r="HTT115" s="94"/>
      <c r="HTU115" s="95"/>
      <c r="HTV115" s="89"/>
      <c r="HTW115" s="63" t="s">
        <v>129</v>
      </c>
      <c r="HTX115" s="18"/>
      <c r="HTY115" s="80"/>
      <c r="HTZ115" s="52"/>
      <c r="HUA115" s="73"/>
      <c r="HUB115" s="94"/>
      <c r="HUC115" s="95"/>
      <c r="HUD115" s="89"/>
      <c r="HUE115" s="63" t="s">
        <v>129</v>
      </c>
      <c r="HUF115" s="18"/>
      <c r="HUG115" s="80"/>
      <c r="HUH115" s="52"/>
      <c r="HUI115" s="73"/>
      <c r="HUJ115" s="94"/>
      <c r="HUK115" s="95"/>
      <c r="HUL115" s="89"/>
      <c r="HUM115" s="63" t="s">
        <v>129</v>
      </c>
      <c r="HUN115" s="18"/>
      <c r="HUO115" s="80"/>
      <c r="HUP115" s="52"/>
      <c r="HUQ115" s="73"/>
      <c r="HUR115" s="94"/>
      <c r="HUS115" s="95"/>
      <c r="HUT115" s="89"/>
      <c r="HUU115" s="63" t="s">
        <v>129</v>
      </c>
      <c r="HUV115" s="18"/>
      <c r="HUW115" s="80"/>
      <c r="HUX115" s="52"/>
      <c r="HUY115" s="73"/>
      <c r="HUZ115" s="94"/>
      <c r="HVA115" s="95"/>
      <c r="HVB115" s="89"/>
      <c r="HVC115" s="63" t="s">
        <v>129</v>
      </c>
      <c r="HVD115" s="18"/>
      <c r="HVE115" s="80"/>
      <c r="HVF115" s="52"/>
      <c r="HVG115" s="73"/>
      <c r="HVH115" s="94"/>
      <c r="HVI115" s="95"/>
      <c r="HVJ115" s="89"/>
      <c r="HVK115" s="63" t="s">
        <v>129</v>
      </c>
      <c r="HVL115" s="18"/>
      <c r="HVM115" s="80"/>
      <c r="HVN115" s="52"/>
      <c r="HVO115" s="73"/>
      <c r="HVP115" s="94"/>
      <c r="HVQ115" s="95"/>
      <c r="HVR115" s="89"/>
      <c r="HVS115" s="63" t="s">
        <v>129</v>
      </c>
      <c r="HVT115" s="18"/>
      <c r="HVU115" s="80"/>
      <c r="HVV115" s="52"/>
      <c r="HVW115" s="73"/>
      <c r="HVX115" s="94"/>
      <c r="HVY115" s="95"/>
      <c r="HVZ115" s="89"/>
      <c r="HWA115" s="63" t="s">
        <v>129</v>
      </c>
      <c r="HWB115" s="18"/>
      <c r="HWC115" s="80"/>
      <c r="HWD115" s="52"/>
      <c r="HWE115" s="73"/>
      <c r="HWF115" s="94"/>
      <c r="HWG115" s="95"/>
      <c r="HWH115" s="89"/>
      <c r="HWI115" s="63" t="s">
        <v>129</v>
      </c>
      <c r="HWJ115" s="18"/>
      <c r="HWK115" s="80"/>
      <c r="HWL115" s="52"/>
      <c r="HWM115" s="73"/>
      <c r="HWN115" s="94"/>
      <c r="HWO115" s="95"/>
      <c r="HWP115" s="89"/>
      <c r="HWQ115" s="63" t="s">
        <v>129</v>
      </c>
      <c r="HWR115" s="18"/>
      <c r="HWS115" s="80"/>
      <c r="HWT115" s="52"/>
      <c r="HWU115" s="73"/>
      <c r="HWV115" s="94"/>
      <c r="HWW115" s="95"/>
      <c r="HWX115" s="89"/>
      <c r="HWY115" s="63" t="s">
        <v>129</v>
      </c>
      <c r="HWZ115" s="18"/>
      <c r="HXA115" s="80"/>
      <c r="HXB115" s="52"/>
      <c r="HXC115" s="73"/>
      <c r="HXD115" s="94"/>
      <c r="HXE115" s="95"/>
      <c r="HXF115" s="89"/>
      <c r="HXG115" s="63" t="s">
        <v>129</v>
      </c>
      <c r="HXH115" s="18"/>
      <c r="HXI115" s="80"/>
      <c r="HXJ115" s="52"/>
      <c r="HXK115" s="73"/>
      <c r="HXL115" s="94"/>
      <c r="HXM115" s="95"/>
      <c r="HXN115" s="89"/>
      <c r="HXO115" s="63" t="s">
        <v>129</v>
      </c>
      <c r="HXP115" s="18"/>
      <c r="HXQ115" s="80"/>
      <c r="HXR115" s="52"/>
      <c r="HXS115" s="73"/>
      <c r="HXT115" s="94"/>
      <c r="HXU115" s="95"/>
      <c r="HXV115" s="89"/>
      <c r="HXW115" s="63" t="s">
        <v>129</v>
      </c>
      <c r="HXX115" s="18"/>
      <c r="HXY115" s="80"/>
      <c r="HXZ115" s="52"/>
      <c r="HYA115" s="73"/>
      <c r="HYB115" s="94"/>
      <c r="HYC115" s="95"/>
      <c r="HYD115" s="89"/>
      <c r="HYE115" s="63" t="s">
        <v>129</v>
      </c>
      <c r="HYF115" s="18"/>
      <c r="HYG115" s="80"/>
      <c r="HYH115" s="52"/>
      <c r="HYI115" s="73"/>
      <c r="HYJ115" s="94"/>
      <c r="HYK115" s="95"/>
      <c r="HYL115" s="89"/>
      <c r="HYM115" s="63" t="s">
        <v>129</v>
      </c>
      <c r="HYN115" s="18"/>
      <c r="HYO115" s="80"/>
      <c r="HYP115" s="52"/>
      <c r="HYQ115" s="73"/>
      <c r="HYR115" s="94"/>
      <c r="HYS115" s="95"/>
      <c r="HYT115" s="89"/>
      <c r="HYU115" s="63" t="s">
        <v>129</v>
      </c>
      <c r="HYV115" s="18"/>
      <c r="HYW115" s="80"/>
      <c r="HYX115" s="52"/>
      <c r="HYY115" s="73"/>
      <c r="HYZ115" s="94"/>
      <c r="HZA115" s="95"/>
      <c r="HZB115" s="89"/>
      <c r="HZC115" s="63" t="s">
        <v>129</v>
      </c>
      <c r="HZD115" s="18"/>
      <c r="HZE115" s="80"/>
      <c r="HZF115" s="52"/>
      <c r="HZG115" s="73"/>
      <c r="HZH115" s="94"/>
      <c r="HZI115" s="95"/>
      <c r="HZJ115" s="89"/>
      <c r="HZK115" s="63" t="s">
        <v>129</v>
      </c>
      <c r="HZL115" s="18"/>
      <c r="HZM115" s="80"/>
      <c r="HZN115" s="52"/>
      <c r="HZO115" s="73"/>
      <c r="HZP115" s="94"/>
      <c r="HZQ115" s="95"/>
      <c r="HZR115" s="89"/>
      <c r="HZS115" s="63" t="s">
        <v>129</v>
      </c>
      <c r="HZT115" s="18"/>
      <c r="HZU115" s="80"/>
      <c r="HZV115" s="52"/>
      <c r="HZW115" s="73"/>
      <c r="HZX115" s="94"/>
      <c r="HZY115" s="95"/>
      <c r="HZZ115" s="89"/>
      <c r="IAA115" s="63" t="s">
        <v>129</v>
      </c>
      <c r="IAB115" s="18"/>
      <c r="IAC115" s="80"/>
      <c r="IAD115" s="52"/>
      <c r="IAE115" s="73"/>
      <c r="IAF115" s="94"/>
      <c r="IAG115" s="95"/>
      <c r="IAH115" s="89"/>
      <c r="IAI115" s="63" t="s">
        <v>129</v>
      </c>
      <c r="IAJ115" s="18"/>
      <c r="IAK115" s="80"/>
      <c r="IAL115" s="52"/>
      <c r="IAM115" s="73"/>
      <c r="IAN115" s="94"/>
      <c r="IAO115" s="95"/>
      <c r="IAP115" s="89"/>
      <c r="IAQ115" s="63" t="s">
        <v>129</v>
      </c>
      <c r="IAR115" s="18"/>
      <c r="IAS115" s="80"/>
      <c r="IAT115" s="52"/>
      <c r="IAU115" s="73"/>
      <c r="IAV115" s="94"/>
      <c r="IAW115" s="95"/>
      <c r="IAX115" s="89"/>
      <c r="IAY115" s="63" t="s">
        <v>129</v>
      </c>
      <c r="IAZ115" s="18"/>
      <c r="IBA115" s="80"/>
      <c r="IBB115" s="52"/>
      <c r="IBC115" s="73"/>
      <c r="IBD115" s="94"/>
      <c r="IBE115" s="95"/>
      <c r="IBF115" s="89"/>
      <c r="IBG115" s="63" t="s">
        <v>129</v>
      </c>
      <c r="IBH115" s="18"/>
      <c r="IBI115" s="80"/>
      <c r="IBJ115" s="52"/>
      <c r="IBK115" s="73"/>
      <c r="IBL115" s="94"/>
      <c r="IBM115" s="95"/>
      <c r="IBN115" s="89"/>
      <c r="IBO115" s="63" t="s">
        <v>129</v>
      </c>
      <c r="IBP115" s="18"/>
      <c r="IBQ115" s="80"/>
      <c r="IBR115" s="52"/>
      <c r="IBS115" s="73"/>
      <c r="IBT115" s="94"/>
      <c r="IBU115" s="95"/>
      <c r="IBV115" s="89"/>
      <c r="IBW115" s="63" t="s">
        <v>129</v>
      </c>
      <c r="IBX115" s="18"/>
      <c r="IBY115" s="80"/>
      <c r="IBZ115" s="52"/>
      <c r="ICA115" s="73"/>
      <c r="ICB115" s="94"/>
      <c r="ICC115" s="95"/>
      <c r="ICD115" s="89"/>
      <c r="ICE115" s="63" t="s">
        <v>129</v>
      </c>
      <c r="ICF115" s="18"/>
      <c r="ICG115" s="80"/>
      <c r="ICH115" s="52"/>
      <c r="ICI115" s="73"/>
      <c r="ICJ115" s="94"/>
      <c r="ICK115" s="95"/>
      <c r="ICL115" s="89"/>
      <c r="ICM115" s="63" t="s">
        <v>129</v>
      </c>
      <c r="ICN115" s="18"/>
      <c r="ICO115" s="80"/>
      <c r="ICP115" s="52"/>
      <c r="ICQ115" s="73"/>
      <c r="ICR115" s="94"/>
      <c r="ICS115" s="95"/>
      <c r="ICT115" s="89"/>
      <c r="ICU115" s="63" t="s">
        <v>129</v>
      </c>
      <c r="ICV115" s="18"/>
      <c r="ICW115" s="80"/>
      <c r="ICX115" s="52"/>
      <c r="ICY115" s="73"/>
      <c r="ICZ115" s="94"/>
      <c r="IDA115" s="95"/>
      <c r="IDB115" s="89"/>
      <c r="IDC115" s="63" t="s">
        <v>129</v>
      </c>
      <c r="IDD115" s="18"/>
      <c r="IDE115" s="80"/>
      <c r="IDF115" s="52"/>
      <c r="IDG115" s="73"/>
      <c r="IDH115" s="94"/>
      <c r="IDI115" s="95"/>
      <c r="IDJ115" s="89"/>
      <c r="IDK115" s="63" t="s">
        <v>129</v>
      </c>
      <c r="IDL115" s="18"/>
      <c r="IDM115" s="80"/>
      <c r="IDN115" s="52"/>
      <c r="IDO115" s="73"/>
      <c r="IDP115" s="94"/>
      <c r="IDQ115" s="95"/>
      <c r="IDR115" s="89"/>
      <c r="IDS115" s="63" t="s">
        <v>129</v>
      </c>
      <c r="IDT115" s="18"/>
      <c r="IDU115" s="80"/>
      <c r="IDV115" s="52"/>
      <c r="IDW115" s="73"/>
      <c r="IDX115" s="94"/>
      <c r="IDY115" s="95"/>
      <c r="IDZ115" s="89"/>
      <c r="IEA115" s="63" t="s">
        <v>129</v>
      </c>
      <c r="IEB115" s="18"/>
      <c r="IEC115" s="80"/>
      <c r="IED115" s="52"/>
      <c r="IEE115" s="73"/>
      <c r="IEF115" s="94"/>
      <c r="IEG115" s="95"/>
      <c r="IEH115" s="89"/>
      <c r="IEI115" s="63" t="s">
        <v>129</v>
      </c>
      <c r="IEJ115" s="18"/>
      <c r="IEK115" s="80"/>
      <c r="IEL115" s="52"/>
      <c r="IEM115" s="73"/>
      <c r="IEN115" s="94"/>
      <c r="IEO115" s="95"/>
      <c r="IEP115" s="89"/>
      <c r="IEQ115" s="63" t="s">
        <v>129</v>
      </c>
      <c r="IER115" s="18"/>
      <c r="IES115" s="80"/>
      <c r="IET115" s="52"/>
      <c r="IEU115" s="73"/>
      <c r="IEV115" s="94"/>
      <c r="IEW115" s="95"/>
      <c r="IEX115" s="89"/>
      <c r="IEY115" s="63" t="s">
        <v>129</v>
      </c>
      <c r="IEZ115" s="18"/>
      <c r="IFA115" s="80"/>
      <c r="IFB115" s="52"/>
      <c r="IFC115" s="73"/>
      <c r="IFD115" s="94"/>
      <c r="IFE115" s="95"/>
      <c r="IFF115" s="89"/>
      <c r="IFG115" s="63" t="s">
        <v>129</v>
      </c>
      <c r="IFH115" s="18"/>
      <c r="IFI115" s="80"/>
      <c r="IFJ115" s="52"/>
      <c r="IFK115" s="73"/>
      <c r="IFL115" s="94"/>
      <c r="IFM115" s="95"/>
      <c r="IFN115" s="89"/>
      <c r="IFO115" s="63" t="s">
        <v>129</v>
      </c>
      <c r="IFP115" s="18"/>
      <c r="IFQ115" s="80"/>
      <c r="IFR115" s="52"/>
      <c r="IFS115" s="73"/>
      <c r="IFT115" s="94"/>
      <c r="IFU115" s="95"/>
      <c r="IFV115" s="89"/>
      <c r="IFW115" s="63" t="s">
        <v>129</v>
      </c>
      <c r="IFX115" s="18"/>
      <c r="IFY115" s="80"/>
      <c r="IFZ115" s="52"/>
      <c r="IGA115" s="73"/>
      <c r="IGB115" s="94"/>
      <c r="IGC115" s="95"/>
      <c r="IGD115" s="89"/>
      <c r="IGE115" s="63" t="s">
        <v>129</v>
      </c>
      <c r="IGF115" s="18"/>
      <c r="IGG115" s="80"/>
      <c r="IGH115" s="52"/>
      <c r="IGI115" s="73"/>
      <c r="IGJ115" s="94"/>
      <c r="IGK115" s="95"/>
      <c r="IGL115" s="89"/>
      <c r="IGM115" s="63" t="s">
        <v>129</v>
      </c>
      <c r="IGN115" s="18"/>
      <c r="IGO115" s="80"/>
      <c r="IGP115" s="52"/>
      <c r="IGQ115" s="73"/>
      <c r="IGR115" s="94"/>
      <c r="IGS115" s="95"/>
      <c r="IGT115" s="89"/>
      <c r="IGU115" s="63" t="s">
        <v>129</v>
      </c>
      <c r="IGV115" s="18"/>
      <c r="IGW115" s="80"/>
      <c r="IGX115" s="52"/>
      <c r="IGY115" s="73"/>
      <c r="IGZ115" s="94"/>
      <c r="IHA115" s="95"/>
      <c r="IHB115" s="89"/>
      <c r="IHC115" s="63" t="s">
        <v>129</v>
      </c>
      <c r="IHD115" s="18"/>
      <c r="IHE115" s="80"/>
      <c r="IHF115" s="52"/>
      <c r="IHG115" s="73"/>
      <c r="IHH115" s="94"/>
      <c r="IHI115" s="95"/>
      <c r="IHJ115" s="89"/>
      <c r="IHK115" s="63" t="s">
        <v>129</v>
      </c>
      <c r="IHL115" s="18"/>
      <c r="IHM115" s="80"/>
      <c r="IHN115" s="52"/>
      <c r="IHO115" s="73"/>
      <c r="IHP115" s="94"/>
      <c r="IHQ115" s="95"/>
      <c r="IHR115" s="89"/>
      <c r="IHS115" s="63" t="s">
        <v>129</v>
      </c>
      <c r="IHT115" s="18"/>
      <c r="IHU115" s="80"/>
      <c r="IHV115" s="52"/>
      <c r="IHW115" s="73"/>
      <c r="IHX115" s="94"/>
      <c r="IHY115" s="95"/>
      <c r="IHZ115" s="89"/>
      <c r="IIA115" s="63" t="s">
        <v>129</v>
      </c>
      <c r="IIB115" s="18"/>
      <c r="IIC115" s="80"/>
      <c r="IID115" s="52"/>
      <c r="IIE115" s="73"/>
      <c r="IIF115" s="94"/>
      <c r="IIG115" s="95"/>
      <c r="IIH115" s="89"/>
      <c r="III115" s="63" t="s">
        <v>129</v>
      </c>
      <c r="IIJ115" s="18"/>
      <c r="IIK115" s="80"/>
      <c r="IIL115" s="52"/>
      <c r="IIM115" s="73"/>
      <c r="IIN115" s="94"/>
      <c r="IIO115" s="95"/>
      <c r="IIP115" s="89"/>
      <c r="IIQ115" s="63" t="s">
        <v>129</v>
      </c>
      <c r="IIR115" s="18"/>
      <c r="IIS115" s="80"/>
      <c r="IIT115" s="52"/>
      <c r="IIU115" s="73"/>
      <c r="IIV115" s="94"/>
      <c r="IIW115" s="95"/>
      <c r="IIX115" s="89"/>
      <c r="IIY115" s="63" t="s">
        <v>129</v>
      </c>
      <c r="IIZ115" s="18"/>
      <c r="IJA115" s="80"/>
      <c r="IJB115" s="52"/>
      <c r="IJC115" s="73"/>
      <c r="IJD115" s="94"/>
      <c r="IJE115" s="95"/>
      <c r="IJF115" s="89"/>
      <c r="IJG115" s="63" t="s">
        <v>129</v>
      </c>
      <c r="IJH115" s="18"/>
      <c r="IJI115" s="80"/>
      <c r="IJJ115" s="52"/>
      <c r="IJK115" s="73"/>
      <c r="IJL115" s="94"/>
      <c r="IJM115" s="95"/>
      <c r="IJN115" s="89"/>
      <c r="IJO115" s="63" t="s">
        <v>129</v>
      </c>
      <c r="IJP115" s="18"/>
      <c r="IJQ115" s="80"/>
      <c r="IJR115" s="52"/>
      <c r="IJS115" s="73"/>
      <c r="IJT115" s="94"/>
      <c r="IJU115" s="95"/>
      <c r="IJV115" s="89"/>
      <c r="IJW115" s="63" t="s">
        <v>129</v>
      </c>
      <c r="IJX115" s="18"/>
      <c r="IJY115" s="80"/>
      <c r="IJZ115" s="52"/>
      <c r="IKA115" s="73"/>
      <c r="IKB115" s="94"/>
      <c r="IKC115" s="95"/>
      <c r="IKD115" s="89"/>
      <c r="IKE115" s="63" t="s">
        <v>129</v>
      </c>
      <c r="IKF115" s="18"/>
      <c r="IKG115" s="80"/>
      <c r="IKH115" s="52"/>
      <c r="IKI115" s="73"/>
      <c r="IKJ115" s="94"/>
      <c r="IKK115" s="95"/>
      <c r="IKL115" s="89"/>
      <c r="IKM115" s="63" t="s">
        <v>129</v>
      </c>
      <c r="IKN115" s="18"/>
      <c r="IKO115" s="80"/>
      <c r="IKP115" s="52"/>
      <c r="IKQ115" s="73"/>
      <c r="IKR115" s="94"/>
      <c r="IKS115" s="95"/>
      <c r="IKT115" s="89"/>
      <c r="IKU115" s="63" t="s">
        <v>129</v>
      </c>
      <c r="IKV115" s="18"/>
      <c r="IKW115" s="80"/>
      <c r="IKX115" s="52"/>
      <c r="IKY115" s="73"/>
      <c r="IKZ115" s="94"/>
      <c r="ILA115" s="95"/>
      <c r="ILB115" s="89"/>
      <c r="ILC115" s="63" t="s">
        <v>129</v>
      </c>
      <c r="ILD115" s="18"/>
      <c r="ILE115" s="80"/>
      <c r="ILF115" s="52"/>
      <c r="ILG115" s="73"/>
      <c r="ILH115" s="94"/>
      <c r="ILI115" s="95"/>
      <c r="ILJ115" s="89"/>
      <c r="ILK115" s="63" t="s">
        <v>129</v>
      </c>
      <c r="ILL115" s="18"/>
      <c r="ILM115" s="80"/>
      <c r="ILN115" s="52"/>
      <c r="ILO115" s="73"/>
      <c r="ILP115" s="94"/>
      <c r="ILQ115" s="95"/>
      <c r="ILR115" s="89"/>
      <c r="ILS115" s="63" t="s">
        <v>129</v>
      </c>
      <c r="ILT115" s="18"/>
      <c r="ILU115" s="80"/>
      <c r="ILV115" s="52"/>
      <c r="ILW115" s="73"/>
      <c r="ILX115" s="94"/>
      <c r="ILY115" s="95"/>
      <c r="ILZ115" s="89"/>
      <c r="IMA115" s="63" t="s">
        <v>129</v>
      </c>
      <c r="IMB115" s="18"/>
      <c r="IMC115" s="80"/>
      <c r="IMD115" s="52"/>
      <c r="IME115" s="73"/>
      <c r="IMF115" s="94"/>
      <c r="IMG115" s="95"/>
      <c r="IMH115" s="89"/>
      <c r="IMI115" s="63" t="s">
        <v>129</v>
      </c>
      <c r="IMJ115" s="18"/>
      <c r="IMK115" s="80"/>
      <c r="IML115" s="52"/>
      <c r="IMM115" s="73"/>
      <c r="IMN115" s="94"/>
      <c r="IMO115" s="95"/>
      <c r="IMP115" s="89"/>
      <c r="IMQ115" s="63" t="s">
        <v>129</v>
      </c>
      <c r="IMR115" s="18"/>
      <c r="IMS115" s="80"/>
      <c r="IMT115" s="52"/>
      <c r="IMU115" s="73"/>
      <c r="IMV115" s="94"/>
      <c r="IMW115" s="95"/>
      <c r="IMX115" s="89"/>
      <c r="IMY115" s="63" t="s">
        <v>129</v>
      </c>
      <c r="IMZ115" s="18"/>
      <c r="INA115" s="80"/>
      <c r="INB115" s="52"/>
      <c r="INC115" s="73"/>
      <c r="IND115" s="94"/>
      <c r="INE115" s="95"/>
      <c r="INF115" s="89"/>
      <c r="ING115" s="63" t="s">
        <v>129</v>
      </c>
      <c r="INH115" s="18"/>
      <c r="INI115" s="80"/>
      <c r="INJ115" s="52"/>
      <c r="INK115" s="73"/>
      <c r="INL115" s="94"/>
      <c r="INM115" s="95"/>
      <c r="INN115" s="89"/>
      <c r="INO115" s="63" t="s">
        <v>129</v>
      </c>
      <c r="INP115" s="18"/>
      <c r="INQ115" s="80"/>
      <c r="INR115" s="52"/>
      <c r="INS115" s="73"/>
      <c r="INT115" s="94"/>
      <c r="INU115" s="95"/>
      <c r="INV115" s="89"/>
      <c r="INW115" s="63" t="s">
        <v>129</v>
      </c>
      <c r="INX115" s="18"/>
      <c r="INY115" s="80"/>
      <c r="INZ115" s="52"/>
      <c r="IOA115" s="73"/>
      <c r="IOB115" s="94"/>
      <c r="IOC115" s="95"/>
      <c r="IOD115" s="89"/>
      <c r="IOE115" s="63" t="s">
        <v>129</v>
      </c>
      <c r="IOF115" s="18"/>
      <c r="IOG115" s="80"/>
      <c r="IOH115" s="52"/>
      <c r="IOI115" s="73"/>
      <c r="IOJ115" s="94"/>
      <c r="IOK115" s="95"/>
      <c r="IOL115" s="89"/>
      <c r="IOM115" s="63" t="s">
        <v>129</v>
      </c>
      <c r="ION115" s="18"/>
      <c r="IOO115" s="80"/>
      <c r="IOP115" s="52"/>
      <c r="IOQ115" s="73"/>
      <c r="IOR115" s="94"/>
      <c r="IOS115" s="95"/>
      <c r="IOT115" s="89"/>
      <c r="IOU115" s="63" t="s">
        <v>129</v>
      </c>
      <c r="IOV115" s="18"/>
      <c r="IOW115" s="80"/>
      <c r="IOX115" s="52"/>
      <c r="IOY115" s="73"/>
      <c r="IOZ115" s="94"/>
      <c r="IPA115" s="95"/>
      <c r="IPB115" s="89"/>
      <c r="IPC115" s="63" t="s">
        <v>129</v>
      </c>
      <c r="IPD115" s="18"/>
      <c r="IPE115" s="80"/>
      <c r="IPF115" s="52"/>
      <c r="IPG115" s="73"/>
      <c r="IPH115" s="94"/>
      <c r="IPI115" s="95"/>
      <c r="IPJ115" s="89"/>
      <c r="IPK115" s="63" t="s">
        <v>129</v>
      </c>
      <c r="IPL115" s="18"/>
      <c r="IPM115" s="80"/>
      <c r="IPN115" s="52"/>
      <c r="IPO115" s="73"/>
      <c r="IPP115" s="94"/>
      <c r="IPQ115" s="95"/>
      <c r="IPR115" s="89"/>
      <c r="IPS115" s="63" t="s">
        <v>129</v>
      </c>
      <c r="IPT115" s="18"/>
      <c r="IPU115" s="80"/>
      <c r="IPV115" s="52"/>
      <c r="IPW115" s="73"/>
      <c r="IPX115" s="94"/>
      <c r="IPY115" s="95"/>
      <c r="IPZ115" s="89"/>
      <c r="IQA115" s="63" t="s">
        <v>129</v>
      </c>
      <c r="IQB115" s="18"/>
      <c r="IQC115" s="80"/>
      <c r="IQD115" s="52"/>
      <c r="IQE115" s="73"/>
      <c r="IQF115" s="94"/>
      <c r="IQG115" s="95"/>
      <c r="IQH115" s="89"/>
      <c r="IQI115" s="63" t="s">
        <v>129</v>
      </c>
      <c r="IQJ115" s="18"/>
      <c r="IQK115" s="80"/>
      <c r="IQL115" s="52"/>
      <c r="IQM115" s="73"/>
      <c r="IQN115" s="94"/>
      <c r="IQO115" s="95"/>
      <c r="IQP115" s="89"/>
      <c r="IQQ115" s="63" t="s">
        <v>129</v>
      </c>
      <c r="IQR115" s="18"/>
      <c r="IQS115" s="80"/>
      <c r="IQT115" s="52"/>
      <c r="IQU115" s="73"/>
      <c r="IQV115" s="94"/>
      <c r="IQW115" s="95"/>
      <c r="IQX115" s="89"/>
      <c r="IQY115" s="63" t="s">
        <v>129</v>
      </c>
      <c r="IQZ115" s="18"/>
      <c r="IRA115" s="80"/>
      <c r="IRB115" s="52"/>
      <c r="IRC115" s="73"/>
      <c r="IRD115" s="94"/>
      <c r="IRE115" s="95"/>
      <c r="IRF115" s="89"/>
      <c r="IRG115" s="63" t="s">
        <v>129</v>
      </c>
      <c r="IRH115" s="18"/>
      <c r="IRI115" s="80"/>
      <c r="IRJ115" s="52"/>
      <c r="IRK115" s="73"/>
      <c r="IRL115" s="94"/>
      <c r="IRM115" s="95"/>
      <c r="IRN115" s="89"/>
      <c r="IRO115" s="63" t="s">
        <v>129</v>
      </c>
      <c r="IRP115" s="18"/>
      <c r="IRQ115" s="80"/>
      <c r="IRR115" s="52"/>
      <c r="IRS115" s="73"/>
      <c r="IRT115" s="94"/>
      <c r="IRU115" s="95"/>
      <c r="IRV115" s="89"/>
      <c r="IRW115" s="63" t="s">
        <v>129</v>
      </c>
      <c r="IRX115" s="18"/>
      <c r="IRY115" s="80"/>
      <c r="IRZ115" s="52"/>
      <c r="ISA115" s="73"/>
      <c r="ISB115" s="94"/>
      <c r="ISC115" s="95"/>
      <c r="ISD115" s="89"/>
      <c r="ISE115" s="63" t="s">
        <v>129</v>
      </c>
      <c r="ISF115" s="18"/>
      <c r="ISG115" s="80"/>
      <c r="ISH115" s="52"/>
      <c r="ISI115" s="73"/>
      <c r="ISJ115" s="94"/>
      <c r="ISK115" s="95"/>
      <c r="ISL115" s="89"/>
      <c r="ISM115" s="63" t="s">
        <v>129</v>
      </c>
      <c r="ISN115" s="18"/>
      <c r="ISO115" s="80"/>
      <c r="ISP115" s="52"/>
      <c r="ISQ115" s="73"/>
      <c r="ISR115" s="94"/>
      <c r="ISS115" s="95"/>
      <c r="IST115" s="89"/>
      <c r="ISU115" s="63" t="s">
        <v>129</v>
      </c>
      <c r="ISV115" s="18"/>
      <c r="ISW115" s="80"/>
      <c r="ISX115" s="52"/>
      <c r="ISY115" s="73"/>
      <c r="ISZ115" s="94"/>
      <c r="ITA115" s="95"/>
      <c r="ITB115" s="89"/>
      <c r="ITC115" s="63" t="s">
        <v>129</v>
      </c>
      <c r="ITD115" s="18"/>
      <c r="ITE115" s="80"/>
      <c r="ITF115" s="52"/>
      <c r="ITG115" s="73"/>
      <c r="ITH115" s="94"/>
      <c r="ITI115" s="95"/>
      <c r="ITJ115" s="89"/>
      <c r="ITK115" s="63" t="s">
        <v>129</v>
      </c>
      <c r="ITL115" s="18"/>
      <c r="ITM115" s="80"/>
      <c r="ITN115" s="52"/>
      <c r="ITO115" s="73"/>
      <c r="ITP115" s="94"/>
      <c r="ITQ115" s="95"/>
      <c r="ITR115" s="89"/>
      <c r="ITS115" s="63" t="s">
        <v>129</v>
      </c>
      <c r="ITT115" s="18"/>
      <c r="ITU115" s="80"/>
      <c r="ITV115" s="52"/>
      <c r="ITW115" s="73"/>
      <c r="ITX115" s="94"/>
      <c r="ITY115" s="95"/>
      <c r="ITZ115" s="89"/>
      <c r="IUA115" s="63" t="s">
        <v>129</v>
      </c>
      <c r="IUB115" s="18"/>
      <c r="IUC115" s="80"/>
      <c r="IUD115" s="52"/>
      <c r="IUE115" s="73"/>
      <c r="IUF115" s="94"/>
      <c r="IUG115" s="95"/>
      <c r="IUH115" s="89"/>
      <c r="IUI115" s="63" t="s">
        <v>129</v>
      </c>
      <c r="IUJ115" s="18"/>
      <c r="IUK115" s="80"/>
      <c r="IUL115" s="52"/>
      <c r="IUM115" s="73"/>
      <c r="IUN115" s="94"/>
      <c r="IUO115" s="95"/>
      <c r="IUP115" s="89"/>
      <c r="IUQ115" s="63" t="s">
        <v>129</v>
      </c>
      <c r="IUR115" s="18"/>
      <c r="IUS115" s="80"/>
      <c r="IUT115" s="52"/>
      <c r="IUU115" s="73"/>
      <c r="IUV115" s="94"/>
      <c r="IUW115" s="95"/>
      <c r="IUX115" s="89"/>
      <c r="IUY115" s="63" t="s">
        <v>129</v>
      </c>
      <c r="IUZ115" s="18"/>
      <c r="IVA115" s="80"/>
      <c r="IVB115" s="52"/>
      <c r="IVC115" s="73"/>
      <c r="IVD115" s="94"/>
      <c r="IVE115" s="95"/>
      <c r="IVF115" s="89"/>
      <c r="IVG115" s="63" t="s">
        <v>129</v>
      </c>
      <c r="IVH115" s="18"/>
      <c r="IVI115" s="80"/>
      <c r="IVJ115" s="52"/>
      <c r="IVK115" s="73"/>
      <c r="IVL115" s="94"/>
      <c r="IVM115" s="95"/>
      <c r="IVN115" s="89"/>
      <c r="IVO115" s="63" t="s">
        <v>129</v>
      </c>
      <c r="IVP115" s="18"/>
      <c r="IVQ115" s="80"/>
      <c r="IVR115" s="52"/>
      <c r="IVS115" s="73"/>
      <c r="IVT115" s="94"/>
      <c r="IVU115" s="95"/>
      <c r="IVV115" s="89"/>
      <c r="IVW115" s="63" t="s">
        <v>129</v>
      </c>
      <c r="IVX115" s="18"/>
      <c r="IVY115" s="80"/>
      <c r="IVZ115" s="52"/>
      <c r="IWA115" s="73"/>
      <c r="IWB115" s="94"/>
      <c r="IWC115" s="95"/>
      <c r="IWD115" s="89"/>
      <c r="IWE115" s="63" t="s">
        <v>129</v>
      </c>
      <c r="IWF115" s="18"/>
      <c r="IWG115" s="80"/>
      <c r="IWH115" s="52"/>
      <c r="IWI115" s="73"/>
      <c r="IWJ115" s="94"/>
      <c r="IWK115" s="95"/>
      <c r="IWL115" s="89"/>
      <c r="IWM115" s="63" t="s">
        <v>129</v>
      </c>
      <c r="IWN115" s="18"/>
      <c r="IWO115" s="80"/>
      <c r="IWP115" s="52"/>
      <c r="IWQ115" s="73"/>
      <c r="IWR115" s="94"/>
      <c r="IWS115" s="95"/>
      <c r="IWT115" s="89"/>
      <c r="IWU115" s="63" t="s">
        <v>129</v>
      </c>
      <c r="IWV115" s="18"/>
      <c r="IWW115" s="80"/>
      <c r="IWX115" s="52"/>
      <c r="IWY115" s="73"/>
      <c r="IWZ115" s="94"/>
      <c r="IXA115" s="95"/>
      <c r="IXB115" s="89"/>
      <c r="IXC115" s="63" t="s">
        <v>129</v>
      </c>
      <c r="IXD115" s="18"/>
      <c r="IXE115" s="80"/>
      <c r="IXF115" s="52"/>
      <c r="IXG115" s="73"/>
      <c r="IXH115" s="94"/>
      <c r="IXI115" s="95"/>
      <c r="IXJ115" s="89"/>
      <c r="IXK115" s="63" t="s">
        <v>129</v>
      </c>
      <c r="IXL115" s="18"/>
      <c r="IXM115" s="80"/>
      <c r="IXN115" s="52"/>
      <c r="IXO115" s="73"/>
      <c r="IXP115" s="94"/>
      <c r="IXQ115" s="95"/>
      <c r="IXR115" s="89"/>
      <c r="IXS115" s="63" t="s">
        <v>129</v>
      </c>
      <c r="IXT115" s="18"/>
      <c r="IXU115" s="80"/>
      <c r="IXV115" s="52"/>
      <c r="IXW115" s="73"/>
      <c r="IXX115" s="94"/>
      <c r="IXY115" s="95"/>
      <c r="IXZ115" s="89"/>
      <c r="IYA115" s="63" t="s">
        <v>129</v>
      </c>
      <c r="IYB115" s="18"/>
      <c r="IYC115" s="80"/>
      <c r="IYD115" s="52"/>
      <c r="IYE115" s="73"/>
      <c r="IYF115" s="94"/>
      <c r="IYG115" s="95"/>
      <c r="IYH115" s="89"/>
      <c r="IYI115" s="63" t="s">
        <v>129</v>
      </c>
      <c r="IYJ115" s="18"/>
      <c r="IYK115" s="80"/>
      <c r="IYL115" s="52"/>
      <c r="IYM115" s="73"/>
      <c r="IYN115" s="94"/>
      <c r="IYO115" s="95"/>
      <c r="IYP115" s="89"/>
      <c r="IYQ115" s="63" t="s">
        <v>129</v>
      </c>
      <c r="IYR115" s="18"/>
      <c r="IYS115" s="80"/>
      <c r="IYT115" s="52"/>
      <c r="IYU115" s="73"/>
      <c r="IYV115" s="94"/>
      <c r="IYW115" s="95"/>
      <c r="IYX115" s="89"/>
      <c r="IYY115" s="63" t="s">
        <v>129</v>
      </c>
      <c r="IYZ115" s="18"/>
      <c r="IZA115" s="80"/>
      <c r="IZB115" s="52"/>
      <c r="IZC115" s="73"/>
      <c r="IZD115" s="94"/>
      <c r="IZE115" s="95"/>
      <c r="IZF115" s="89"/>
      <c r="IZG115" s="63" t="s">
        <v>129</v>
      </c>
      <c r="IZH115" s="18"/>
      <c r="IZI115" s="80"/>
      <c r="IZJ115" s="52"/>
      <c r="IZK115" s="73"/>
      <c r="IZL115" s="94"/>
      <c r="IZM115" s="95"/>
      <c r="IZN115" s="89"/>
      <c r="IZO115" s="63" t="s">
        <v>129</v>
      </c>
      <c r="IZP115" s="18"/>
      <c r="IZQ115" s="80"/>
      <c r="IZR115" s="52"/>
      <c r="IZS115" s="73"/>
      <c r="IZT115" s="94"/>
      <c r="IZU115" s="95"/>
      <c r="IZV115" s="89"/>
      <c r="IZW115" s="63" t="s">
        <v>129</v>
      </c>
      <c r="IZX115" s="18"/>
      <c r="IZY115" s="80"/>
      <c r="IZZ115" s="52"/>
      <c r="JAA115" s="73"/>
      <c r="JAB115" s="94"/>
      <c r="JAC115" s="95"/>
      <c r="JAD115" s="89"/>
      <c r="JAE115" s="63" t="s">
        <v>129</v>
      </c>
      <c r="JAF115" s="18"/>
      <c r="JAG115" s="80"/>
      <c r="JAH115" s="52"/>
      <c r="JAI115" s="73"/>
      <c r="JAJ115" s="94"/>
      <c r="JAK115" s="95"/>
      <c r="JAL115" s="89"/>
      <c r="JAM115" s="63" t="s">
        <v>129</v>
      </c>
      <c r="JAN115" s="18"/>
      <c r="JAO115" s="80"/>
      <c r="JAP115" s="52"/>
      <c r="JAQ115" s="73"/>
      <c r="JAR115" s="94"/>
      <c r="JAS115" s="95"/>
      <c r="JAT115" s="89"/>
      <c r="JAU115" s="63" t="s">
        <v>129</v>
      </c>
      <c r="JAV115" s="18"/>
      <c r="JAW115" s="80"/>
      <c r="JAX115" s="52"/>
      <c r="JAY115" s="73"/>
      <c r="JAZ115" s="94"/>
      <c r="JBA115" s="95"/>
      <c r="JBB115" s="89"/>
      <c r="JBC115" s="63" t="s">
        <v>129</v>
      </c>
      <c r="JBD115" s="18"/>
      <c r="JBE115" s="80"/>
      <c r="JBF115" s="52"/>
      <c r="JBG115" s="73"/>
      <c r="JBH115" s="94"/>
      <c r="JBI115" s="95"/>
      <c r="JBJ115" s="89"/>
      <c r="JBK115" s="63" t="s">
        <v>129</v>
      </c>
      <c r="JBL115" s="18"/>
      <c r="JBM115" s="80"/>
      <c r="JBN115" s="52"/>
      <c r="JBO115" s="73"/>
      <c r="JBP115" s="94"/>
      <c r="JBQ115" s="95"/>
      <c r="JBR115" s="89"/>
      <c r="JBS115" s="63" t="s">
        <v>129</v>
      </c>
      <c r="JBT115" s="18"/>
      <c r="JBU115" s="80"/>
      <c r="JBV115" s="52"/>
      <c r="JBW115" s="73"/>
      <c r="JBX115" s="94"/>
      <c r="JBY115" s="95"/>
      <c r="JBZ115" s="89"/>
      <c r="JCA115" s="63" t="s">
        <v>129</v>
      </c>
      <c r="JCB115" s="18"/>
      <c r="JCC115" s="80"/>
      <c r="JCD115" s="52"/>
      <c r="JCE115" s="73"/>
      <c r="JCF115" s="94"/>
      <c r="JCG115" s="95"/>
      <c r="JCH115" s="89"/>
      <c r="JCI115" s="63" t="s">
        <v>129</v>
      </c>
      <c r="JCJ115" s="18"/>
      <c r="JCK115" s="80"/>
      <c r="JCL115" s="52"/>
      <c r="JCM115" s="73"/>
      <c r="JCN115" s="94"/>
      <c r="JCO115" s="95"/>
      <c r="JCP115" s="89"/>
      <c r="JCQ115" s="63" t="s">
        <v>129</v>
      </c>
      <c r="JCR115" s="18"/>
      <c r="JCS115" s="80"/>
      <c r="JCT115" s="52"/>
      <c r="JCU115" s="73"/>
      <c r="JCV115" s="94"/>
      <c r="JCW115" s="95"/>
      <c r="JCX115" s="89"/>
      <c r="JCY115" s="63" t="s">
        <v>129</v>
      </c>
      <c r="JCZ115" s="18"/>
      <c r="JDA115" s="80"/>
      <c r="JDB115" s="52"/>
      <c r="JDC115" s="73"/>
      <c r="JDD115" s="94"/>
      <c r="JDE115" s="95"/>
      <c r="JDF115" s="89"/>
      <c r="JDG115" s="63" t="s">
        <v>129</v>
      </c>
      <c r="JDH115" s="18"/>
      <c r="JDI115" s="80"/>
      <c r="JDJ115" s="52"/>
      <c r="JDK115" s="73"/>
      <c r="JDL115" s="94"/>
      <c r="JDM115" s="95"/>
      <c r="JDN115" s="89"/>
      <c r="JDO115" s="63" t="s">
        <v>129</v>
      </c>
      <c r="JDP115" s="18"/>
      <c r="JDQ115" s="80"/>
      <c r="JDR115" s="52"/>
      <c r="JDS115" s="73"/>
      <c r="JDT115" s="94"/>
      <c r="JDU115" s="95"/>
      <c r="JDV115" s="89"/>
      <c r="JDW115" s="63" t="s">
        <v>129</v>
      </c>
      <c r="JDX115" s="18"/>
      <c r="JDY115" s="80"/>
      <c r="JDZ115" s="52"/>
      <c r="JEA115" s="73"/>
      <c r="JEB115" s="94"/>
      <c r="JEC115" s="95"/>
      <c r="JED115" s="89"/>
      <c r="JEE115" s="63" t="s">
        <v>129</v>
      </c>
      <c r="JEF115" s="18"/>
      <c r="JEG115" s="80"/>
      <c r="JEH115" s="52"/>
      <c r="JEI115" s="73"/>
      <c r="JEJ115" s="94"/>
      <c r="JEK115" s="95"/>
      <c r="JEL115" s="89"/>
      <c r="JEM115" s="63" t="s">
        <v>129</v>
      </c>
      <c r="JEN115" s="18"/>
      <c r="JEO115" s="80"/>
      <c r="JEP115" s="52"/>
      <c r="JEQ115" s="73"/>
      <c r="JER115" s="94"/>
      <c r="JES115" s="95"/>
      <c r="JET115" s="89"/>
      <c r="JEU115" s="63" t="s">
        <v>129</v>
      </c>
      <c r="JEV115" s="18"/>
      <c r="JEW115" s="80"/>
      <c r="JEX115" s="52"/>
      <c r="JEY115" s="73"/>
      <c r="JEZ115" s="94"/>
      <c r="JFA115" s="95"/>
      <c r="JFB115" s="89"/>
      <c r="JFC115" s="63" t="s">
        <v>129</v>
      </c>
      <c r="JFD115" s="18"/>
      <c r="JFE115" s="80"/>
      <c r="JFF115" s="52"/>
      <c r="JFG115" s="73"/>
      <c r="JFH115" s="94"/>
      <c r="JFI115" s="95"/>
      <c r="JFJ115" s="89"/>
      <c r="JFK115" s="63" t="s">
        <v>129</v>
      </c>
      <c r="JFL115" s="18"/>
      <c r="JFM115" s="80"/>
      <c r="JFN115" s="52"/>
      <c r="JFO115" s="73"/>
      <c r="JFP115" s="94"/>
      <c r="JFQ115" s="95"/>
      <c r="JFR115" s="89"/>
      <c r="JFS115" s="63" t="s">
        <v>129</v>
      </c>
      <c r="JFT115" s="18"/>
      <c r="JFU115" s="80"/>
      <c r="JFV115" s="52"/>
      <c r="JFW115" s="73"/>
      <c r="JFX115" s="94"/>
      <c r="JFY115" s="95"/>
      <c r="JFZ115" s="89"/>
      <c r="JGA115" s="63" t="s">
        <v>129</v>
      </c>
      <c r="JGB115" s="18"/>
      <c r="JGC115" s="80"/>
      <c r="JGD115" s="52"/>
      <c r="JGE115" s="73"/>
      <c r="JGF115" s="94"/>
      <c r="JGG115" s="95"/>
      <c r="JGH115" s="89"/>
      <c r="JGI115" s="63" t="s">
        <v>129</v>
      </c>
      <c r="JGJ115" s="18"/>
      <c r="JGK115" s="80"/>
      <c r="JGL115" s="52"/>
      <c r="JGM115" s="73"/>
      <c r="JGN115" s="94"/>
      <c r="JGO115" s="95"/>
      <c r="JGP115" s="89"/>
      <c r="JGQ115" s="63" t="s">
        <v>129</v>
      </c>
      <c r="JGR115" s="18"/>
      <c r="JGS115" s="80"/>
      <c r="JGT115" s="52"/>
      <c r="JGU115" s="73"/>
      <c r="JGV115" s="94"/>
      <c r="JGW115" s="95"/>
      <c r="JGX115" s="89"/>
      <c r="JGY115" s="63" t="s">
        <v>129</v>
      </c>
      <c r="JGZ115" s="18"/>
      <c r="JHA115" s="80"/>
      <c r="JHB115" s="52"/>
      <c r="JHC115" s="73"/>
      <c r="JHD115" s="94"/>
      <c r="JHE115" s="95"/>
      <c r="JHF115" s="89"/>
      <c r="JHG115" s="63" t="s">
        <v>129</v>
      </c>
      <c r="JHH115" s="18"/>
      <c r="JHI115" s="80"/>
      <c r="JHJ115" s="52"/>
      <c r="JHK115" s="73"/>
      <c r="JHL115" s="94"/>
      <c r="JHM115" s="95"/>
      <c r="JHN115" s="89"/>
      <c r="JHO115" s="63" t="s">
        <v>129</v>
      </c>
      <c r="JHP115" s="18"/>
      <c r="JHQ115" s="80"/>
      <c r="JHR115" s="52"/>
      <c r="JHS115" s="73"/>
      <c r="JHT115" s="94"/>
      <c r="JHU115" s="95"/>
      <c r="JHV115" s="89"/>
      <c r="JHW115" s="63" t="s">
        <v>129</v>
      </c>
      <c r="JHX115" s="18"/>
      <c r="JHY115" s="80"/>
      <c r="JHZ115" s="52"/>
      <c r="JIA115" s="73"/>
      <c r="JIB115" s="94"/>
      <c r="JIC115" s="95"/>
      <c r="JID115" s="89"/>
      <c r="JIE115" s="63" t="s">
        <v>129</v>
      </c>
      <c r="JIF115" s="18"/>
      <c r="JIG115" s="80"/>
      <c r="JIH115" s="52"/>
      <c r="JII115" s="73"/>
      <c r="JIJ115" s="94"/>
      <c r="JIK115" s="95"/>
      <c r="JIL115" s="89"/>
      <c r="JIM115" s="63" t="s">
        <v>129</v>
      </c>
      <c r="JIN115" s="18"/>
      <c r="JIO115" s="80"/>
      <c r="JIP115" s="52"/>
      <c r="JIQ115" s="73"/>
      <c r="JIR115" s="94"/>
      <c r="JIS115" s="95"/>
      <c r="JIT115" s="89"/>
      <c r="JIU115" s="63" t="s">
        <v>129</v>
      </c>
      <c r="JIV115" s="18"/>
      <c r="JIW115" s="80"/>
      <c r="JIX115" s="52"/>
      <c r="JIY115" s="73"/>
      <c r="JIZ115" s="94"/>
      <c r="JJA115" s="95"/>
      <c r="JJB115" s="89"/>
      <c r="JJC115" s="63" t="s">
        <v>129</v>
      </c>
      <c r="JJD115" s="18"/>
      <c r="JJE115" s="80"/>
      <c r="JJF115" s="52"/>
      <c r="JJG115" s="73"/>
      <c r="JJH115" s="94"/>
      <c r="JJI115" s="95"/>
      <c r="JJJ115" s="89"/>
      <c r="JJK115" s="63" t="s">
        <v>129</v>
      </c>
      <c r="JJL115" s="18"/>
      <c r="JJM115" s="80"/>
      <c r="JJN115" s="52"/>
      <c r="JJO115" s="73"/>
      <c r="JJP115" s="94"/>
      <c r="JJQ115" s="95"/>
      <c r="JJR115" s="89"/>
      <c r="JJS115" s="63" t="s">
        <v>129</v>
      </c>
      <c r="JJT115" s="18"/>
      <c r="JJU115" s="80"/>
      <c r="JJV115" s="52"/>
      <c r="JJW115" s="73"/>
      <c r="JJX115" s="94"/>
      <c r="JJY115" s="95"/>
      <c r="JJZ115" s="89"/>
      <c r="JKA115" s="63" t="s">
        <v>129</v>
      </c>
      <c r="JKB115" s="18"/>
      <c r="JKC115" s="80"/>
      <c r="JKD115" s="52"/>
      <c r="JKE115" s="73"/>
      <c r="JKF115" s="94"/>
      <c r="JKG115" s="95"/>
      <c r="JKH115" s="89"/>
      <c r="JKI115" s="63" t="s">
        <v>129</v>
      </c>
      <c r="JKJ115" s="18"/>
      <c r="JKK115" s="80"/>
      <c r="JKL115" s="52"/>
      <c r="JKM115" s="73"/>
      <c r="JKN115" s="94"/>
      <c r="JKO115" s="95"/>
      <c r="JKP115" s="89"/>
      <c r="JKQ115" s="63" t="s">
        <v>129</v>
      </c>
      <c r="JKR115" s="18"/>
      <c r="JKS115" s="80"/>
      <c r="JKT115" s="52"/>
      <c r="JKU115" s="73"/>
      <c r="JKV115" s="94"/>
      <c r="JKW115" s="95"/>
      <c r="JKX115" s="89"/>
      <c r="JKY115" s="63" t="s">
        <v>129</v>
      </c>
      <c r="JKZ115" s="18"/>
      <c r="JLA115" s="80"/>
      <c r="JLB115" s="52"/>
      <c r="JLC115" s="73"/>
      <c r="JLD115" s="94"/>
      <c r="JLE115" s="95"/>
      <c r="JLF115" s="89"/>
      <c r="JLG115" s="63" t="s">
        <v>129</v>
      </c>
      <c r="JLH115" s="18"/>
      <c r="JLI115" s="80"/>
      <c r="JLJ115" s="52"/>
      <c r="JLK115" s="73"/>
      <c r="JLL115" s="94"/>
      <c r="JLM115" s="95"/>
      <c r="JLN115" s="89"/>
      <c r="JLO115" s="63" t="s">
        <v>129</v>
      </c>
      <c r="JLP115" s="18"/>
      <c r="JLQ115" s="80"/>
      <c r="JLR115" s="52"/>
      <c r="JLS115" s="73"/>
      <c r="JLT115" s="94"/>
      <c r="JLU115" s="95"/>
      <c r="JLV115" s="89"/>
      <c r="JLW115" s="63" t="s">
        <v>129</v>
      </c>
      <c r="JLX115" s="18"/>
      <c r="JLY115" s="80"/>
      <c r="JLZ115" s="52"/>
      <c r="JMA115" s="73"/>
      <c r="JMB115" s="94"/>
      <c r="JMC115" s="95"/>
      <c r="JMD115" s="89"/>
      <c r="JME115" s="63" t="s">
        <v>129</v>
      </c>
      <c r="JMF115" s="18"/>
      <c r="JMG115" s="80"/>
      <c r="JMH115" s="52"/>
      <c r="JMI115" s="73"/>
      <c r="JMJ115" s="94"/>
      <c r="JMK115" s="95"/>
      <c r="JML115" s="89"/>
      <c r="JMM115" s="63" t="s">
        <v>129</v>
      </c>
      <c r="JMN115" s="18"/>
      <c r="JMO115" s="80"/>
      <c r="JMP115" s="52"/>
      <c r="JMQ115" s="73"/>
      <c r="JMR115" s="94"/>
      <c r="JMS115" s="95"/>
      <c r="JMT115" s="89"/>
      <c r="JMU115" s="63" t="s">
        <v>129</v>
      </c>
      <c r="JMV115" s="18"/>
      <c r="JMW115" s="80"/>
      <c r="JMX115" s="52"/>
      <c r="JMY115" s="73"/>
      <c r="JMZ115" s="94"/>
      <c r="JNA115" s="95"/>
      <c r="JNB115" s="89"/>
      <c r="JNC115" s="63" t="s">
        <v>129</v>
      </c>
      <c r="JND115" s="18"/>
      <c r="JNE115" s="80"/>
      <c r="JNF115" s="52"/>
      <c r="JNG115" s="73"/>
      <c r="JNH115" s="94"/>
      <c r="JNI115" s="95"/>
      <c r="JNJ115" s="89"/>
      <c r="JNK115" s="63" t="s">
        <v>129</v>
      </c>
      <c r="JNL115" s="18"/>
      <c r="JNM115" s="80"/>
      <c r="JNN115" s="52"/>
      <c r="JNO115" s="73"/>
      <c r="JNP115" s="94"/>
      <c r="JNQ115" s="95"/>
      <c r="JNR115" s="89"/>
      <c r="JNS115" s="63" t="s">
        <v>129</v>
      </c>
      <c r="JNT115" s="18"/>
      <c r="JNU115" s="80"/>
      <c r="JNV115" s="52"/>
      <c r="JNW115" s="73"/>
      <c r="JNX115" s="94"/>
      <c r="JNY115" s="95"/>
      <c r="JNZ115" s="89"/>
      <c r="JOA115" s="63" t="s">
        <v>129</v>
      </c>
      <c r="JOB115" s="18"/>
      <c r="JOC115" s="80"/>
      <c r="JOD115" s="52"/>
      <c r="JOE115" s="73"/>
      <c r="JOF115" s="94"/>
      <c r="JOG115" s="95"/>
      <c r="JOH115" s="89"/>
      <c r="JOI115" s="63" t="s">
        <v>129</v>
      </c>
      <c r="JOJ115" s="18"/>
      <c r="JOK115" s="80"/>
      <c r="JOL115" s="52"/>
      <c r="JOM115" s="73"/>
      <c r="JON115" s="94"/>
      <c r="JOO115" s="95"/>
      <c r="JOP115" s="89"/>
      <c r="JOQ115" s="63" t="s">
        <v>129</v>
      </c>
      <c r="JOR115" s="18"/>
      <c r="JOS115" s="80"/>
      <c r="JOT115" s="52"/>
      <c r="JOU115" s="73"/>
      <c r="JOV115" s="94"/>
      <c r="JOW115" s="95"/>
      <c r="JOX115" s="89"/>
      <c r="JOY115" s="63" t="s">
        <v>129</v>
      </c>
      <c r="JOZ115" s="18"/>
      <c r="JPA115" s="80"/>
      <c r="JPB115" s="52"/>
      <c r="JPC115" s="73"/>
      <c r="JPD115" s="94"/>
      <c r="JPE115" s="95"/>
      <c r="JPF115" s="89"/>
      <c r="JPG115" s="63" t="s">
        <v>129</v>
      </c>
      <c r="JPH115" s="18"/>
      <c r="JPI115" s="80"/>
      <c r="JPJ115" s="52"/>
      <c r="JPK115" s="73"/>
      <c r="JPL115" s="94"/>
      <c r="JPM115" s="95"/>
      <c r="JPN115" s="89"/>
      <c r="JPO115" s="63" t="s">
        <v>129</v>
      </c>
      <c r="JPP115" s="18"/>
      <c r="JPQ115" s="80"/>
      <c r="JPR115" s="52"/>
      <c r="JPS115" s="73"/>
      <c r="JPT115" s="94"/>
      <c r="JPU115" s="95"/>
      <c r="JPV115" s="89"/>
      <c r="JPW115" s="63" t="s">
        <v>129</v>
      </c>
      <c r="JPX115" s="18"/>
      <c r="JPY115" s="80"/>
      <c r="JPZ115" s="52"/>
      <c r="JQA115" s="73"/>
      <c r="JQB115" s="94"/>
      <c r="JQC115" s="95"/>
      <c r="JQD115" s="89"/>
      <c r="JQE115" s="63" t="s">
        <v>129</v>
      </c>
      <c r="JQF115" s="18"/>
      <c r="JQG115" s="80"/>
      <c r="JQH115" s="52"/>
      <c r="JQI115" s="73"/>
      <c r="JQJ115" s="94"/>
      <c r="JQK115" s="95"/>
      <c r="JQL115" s="89"/>
      <c r="JQM115" s="63" t="s">
        <v>129</v>
      </c>
      <c r="JQN115" s="18"/>
      <c r="JQO115" s="80"/>
      <c r="JQP115" s="52"/>
      <c r="JQQ115" s="73"/>
      <c r="JQR115" s="94"/>
      <c r="JQS115" s="95"/>
      <c r="JQT115" s="89"/>
      <c r="JQU115" s="63" t="s">
        <v>129</v>
      </c>
      <c r="JQV115" s="18"/>
      <c r="JQW115" s="80"/>
      <c r="JQX115" s="52"/>
      <c r="JQY115" s="73"/>
      <c r="JQZ115" s="94"/>
      <c r="JRA115" s="95"/>
      <c r="JRB115" s="89"/>
      <c r="JRC115" s="63" t="s">
        <v>129</v>
      </c>
      <c r="JRD115" s="18"/>
      <c r="JRE115" s="80"/>
      <c r="JRF115" s="52"/>
      <c r="JRG115" s="73"/>
      <c r="JRH115" s="94"/>
      <c r="JRI115" s="95"/>
      <c r="JRJ115" s="89"/>
      <c r="JRK115" s="63" t="s">
        <v>129</v>
      </c>
      <c r="JRL115" s="18"/>
      <c r="JRM115" s="80"/>
      <c r="JRN115" s="52"/>
      <c r="JRO115" s="73"/>
      <c r="JRP115" s="94"/>
      <c r="JRQ115" s="95"/>
      <c r="JRR115" s="89"/>
      <c r="JRS115" s="63" t="s">
        <v>129</v>
      </c>
      <c r="JRT115" s="18"/>
      <c r="JRU115" s="80"/>
      <c r="JRV115" s="52"/>
      <c r="JRW115" s="73"/>
      <c r="JRX115" s="94"/>
      <c r="JRY115" s="95"/>
      <c r="JRZ115" s="89"/>
      <c r="JSA115" s="63" t="s">
        <v>129</v>
      </c>
      <c r="JSB115" s="18"/>
      <c r="JSC115" s="80"/>
      <c r="JSD115" s="52"/>
      <c r="JSE115" s="73"/>
      <c r="JSF115" s="94"/>
      <c r="JSG115" s="95"/>
      <c r="JSH115" s="89"/>
      <c r="JSI115" s="63" t="s">
        <v>129</v>
      </c>
      <c r="JSJ115" s="18"/>
      <c r="JSK115" s="80"/>
      <c r="JSL115" s="52"/>
      <c r="JSM115" s="73"/>
      <c r="JSN115" s="94"/>
      <c r="JSO115" s="95"/>
      <c r="JSP115" s="89"/>
      <c r="JSQ115" s="63" t="s">
        <v>129</v>
      </c>
      <c r="JSR115" s="18"/>
      <c r="JSS115" s="80"/>
      <c r="JST115" s="52"/>
      <c r="JSU115" s="73"/>
      <c r="JSV115" s="94"/>
      <c r="JSW115" s="95"/>
      <c r="JSX115" s="89"/>
      <c r="JSY115" s="63" t="s">
        <v>129</v>
      </c>
      <c r="JSZ115" s="18"/>
      <c r="JTA115" s="80"/>
      <c r="JTB115" s="52"/>
      <c r="JTC115" s="73"/>
      <c r="JTD115" s="94"/>
      <c r="JTE115" s="95"/>
      <c r="JTF115" s="89"/>
      <c r="JTG115" s="63" t="s">
        <v>129</v>
      </c>
      <c r="JTH115" s="18"/>
      <c r="JTI115" s="80"/>
      <c r="JTJ115" s="52"/>
      <c r="JTK115" s="73"/>
      <c r="JTL115" s="94"/>
      <c r="JTM115" s="95"/>
      <c r="JTN115" s="89"/>
      <c r="JTO115" s="63" t="s">
        <v>129</v>
      </c>
      <c r="JTP115" s="18"/>
      <c r="JTQ115" s="80"/>
      <c r="JTR115" s="52"/>
      <c r="JTS115" s="73"/>
      <c r="JTT115" s="94"/>
      <c r="JTU115" s="95"/>
      <c r="JTV115" s="89"/>
      <c r="JTW115" s="63" t="s">
        <v>129</v>
      </c>
      <c r="JTX115" s="18"/>
      <c r="JTY115" s="80"/>
      <c r="JTZ115" s="52"/>
      <c r="JUA115" s="73"/>
      <c r="JUB115" s="94"/>
      <c r="JUC115" s="95"/>
      <c r="JUD115" s="89"/>
      <c r="JUE115" s="63" t="s">
        <v>129</v>
      </c>
      <c r="JUF115" s="18"/>
      <c r="JUG115" s="80"/>
      <c r="JUH115" s="52"/>
      <c r="JUI115" s="73"/>
      <c r="JUJ115" s="94"/>
      <c r="JUK115" s="95"/>
      <c r="JUL115" s="89"/>
      <c r="JUM115" s="63" t="s">
        <v>129</v>
      </c>
      <c r="JUN115" s="18"/>
      <c r="JUO115" s="80"/>
      <c r="JUP115" s="52"/>
      <c r="JUQ115" s="73"/>
      <c r="JUR115" s="94"/>
      <c r="JUS115" s="95"/>
      <c r="JUT115" s="89"/>
      <c r="JUU115" s="63" t="s">
        <v>129</v>
      </c>
      <c r="JUV115" s="18"/>
      <c r="JUW115" s="80"/>
      <c r="JUX115" s="52"/>
      <c r="JUY115" s="73"/>
      <c r="JUZ115" s="94"/>
      <c r="JVA115" s="95"/>
      <c r="JVB115" s="89"/>
      <c r="JVC115" s="63" t="s">
        <v>129</v>
      </c>
      <c r="JVD115" s="18"/>
      <c r="JVE115" s="80"/>
      <c r="JVF115" s="52"/>
      <c r="JVG115" s="73"/>
      <c r="JVH115" s="94"/>
      <c r="JVI115" s="95"/>
      <c r="JVJ115" s="89"/>
      <c r="JVK115" s="63" t="s">
        <v>129</v>
      </c>
      <c r="JVL115" s="18"/>
      <c r="JVM115" s="80"/>
      <c r="JVN115" s="52"/>
      <c r="JVO115" s="73"/>
      <c r="JVP115" s="94"/>
      <c r="JVQ115" s="95"/>
      <c r="JVR115" s="89"/>
      <c r="JVS115" s="63" t="s">
        <v>129</v>
      </c>
      <c r="JVT115" s="18"/>
      <c r="JVU115" s="80"/>
      <c r="JVV115" s="52"/>
      <c r="JVW115" s="73"/>
      <c r="JVX115" s="94"/>
      <c r="JVY115" s="95"/>
      <c r="JVZ115" s="89"/>
      <c r="JWA115" s="63" t="s">
        <v>129</v>
      </c>
      <c r="JWB115" s="18"/>
      <c r="JWC115" s="80"/>
      <c r="JWD115" s="52"/>
      <c r="JWE115" s="73"/>
      <c r="JWF115" s="94"/>
      <c r="JWG115" s="95"/>
      <c r="JWH115" s="89"/>
      <c r="JWI115" s="63" t="s">
        <v>129</v>
      </c>
      <c r="JWJ115" s="18"/>
      <c r="JWK115" s="80"/>
      <c r="JWL115" s="52"/>
      <c r="JWM115" s="73"/>
      <c r="JWN115" s="94"/>
      <c r="JWO115" s="95"/>
      <c r="JWP115" s="89"/>
      <c r="JWQ115" s="63" t="s">
        <v>129</v>
      </c>
      <c r="JWR115" s="18"/>
      <c r="JWS115" s="80"/>
      <c r="JWT115" s="52"/>
      <c r="JWU115" s="73"/>
      <c r="JWV115" s="94"/>
      <c r="JWW115" s="95"/>
      <c r="JWX115" s="89"/>
      <c r="JWY115" s="63" t="s">
        <v>129</v>
      </c>
      <c r="JWZ115" s="18"/>
      <c r="JXA115" s="80"/>
      <c r="JXB115" s="52"/>
      <c r="JXC115" s="73"/>
      <c r="JXD115" s="94"/>
      <c r="JXE115" s="95"/>
      <c r="JXF115" s="89"/>
      <c r="JXG115" s="63" t="s">
        <v>129</v>
      </c>
      <c r="JXH115" s="18"/>
      <c r="JXI115" s="80"/>
      <c r="JXJ115" s="52"/>
      <c r="JXK115" s="73"/>
      <c r="JXL115" s="94"/>
      <c r="JXM115" s="95"/>
      <c r="JXN115" s="89"/>
      <c r="JXO115" s="63" t="s">
        <v>129</v>
      </c>
      <c r="JXP115" s="18"/>
      <c r="JXQ115" s="80"/>
      <c r="JXR115" s="52"/>
      <c r="JXS115" s="73"/>
      <c r="JXT115" s="94"/>
      <c r="JXU115" s="95"/>
      <c r="JXV115" s="89"/>
      <c r="JXW115" s="63" t="s">
        <v>129</v>
      </c>
      <c r="JXX115" s="18"/>
      <c r="JXY115" s="80"/>
      <c r="JXZ115" s="52"/>
      <c r="JYA115" s="73"/>
      <c r="JYB115" s="94"/>
      <c r="JYC115" s="95"/>
      <c r="JYD115" s="89"/>
      <c r="JYE115" s="63" t="s">
        <v>129</v>
      </c>
      <c r="JYF115" s="18"/>
      <c r="JYG115" s="80"/>
      <c r="JYH115" s="52"/>
      <c r="JYI115" s="73"/>
      <c r="JYJ115" s="94"/>
      <c r="JYK115" s="95"/>
      <c r="JYL115" s="89"/>
      <c r="JYM115" s="63" t="s">
        <v>129</v>
      </c>
      <c r="JYN115" s="18"/>
      <c r="JYO115" s="80"/>
      <c r="JYP115" s="52"/>
      <c r="JYQ115" s="73"/>
      <c r="JYR115" s="94"/>
      <c r="JYS115" s="95"/>
      <c r="JYT115" s="89"/>
      <c r="JYU115" s="63" t="s">
        <v>129</v>
      </c>
      <c r="JYV115" s="18"/>
      <c r="JYW115" s="80"/>
      <c r="JYX115" s="52"/>
      <c r="JYY115" s="73"/>
      <c r="JYZ115" s="94"/>
      <c r="JZA115" s="95"/>
      <c r="JZB115" s="89"/>
      <c r="JZC115" s="63" t="s">
        <v>129</v>
      </c>
      <c r="JZD115" s="18"/>
      <c r="JZE115" s="80"/>
      <c r="JZF115" s="52"/>
      <c r="JZG115" s="73"/>
      <c r="JZH115" s="94"/>
      <c r="JZI115" s="95"/>
      <c r="JZJ115" s="89"/>
      <c r="JZK115" s="63" t="s">
        <v>129</v>
      </c>
      <c r="JZL115" s="18"/>
      <c r="JZM115" s="80"/>
      <c r="JZN115" s="52"/>
      <c r="JZO115" s="73"/>
      <c r="JZP115" s="94"/>
      <c r="JZQ115" s="95"/>
      <c r="JZR115" s="89"/>
      <c r="JZS115" s="63" t="s">
        <v>129</v>
      </c>
      <c r="JZT115" s="18"/>
      <c r="JZU115" s="80"/>
      <c r="JZV115" s="52"/>
      <c r="JZW115" s="73"/>
      <c r="JZX115" s="94"/>
      <c r="JZY115" s="95"/>
      <c r="JZZ115" s="89"/>
      <c r="KAA115" s="63" t="s">
        <v>129</v>
      </c>
      <c r="KAB115" s="18"/>
      <c r="KAC115" s="80"/>
      <c r="KAD115" s="52"/>
      <c r="KAE115" s="73"/>
      <c r="KAF115" s="94"/>
      <c r="KAG115" s="95"/>
      <c r="KAH115" s="89"/>
      <c r="KAI115" s="63" t="s">
        <v>129</v>
      </c>
      <c r="KAJ115" s="18"/>
      <c r="KAK115" s="80"/>
      <c r="KAL115" s="52"/>
      <c r="KAM115" s="73"/>
      <c r="KAN115" s="94"/>
      <c r="KAO115" s="95"/>
      <c r="KAP115" s="89"/>
      <c r="KAQ115" s="63" t="s">
        <v>129</v>
      </c>
      <c r="KAR115" s="18"/>
      <c r="KAS115" s="80"/>
      <c r="KAT115" s="52"/>
      <c r="KAU115" s="73"/>
      <c r="KAV115" s="94"/>
      <c r="KAW115" s="95"/>
      <c r="KAX115" s="89"/>
      <c r="KAY115" s="63" t="s">
        <v>129</v>
      </c>
      <c r="KAZ115" s="18"/>
      <c r="KBA115" s="80"/>
      <c r="KBB115" s="52"/>
      <c r="KBC115" s="73"/>
      <c r="KBD115" s="94"/>
      <c r="KBE115" s="95"/>
      <c r="KBF115" s="89"/>
      <c r="KBG115" s="63" t="s">
        <v>129</v>
      </c>
      <c r="KBH115" s="18"/>
      <c r="KBI115" s="80"/>
      <c r="KBJ115" s="52"/>
      <c r="KBK115" s="73"/>
      <c r="KBL115" s="94"/>
      <c r="KBM115" s="95"/>
      <c r="KBN115" s="89"/>
      <c r="KBO115" s="63" t="s">
        <v>129</v>
      </c>
      <c r="KBP115" s="18"/>
      <c r="KBQ115" s="80"/>
      <c r="KBR115" s="52"/>
      <c r="KBS115" s="73"/>
      <c r="KBT115" s="94"/>
      <c r="KBU115" s="95"/>
      <c r="KBV115" s="89"/>
      <c r="KBW115" s="63" t="s">
        <v>129</v>
      </c>
      <c r="KBX115" s="18"/>
      <c r="KBY115" s="80"/>
      <c r="KBZ115" s="52"/>
      <c r="KCA115" s="73"/>
      <c r="KCB115" s="94"/>
      <c r="KCC115" s="95"/>
      <c r="KCD115" s="89"/>
      <c r="KCE115" s="63" t="s">
        <v>129</v>
      </c>
      <c r="KCF115" s="18"/>
      <c r="KCG115" s="80"/>
      <c r="KCH115" s="52"/>
      <c r="KCI115" s="73"/>
      <c r="KCJ115" s="94"/>
      <c r="KCK115" s="95"/>
      <c r="KCL115" s="89"/>
      <c r="KCM115" s="63" t="s">
        <v>129</v>
      </c>
      <c r="KCN115" s="18"/>
      <c r="KCO115" s="80"/>
      <c r="KCP115" s="52"/>
      <c r="KCQ115" s="73"/>
      <c r="KCR115" s="94"/>
      <c r="KCS115" s="95"/>
      <c r="KCT115" s="89"/>
      <c r="KCU115" s="63" t="s">
        <v>129</v>
      </c>
      <c r="KCV115" s="18"/>
      <c r="KCW115" s="80"/>
      <c r="KCX115" s="52"/>
      <c r="KCY115" s="73"/>
      <c r="KCZ115" s="94"/>
      <c r="KDA115" s="95"/>
      <c r="KDB115" s="89"/>
      <c r="KDC115" s="63" t="s">
        <v>129</v>
      </c>
      <c r="KDD115" s="18"/>
      <c r="KDE115" s="80"/>
      <c r="KDF115" s="52"/>
      <c r="KDG115" s="73"/>
      <c r="KDH115" s="94"/>
      <c r="KDI115" s="95"/>
      <c r="KDJ115" s="89"/>
      <c r="KDK115" s="63" t="s">
        <v>129</v>
      </c>
      <c r="KDL115" s="18"/>
      <c r="KDM115" s="80"/>
      <c r="KDN115" s="52"/>
      <c r="KDO115" s="73"/>
      <c r="KDP115" s="94"/>
      <c r="KDQ115" s="95"/>
      <c r="KDR115" s="89"/>
      <c r="KDS115" s="63" t="s">
        <v>129</v>
      </c>
      <c r="KDT115" s="18"/>
      <c r="KDU115" s="80"/>
      <c r="KDV115" s="52"/>
      <c r="KDW115" s="73"/>
      <c r="KDX115" s="94"/>
      <c r="KDY115" s="95"/>
      <c r="KDZ115" s="89"/>
      <c r="KEA115" s="63" t="s">
        <v>129</v>
      </c>
      <c r="KEB115" s="18"/>
      <c r="KEC115" s="80"/>
      <c r="KED115" s="52"/>
      <c r="KEE115" s="73"/>
      <c r="KEF115" s="94"/>
      <c r="KEG115" s="95"/>
      <c r="KEH115" s="89"/>
      <c r="KEI115" s="63" t="s">
        <v>129</v>
      </c>
      <c r="KEJ115" s="18"/>
      <c r="KEK115" s="80"/>
      <c r="KEL115" s="52"/>
      <c r="KEM115" s="73"/>
      <c r="KEN115" s="94"/>
      <c r="KEO115" s="95"/>
      <c r="KEP115" s="89"/>
      <c r="KEQ115" s="63" t="s">
        <v>129</v>
      </c>
      <c r="KER115" s="18"/>
      <c r="KES115" s="80"/>
      <c r="KET115" s="52"/>
      <c r="KEU115" s="73"/>
      <c r="KEV115" s="94"/>
      <c r="KEW115" s="95"/>
      <c r="KEX115" s="89"/>
      <c r="KEY115" s="63" t="s">
        <v>129</v>
      </c>
      <c r="KEZ115" s="18"/>
      <c r="KFA115" s="80"/>
      <c r="KFB115" s="52"/>
      <c r="KFC115" s="73"/>
      <c r="KFD115" s="94"/>
      <c r="KFE115" s="95"/>
      <c r="KFF115" s="89"/>
      <c r="KFG115" s="63" t="s">
        <v>129</v>
      </c>
      <c r="KFH115" s="18"/>
      <c r="KFI115" s="80"/>
      <c r="KFJ115" s="52"/>
      <c r="KFK115" s="73"/>
      <c r="KFL115" s="94"/>
      <c r="KFM115" s="95"/>
      <c r="KFN115" s="89"/>
      <c r="KFO115" s="63" t="s">
        <v>129</v>
      </c>
      <c r="KFP115" s="18"/>
      <c r="KFQ115" s="80"/>
      <c r="KFR115" s="52"/>
      <c r="KFS115" s="73"/>
      <c r="KFT115" s="94"/>
      <c r="KFU115" s="95"/>
      <c r="KFV115" s="89"/>
      <c r="KFW115" s="63" t="s">
        <v>129</v>
      </c>
      <c r="KFX115" s="18"/>
      <c r="KFY115" s="80"/>
      <c r="KFZ115" s="52"/>
      <c r="KGA115" s="73"/>
      <c r="KGB115" s="94"/>
      <c r="KGC115" s="95"/>
      <c r="KGD115" s="89"/>
      <c r="KGE115" s="63" t="s">
        <v>129</v>
      </c>
      <c r="KGF115" s="18"/>
      <c r="KGG115" s="80"/>
      <c r="KGH115" s="52"/>
      <c r="KGI115" s="73"/>
      <c r="KGJ115" s="94"/>
      <c r="KGK115" s="95"/>
      <c r="KGL115" s="89"/>
      <c r="KGM115" s="63" t="s">
        <v>129</v>
      </c>
      <c r="KGN115" s="18"/>
      <c r="KGO115" s="80"/>
      <c r="KGP115" s="52"/>
      <c r="KGQ115" s="73"/>
      <c r="KGR115" s="94"/>
      <c r="KGS115" s="95"/>
      <c r="KGT115" s="89"/>
      <c r="KGU115" s="63" t="s">
        <v>129</v>
      </c>
      <c r="KGV115" s="18"/>
      <c r="KGW115" s="80"/>
      <c r="KGX115" s="52"/>
      <c r="KGY115" s="73"/>
      <c r="KGZ115" s="94"/>
      <c r="KHA115" s="95"/>
      <c r="KHB115" s="89"/>
      <c r="KHC115" s="63" t="s">
        <v>129</v>
      </c>
      <c r="KHD115" s="18"/>
      <c r="KHE115" s="80"/>
      <c r="KHF115" s="52"/>
      <c r="KHG115" s="73"/>
      <c r="KHH115" s="94"/>
      <c r="KHI115" s="95"/>
      <c r="KHJ115" s="89"/>
      <c r="KHK115" s="63" t="s">
        <v>129</v>
      </c>
      <c r="KHL115" s="18"/>
      <c r="KHM115" s="80"/>
      <c r="KHN115" s="52"/>
      <c r="KHO115" s="73"/>
      <c r="KHP115" s="94"/>
      <c r="KHQ115" s="95"/>
      <c r="KHR115" s="89"/>
      <c r="KHS115" s="63" t="s">
        <v>129</v>
      </c>
      <c r="KHT115" s="18"/>
      <c r="KHU115" s="80"/>
      <c r="KHV115" s="52"/>
      <c r="KHW115" s="73"/>
      <c r="KHX115" s="94"/>
      <c r="KHY115" s="95"/>
      <c r="KHZ115" s="89"/>
      <c r="KIA115" s="63" t="s">
        <v>129</v>
      </c>
      <c r="KIB115" s="18"/>
      <c r="KIC115" s="80"/>
      <c r="KID115" s="52"/>
      <c r="KIE115" s="73"/>
      <c r="KIF115" s="94"/>
      <c r="KIG115" s="95"/>
      <c r="KIH115" s="89"/>
      <c r="KII115" s="63" t="s">
        <v>129</v>
      </c>
      <c r="KIJ115" s="18"/>
      <c r="KIK115" s="80"/>
      <c r="KIL115" s="52"/>
      <c r="KIM115" s="73"/>
      <c r="KIN115" s="94"/>
      <c r="KIO115" s="95"/>
      <c r="KIP115" s="89"/>
      <c r="KIQ115" s="63" t="s">
        <v>129</v>
      </c>
      <c r="KIR115" s="18"/>
      <c r="KIS115" s="80"/>
      <c r="KIT115" s="52"/>
      <c r="KIU115" s="73"/>
      <c r="KIV115" s="94"/>
      <c r="KIW115" s="95"/>
      <c r="KIX115" s="89"/>
      <c r="KIY115" s="63" t="s">
        <v>129</v>
      </c>
      <c r="KIZ115" s="18"/>
      <c r="KJA115" s="80"/>
      <c r="KJB115" s="52"/>
      <c r="KJC115" s="73"/>
      <c r="KJD115" s="94"/>
      <c r="KJE115" s="95"/>
      <c r="KJF115" s="89"/>
      <c r="KJG115" s="63" t="s">
        <v>129</v>
      </c>
      <c r="KJH115" s="18"/>
      <c r="KJI115" s="80"/>
      <c r="KJJ115" s="52"/>
      <c r="KJK115" s="73"/>
      <c r="KJL115" s="94"/>
      <c r="KJM115" s="95"/>
      <c r="KJN115" s="89"/>
      <c r="KJO115" s="63" t="s">
        <v>129</v>
      </c>
      <c r="KJP115" s="18"/>
      <c r="KJQ115" s="80"/>
      <c r="KJR115" s="52"/>
      <c r="KJS115" s="73"/>
      <c r="KJT115" s="94"/>
      <c r="KJU115" s="95"/>
      <c r="KJV115" s="89"/>
      <c r="KJW115" s="63" t="s">
        <v>129</v>
      </c>
      <c r="KJX115" s="18"/>
      <c r="KJY115" s="80"/>
      <c r="KJZ115" s="52"/>
      <c r="KKA115" s="73"/>
      <c r="KKB115" s="94"/>
      <c r="KKC115" s="95"/>
      <c r="KKD115" s="89"/>
      <c r="KKE115" s="63" t="s">
        <v>129</v>
      </c>
      <c r="KKF115" s="18"/>
      <c r="KKG115" s="80"/>
      <c r="KKH115" s="52"/>
      <c r="KKI115" s="73"/>
      <c r="KKJ115" s="94"/>
      <c r="KKK115" s="95"/>
      <c r="KKL115" s="89"/>
      <c r="KKM115" s="63" t="s">
        <v>129</v>
      </c>
      <c r="KKN115" s="18"/>
      <c r="KKO115" s="80"/>
      <c r="KKP115" s="52"/>
      <c r="KKQ115" s="73"/>
      <c r="KKR115" s="94"/>
      <c r="KKS115" s="95"/>
      <c r="KKT115" s="89"/>
      <c r="KKU115" s="63" t="s">
        <v>129</v>
      </c>
      <c r="KKV115" s="18"/>
      <c r="KKW115" s="80"/>
      <c r="KKX115" s="52"/>
      <c r="KKY115" s="73"/>
      <c r="KKZ115" s="94"/>
      <c r="KLA115" s="95"/>
      <c r="KLB115" s="89"/>
      <c r="KLC115" s="63" t="s">
        <v>129</v>
      </c>
      <c r="KLD115" s="18"/>
      <c r="KLE115" s="80"/>
      <c r="KLF115" s="52"/>
      <c r="KLG115" s="73"/>
      <c r="KLH115" s="94"/>
      <c r="KLI115" s="95"/>
      <c r="KLJ115" s="89"/>
      <c r="KLK115" s="63" t="s">
        <v>129</v>
      </c>
      <c r="KLL115" s="18"/>
      <c r="KLM115" s="80"/>
      <c r="KLN115" s="52"/>
      <c r="KLO115" s="73"/>
      <c r="KLP115" s="94"/>
      <c r="KLQ115" s="95"/>
      <c r="KLR115" s="89"/>
      <c r="KLS115" s="63" t="s">
        <v>129</v>
      </c>
      <c r="KLT115" s="18"/>
      <c r="KLU115" s="80"/>
      <c r="KLV115" s="52"/>
      <c r="KLW115" s="73"/>
      <c r="KLX115" s="94"/>
      <c r="KLY115" s="95"/>
      <c r="KLZ115" s="89"/>
      <c r="KMA115" s="63" t="s">
        <v>129</v>
      </c>
      <c r="KMB115" s="18"/>
      <c r="KMC115" s="80"/>
      <c r="KMD115" s="52"/>
      <c r="KME115" s="73"/>
      <c r="KMF115" s="94"/>
      <c r="KMG115" s="95"/>
      <c r="KMH115" s="89"/>
      <c r="KMI115" s="63" t="s">
        <v>129</v>
      </c>
      <c r="KMJ115" s="18"/>
      <c r="KMK115" s="80"/>
      <c r="KML115" s="52"/>
      <c r="KMM115" s="73"/>
      <c r="KMN115" s="94"/>
      <c r="KMO115" s="95"/>
      <c r="KMP115" s="89"/>
      <c r="KMQ115" s="63" t="s">
        <v>129</v>
      </c>
      <c r="KMR115" s="18"/>
      <c r="KMS115" s="80"/>
      <c r="KMT115" s="52"/>
      <c r="KMU115" s="73"/>
      <c r="KMV115" s="94"/>
      <c r="KMW115" s="95"/>
      <c r="KMX115" s="89"/>
      <c r="KMY115" s="63" t="s">
        <v>129</v>
      </c>
      <c r="KMZ115" s="18"/>
      <c r="KNA115" s="80"/>
      <c r="KNB115" s="52"/>
      <c r="KNC115" s="73"/>
      <c r="KND115" s="94"/>
      <c r="KNE115" s="95"/>
      <c r="KNF115" s="89"/>
      <c r="KNG115" s="63" t="s">
        <v>129</v>
      </c>
      <c r="KNH115" s="18"/>
      <c r="KNI115" s="80"/>
      <c r="KNJ115" s="52"/>
      <c r="KNK115" s="73"/>
      <c r="KNL115" s="94"/>
      <c r="KNM115" s="95"/>
      <c r="KNN115" s="89"/>
      <c r="KNO115" s="63" t="s">
        <v>129</v>
      </c>
      <c r="KNP115" s="18"/>
      <c r="KNQ115" s="80"/>
      <c r="KNR115" s="52"/>
      <c r="KNS115" s="73"/>
      <c r="KNT115" s="94"/>
      <c r="KNU115" s="95"/>
      <c r="KNV115" s="89"/>
      <c r="KNW115" s="63" t="s">
        <v>129</v>
      </c>
      <c r="KNX115" s="18"/>
      <c r="KNY115" s="80"/>
      <c r="KNZ115" s="52"/>
      <c r="KOA115" s="73"/>
      <c r="KOB115" s="94"/>
      <c r="KOC115" s="95"/>
      <c r="KOD115" s="89"/>
      <c r="KOE115" s="63" t="s">
        <v>129</v>
      </c>
      <c r="KOF115" s="18"/>
      <c r="KOG115" s="80"/>
      <c r="KOH115" s="52"/>
      <c r="KOI115" s="73"/>
      <c r="KOJ115" s="94"/>
      <c r="KOK115" s="95"/>
      <c r="KOL115" s="89"/>
      <c r="KOM115" s="63" t="s">
        <v>129</v>
      </c>
      <c r="KON115" s="18"/>
      <c r="KOO115" s="80"/>
      <c r="KOP115" s="52"/>
      <c r="KOQ115" s="73"/>
      <c r="KOR115" s="94"/>
      <c r="KOS115" s="95"/>
      <c r="KOT115" s="89"/>
      <c r="KOU115" s="63" t="s">
        <v>129</v>
      </c>
      <c r="KOV115" s="18"/>
      <c r="KOW115" s="80"/>
      <c r="KOX115" s="52"/>
      <c r="KOY115" s="73"/>
      <c r="KOZ115" s="94"/>
      <c r="KPA115" s="95"/>
      <c r="KPB115" s="89"/>
      <c r="KPC115" s="63" t="s">
        <v>129</v>
      </c>
      <c r="KPD115" s="18"/>
      <c r="KPE115" s="80"/>
      <c r="KPF115" s="52"/>
      <c r="KPG115" s="73"/>
      <c r="KPH115" s="94"/>
      <c r="KPI115" s="95"/>
      <c r="KPJ115" s="89"/>
      <c r="KPK115" s="63" t="s">
        <v>129</v>
      </c>
      <c r="KPL115" s="18"/>
      <c r="KPM115" s="80"/>
      <c r="KPN115" s="52"/>
      <c r="KPO115" s="73"/>
      <c r="KPP115" s="94"/>
      <c r="KPQ115" s="95"/>
      <c r="KPR115" s="89"/>
      <c r="KPS115" s="63" t="s">
        <v>129</v>
      </c>
      <c r="KPT115" s="18"/>
      <c r="KPU115" s="80"/>
      <c r="KPV115" s="52"/>
      <c r="KPW115" s="73"/>
      <c r="KPX115" s="94"/>
      <c r="KPY115" s="95"/>
      <c r="KPZ115" s="89"/>
      <c r="KQA115" s="63" t="s">
        <v>129</v>
      </c>
      <c r="KQB115" s="18"/>
      <c r="KQC115" s="80"/>
      <c r="KQD115" s="52"/>
      <c r="KQE115" s="73"/>
      <c r="KQF115" s="94"/>
      <c r="KQG115" s="95"/>
      <c r="KQH115" s="89"/>
      <c r="KQI115" s="63" t="s">
        <v>129</v>
      </c>
      <c r="KQJ115" s="18"/>
      <c r="KQK115" s="80"/>
      <c r="KQL115" s="52"/>
      <c r="KQM115" s="73"/>
      <c r="KQN115" s="94"/>
      <c r="KQO115" s="95"/>
      <c r="KQP115" s="89"/>
      <c r="KQQ115" s="63" t="s">
        <v>129</v>
      </c>
      <c r="KQR115" s="18"/>
      <c r="KQS115" s="80"/>
      <c r="KQT115" s="52"/>
      <c r="KQU115" s="73"/>
      <c r="KQV115" s="94"/>
      <c r="KQW115" s="95"/>
      <c r="KQX115" s="89"/>
      <c r="KQY115" s="63" t="s">
        <v>129</v>
      </c>
      <c r="KQZ115" s="18"/>
      <c r="KRA115" s="80"/>
      <c r="KRB115" s="52"/>
      <c r="KRC115" s="73"/>
      <c r="KRD115" s="94"/>
      <c r="KRE115" s="95"/>
      <c r="KRF115" s="89"/>
      <c r="KRG115" s="63" t="s">
        <v>129</v>
      </c>
      <c r="KRH115" s="18"/>
      <c r="KRI115" s="80"/>
      <c r="KRJ115" s="52"/>
      <c r="KRK115" s="73"/>
      <c r="KRL115" s="94"/>
      <c r="KRM115" s="95"/>
      <c r="KRN115" s="89"/>
      <c r="KRO115" s="63" t="s">
        <v>129</v>
      </c>
      <c r="KRP115" s="18"/>
      <c r="KRQ115" s="80"/>
      <c r="KRR115" s="52"/>
      <c r="KRS115" s="73"/>
      <c r="KRT115" s="94"/>
      <c r="KRU115" s="95"/>
      <c r="KRV115" s="89"/>
      <c r="KRW115" s="63" t="s">
        <v>129</v>
      </c>
      <c r="KRX115" s="18"/>
      <c r="KRY115" s="80"/>
      <c r="KRZ115" s="52"/>
      <c r="KSA115" s="73"/>
      <c r="KSB115" s="94"/>
      <c r="KSC115" s="95"/>
      <c r="KSD115" s="89"/>
      <c r="KSE115" s="63" t="s">
        <v>129</v>
      </c>
      <c r="KSF115" s="18"/>
      <c r="KSG115" s="80"/>
      <c r="KSH115" s="52"/>
      <c r="KSI115" s="73"/>
      <c r="KSJ115" s="94"/>
      <c r="KSK115" s="95"/>
      <c r="KSL115" s="89"/>
      <c r="KSM115" s="63" t="s">
        <v>129</v>
      </c>
      <c r="KSN115" s="18"/>
      <c r="KSO115" s="80"/>
      <c r="KSP115" s="52"/>
      <c r="KSQ115" s="73"/>
      <c r="KSR115" s="94"/>
      <c r="KSS115" s="95"/>
      <c r="KST115" s="89"/>
      <c r="KSU115" s="63" t="s">
        <v>129</v>
      </c>
      <c r="KSV115" s="18"/>
      <c r="KSW115" s="80"/>
      <c r="KSX115" s="52"/>
      <c r="KSY115" s="73"/>
      <c r="KSZ115" s="94"/>
      <c r="KTA115" s="95"/>
      <c r="KTB115" s="89"/>
      <c r="KTC115" s="63" t="s">
        <v>129</v>
      </c>
      <c r="KTD115" s="18"/>
      <c r="KTE115" s="80"/>
      <c r="KTF115" s="52"/>
      <c r="KTG115" s="73"/>
      <c r="KTH115" s="94"/>
      <c r="KTI115" s="95"/>
      <c r="KTJ115" s="89"/>
      <c r="KTK115" s="63" t="s">
        <v>129</v>
      </c>
      <c r="KTL115" s="18"/>
      <c r="KTM115" s="80"/>
      <c r="KTN115" s="52"/>
      <c r="KTO115" s="73"/>
      <c r="KTP115" s="94"/>
      <c r="KTQ115" s="95"/>
      <c r="KTR115" s="89"/>
      <c r="KTS115" s="63" t="s">
        <v>129</v>
      </c>
      <c r="KTT115" s="18"/>
      <c r="KTU115" s="80"/>
      <c r="KTV115" s="52"/>
      <c r="KTW115" s="73"/>
      <c r="KTX115" s="94"/>
      <c r="KTY115" s="95"/>
      <c r="KTZ115" s="89"/>
      <c r="KUA115" s="63" t="s">
        <v>129</v>
      </c>
      <c r="KUB115" s="18"/>
      <c r="KUC115" s="80"/>
      <c r="KUD115" s="52"/>
      <c r="KUE115" s="73"/>
      <c r="KUF115" s="94"/>
      <c r="KUG115" s="95"/>
      <c r="KUH115" s="89"/>
      <c r="KUI115" s="63" t="s">
        <v>129</v>
      </c>
      <c r="KUJ115" s="18"/>
      <c r="KUK115" s="80"/>
      <c r="KUL115" s="52"/>
      <c r="KUM115" s="73"/>
      <c r="KUN115" s="94"/>
      <c r="KUO115" s="95"/>
      <c r="KUP115" s="89"/>
      <c r="KUQ115" s="63" t="s">
        <v>129</v>
      </c>
      <c r="KUR115" s="18"/>
      <c r="KUS115" s="80"/>
      <c r="KUT115" s="52"/>
      <c r="KUU115" s="73"/>
      <c r="KUV115" s="94"/>
      <c r="KUW115" s="95"/>
      <c r="KUX115" s="89"/>
      <c r="KUY115" s="63" t="s">
        <v>129</v>
      </c>
      <c r="KUZ115" s="18"/>
      <c r="KVA115" s="80"/>
      <c r="KVB115" s="52"/>
      <c r="KVC115" s="73"/>
      <c r="KVD115" s="94"/>
      <c r="KVE115" s="95"/>
      <c r="KVF115" s="89"/>
      <c r="KVG115" s="63" t="s">
        <v>129</v>
      </c>
      <c r="KVH115" s="18"/>
      <c r="KVI115" s="80"/>
      <c r="KVJ115" s="52"/>
      <c r="KVK115" s="73"/>
      <c r="KVL115" s="94"/>
      <c r="KVM115" s="95"/>
      <c r="KVN115" s="89"/>
      <c r="KVO115" s="63" t="s">
        <v>129</v>
      </c>
      <c r="KVP115" s="18"/>
      <c r="KVQ115" s="80"/>
      <c r="KVR115" s="52"/>
      <c r="KVS115" s="73"/>
      <c r="KVT115" s="94"/>
      <c r="KVU115" s="95"/>
      <c r="KVV115" s="89"/>
      <c r="KVW115" s="63" t="s">
        <v>129</v>
      </c>
      <c r="KVX115" s="18"/>
      <c r="KVY115" s="80"/>
      <c r="KVZ115" s="52"/>
      <c r="KWA115" s="73"/>
      <c r="KWB115" s="94"/>
      <c r="KWC115" s="95"/>
      <c r="KWD115" s="89"/>
      <c r="KWE115" s="63" t="s">
        <v>129</v>
      </c>
      <c r="KWF115" s="18"/>
      <c r="KWG115" s="80"/>
      <c r="KWH115" s="52"/>
      <c r="KWI115" s="73"/>
      <c r="KWJ115" s="94"/>
      <c r="KWK115" s="95"/>
      <c r="KWL115" s="89"/>
      <c r="KWM115" s="63" t="s">
        <v>129</v>
      </c>
      <c r="KWN115" s="18"/>
      <c r="KWO115" s="80"/>
      <c r="KWP115" s="52"/>
      <c r="KWQ115" s="73"/>
      <c r="KWR115" s="94"/>
      <c r="KWS115" s="95"/>
      <c r="KWT115" s="89"/>
      <c r="KWU115" s="63" t="s">
        <v>129</v>
      </c>
      <c r="KWV115" s="18"/>
      <c r="KWW115" s="80"/>
      <c r="KWX115" s="52"/>
      <c r="KWY115" s="73"/>
      <c r="KWZ115" s="94"/>
      <c r="KXA115" s="95"/>
      <c r="KXB115" s="89"/>
      <c r="KXC115" s="63" t="s">
        <v>129</v>
      </c>
      <c r="KXD115" s="18"/>
      <c r="KXE115" s="80"/>
      <c r="KXF115" s="52"/>
      <c r="KXG115" s="73"/>
      <c r="KXH115" s="94"/>
      <c r="KXI115" s="95"/>
      <c r="KXJ115" s="89"/>
      <c r="KXK115" s="63" t="s">
        <v>129</v>
      </c>
      <c r="KXL115" s="18"/>
      <c r="KXM115" s="80"/>
      <c r="KXN115" s="52"/>
      <c r="KXO115" s="73"/>
      <c r="KXP115" s="94"/>
      <c r="KXQ115" s="95"/>
      <c r="KXR115" s="89"/>
      <c r="KXS115" s="63" t="s">
        <v>129</v>
      </c>
      <c r="KXT115" s="18"/>
      <c r="KXU115" s="80"/>
      <c r="KXV115" s="52"/>
      <c r="KXW115" s="73"/>
      <c r="KXX115" s="94"/>
      <c r="KXY115" s="95"/>
      <c r="KXZ115" s="89"/>
      <c r="KYA115" s="63" t="s">
        <v>129</v>
      </c>
      <c r="KYB115" s="18"/>
      <c r="KYC115" s="80"/>
      <c r="KYD115" s="52"/>
      <c r="KYE115" s="73"/>
      <c r="KYF115" s="94"/>
      <c r="KYG115" s="95"/>
      <c r="KYH115" s="89"/>
      <c r="KYI115" s="63" t="s">
        <v>129</v>
      </c>
      <c r="KYJ115" s="18"/>
      <c r="KYK115" s="80"/>
      <c r="KYL115" s="52"/>
      <c r="KYM115" s="73"/>
      <c r="KYN115" s="94"/>
      <c r="KYO115" s="95"/>
      <c r="KYP115" s="89"/>
      <c r="KYQ115" s="63" t="s">
        <v>129</v>
      </c>
      <c r="KYR115" s="18"/>
      <c r="KYS115" s="80"/>
      <c r="KYT115" s="52"/>
      <c r="KYU115" s="73"/>
      <c r="KYV115" s="94"/>
      <c r="KYW115" s="95"/>
      <c r="KYX115" s="89"/>
      <c r="KYY115" s="63" t="s">
        <v>129</v>
      </c>
      <c r="KYZ115" s="18"/>
      <c r="KZA115" s="80"/>
      <c r="KZB115" s="52"/>
      <c r="KZC115" s="73"/>
      <c r="KZD115" s="94"/>
      <c r="KZE115" s="95"/>
      <c r="KZF115" s="89"/>
      <c r="KZG115" s="63" t="s">
        <v>129</v>
      </c>
      <c r="KZH115" s="18"/>
      <c r="KZI115" s="80"/>
      <c r="KZJ115" s="52"/>
      <c r="KZK115" s="73"/>
      <c r="KZL115" s="94"/>
      <c r="KZM115" s="95"/>
      <c r="KZN115" s="89"/>
      <c r="KZO115" s="63" t="s">
        <v>129</v>
      </c>
      <c r="KZP115" s="18"/>
      <c r="KZQ115" s="80"/>
      <c r="KZR115" s="52"/>
      <c r="KZS115" s="73"/>
      <c r="KZT115" s="94"/>
      <c r="KZU115" s="95"/>
      <c r="KZV115" s="89"/>
      <c r="KZW115" s="63" t="s">
        <v>129</v>
      </c>
      <c r="KZX115" s="18"/>
      <c r="KZY115" s="80"/>
      <c r="KZZ115" s="52"/>
      <c r="LAA115" s="73"/>
      <c r="LAB115" s="94"/>
      <c r="LAC115" s="95"/>
      <c r="LAD115" s="89"/>
      <c r="LAE115" s="63" t="s">
        <v>129</v>
      </c>
      <c r="LAF115" s="18"/>
      <c r="LAG115" s="80"/>
      <c r="LAH115" s="52"/>
      <c r="LAI115" s="73"/>
      <c r="LAJ115" s="94"/>
      <c r="LAK115" s="95"/>
      <c r="LAL115" s="89"/>
      <c r="LAM115" s="63" t="s">
        <v>129</v>
      </c>
      <c r="LAN115" s="18"/>
      <c r="LAO115" s="80"/>
      <c r="LAP115" s="52"/>
      <c r="LAQ115" s="73"/>
      <c r="LAR115" s="94"/>
      <c r="LAS115" s="95"/>
      <c r="LAT115" s="89"/>
      <c r="LAU115" s="63" t="s">
        <v>129</v>
      </c>
      <c r="LAV115" s="18"/>
      <c r="LAW115" s="80"/>
      <c r="LAX115" s="52"/>
      <c r="LAY115" s="73"/>
      <c r="LAZ115" s="94"/>
      <c r="LBA115" s="95"/>
      <c r="LBB115" s="89"/>
      <c r="LBC115" s="63" t="s">
        <v>129</v>
      </c>
      <c r="LBD115" s="18"/>
      <c r="LBE115" s="80"/>
      <c r="LBF115" s="52"/>
      <c r="LBG115" s="73"/>
      <c r="LBH115" s="94"/>
      <c r="LBI115" s="95"/>
      <c r="LBJ115" s="89"/>
      <c r="LBK115" s="63" t="s">
        <v>129</v>
      </c>
      <c r="LBL115" s="18"/>
      <c r="LBM115" s="80"/>
      <c r="LBN115" s="52"/>
      <c r="LBO115" s="73"/>
      <c r="LBP115" s="94"/>
      <c r="LBQ115" s="95"/>
      <c r="LBR115" s="89"/>
      <c r="LBS115" s="63" t="s">
        <v>129</v>
      </c>
      <c r="LBT115" s="18"/>
      <c r="LBU115" s="80"/>
      <c r="LBV115" s="52"/>
      <c r="LBW115" s="73"/>
      <c r="LBX115" s="94"/>
      <c r="LBY115" s="95"/>
      <c r="LBZ115" s="89"/>
      <c r="LCA115" s="63" t="s">
        <v>129</v>
      </c>
      <c r="LCB115" s="18"/>
      <c r="LCC115" s="80"/>
      <c r="LCD115" s="52"/>
      <c r="LCE115" s="73"/>
      <c r="LCF115" s="94"/>
      <c r="LCG115" s="95"/>
      <c r="LCH115" s="89"/>
      <c r="LCI115" s="63" t="s">
        <v>129</v>
      </c>
      <c r="LCJ115" s="18"/>
      <c r="LCK115" s="80"/>
      <c r="LCL115" s="52"/>
      <c r="LCM115" s="73"/>
      <c r="LCN115" s="94"/>
      <c r="LCO115" s="95"/>
      <c r="LCP115" s="89"/>
      <c r="LCQ115" s="63" t="s">
        <v>129</v>
      </c>
      <c r="LCR115" s="18"/>
      <c r="LCS115" s="80"/>
      <c r="LCT115" s="52"/>
      <c r="LCU115" s="73"/>
      <c r="LCV115" s="94"/>
      <c r="LCW115" s="95"/>
      <c r="LCX115" s="89"/>
      <c r="LCY115" s="63" t="s">
        <v>129</v>
      </c>
      <c r="LCZ115" s="18"/>
      <c r="LDA115" s="80"/>
      <c r="LDB115" s="52"/>
      <c r="LDC115" s="73"/>
      <c r="LDD115" s="94"/>
      <c r="LDE115" s="95"/>
      <c r="LDF115" s="89"/>
      <c r="LDG115" s="63" t="s">
        <v>129</v>
      </c>
      <c r="LDH115" s="18"/>
      <c r="LDI115" s="80"/>
      <c r="LDJ115" s="52"/>
      <c r="LDK115" s="73"/>
      <c r="LDL115" s="94"/>
      <c r="LDM115" s="95"/>
      <c r="LDN115" s="89"/>
      <c r="LDO115" s="63" t="s">
        <v>129</v>
      </c>
      <c r="LDP115" s="18"/>
      <c r="LDQ115" s="80"/>
      <c r="LDR115" s="52"/>
      <c r="LDS115" s="73"/>
      <c r="LDT115" s="94"/>
      <c r="LDU115" s="95"/>
      <c r="LDV115" s="89"/>
      <c r="LDW115" s="63" t="s">
        <v>129</v>
      </c>
      <c r="LDX115" s="18"/>
      <c r="LDY115" s="80"/>
      <c r="LDZ115" s="52"/>
      <c r="LEA115" s="73"/>
      <c r="LEB115" s="94"/>
      <c r="LEC115" s="95"/>
      <c r="LED115" s="89"/>
      <c r="LEE115" s="63" t="s">
        <v>129</v>
      </c>
      <c r="LEF115" s="18"/>
      <c r="LEG115" s="80"/>
      <c r="LEH115" s="52"/>
      <c r="LEI115" s="73"/>
      <c r="LEJ115" s="94"/>
      <c r="LEK115" s="95"/>
      <c r="LEL115" s="89"/>
      <c r="LEM115" s="63" t="s">
        <v>129</v>
      </c>
      <c r="LEN115" s="18"/>
      <c r="LEO115" s="80"/>
      <c r="LEP115" s="52"/>
      <c r="LEQ115" s="73"/>
      <c r="LER115" s="94"/>
      <c r="LES115" s="95"/>
      <c r="LET115" s="89"/>
      <c r="LEU115" s="63" t="s">
        <v>129</v>
      </c>
      <c r="LEV115" s="18"/>
      <c r="LEW115" s="80"/>
      <c r="LEX115" s="52"/>
      <c r="LEY115" s="73"/>
      <c r="LEZ115" s="94"/>
      <c r="LFA115" s="95"/>
      <c r="LFB115" s="89"/>
      <c r="LFC115" s="63" t="s">
        <v>129</v>
      </c>
      <c r="LFD115" s="18"/>
      <c r="LFE115" s="80"/>
      <c r="LFF115" s="52"/>
      <c r="LFG115" s="73"/>
      <c r="LFH115" s="94"/>
      <c r="LFI115" s="95"/>
      <c r="LFJ115" s="89"/>
      <c r="LFK115" s="63" t="s">
        <v>129</v>
      </c>
      <c r="LFL115" s="18"/>
      <c r="LFM115" s="80"/>
      <c r="LFN115" s="52"/>
      <c r="LFO115" s="73"/>
      <c r="LFP115" s="94"/>
      <c r="LFQ115" s="95"/>
      <c r="LFR115" s="89"/>
      <c r="LFS115" s="63" t="s">
        <v>129</v>
      </c>
      <c r="LFT115" s="18"/>
      <c r="LFU115" s="80"/>
      <c r="LFV115" s="52"/>
      <c r="LFW115" s="73"/>
      <c r="LFX115" s="94"/>
      <c r="LFY115" s="95"/>
      <c r="LFZ115" s="89"/>
      <c r="LGA115" s="63" t="s">
        <v>129</v>
      </c>
      <c r="LGB115" s="18"/>
      <c r="LGC115" s="80"/>
      <c r="LGD115" s="52"/>
      <c r="LGE115" s="73"/>
      <c r="LGF115" s="94"/>
      <c r="LGG115" s="95"/>
      <c r="LGH115" s="89"/>
      <c r="LGI115" s="63" t="s">
        <v>129</v>
      </c>
      <c r="LGJ115" s="18"/>
      <c r="LGK115" s="80"/>
      <c r="LGL115" s="52"/>
      <c r="LGM115" s="73"/>
      <c r="LGN115" s="94"/>
      <c r="LGO115" s="95"/>
      <c r="LGP115" s="89"/>
      <c r="LGQ115" s="63" t="s">
        <v>129</v>
      </c>
      <c r="LGR115" s="18"/>
      <c r="LGS115" s="80"/>
      <c r="LGT115" s="52"/>
      <c r="LGU115" s="73"/>
      <c r="LGV115" s="94"/>
      <c r="LGW115" s="95"/>
      <c r="LGX115" s="89"/>
      <c r="LGY115" s="63" t="s">
        <v>129</v>
      </c>
      <c r="LGZ115" s="18"/>
      <c r="LHA115" s="80"/>
      <c r="LHB115" s="52"/>
      <c r="LHC115" s="73"/>
      <c r="LHD115" s="94"/>
      <c r="LHE115" s="95"/>
      <c r="LHF115" s="89"/>
      <c r="LHG115" s="63" t="s">
        <v>129</v>
      </c>
      <c r="LHH115" s="18"/>
      <c r="LHI115" s="80"/>
      <c r="LHJ115" s="52"/>
      <c r="LHK115" s="73"/>
      <c r="LHL115" s="94"/>
      <c r="LHM115" s="95"/>
      <c r="LHN115" s="89"/>
      <c r="LHO115" s="63" t="s">
        <v>129</v>
      </c>
      <c r="LHP115" s="18"/>
      <c r="LHQ115" s="80"/>
      <c r="LHR115" s="52"/>
      <c r="LHS115" s="73"/>
      <c r="LHT115" s="94"/>
      <c r="LHU115" s="95"/>
      <c r="LHV115" s="89"/>
      <c r="LHW115" s="63" t="s">
        <v>129</v>
      </c>
      <c r="LHX115" s="18"/>
      <c r="LHY115" s="80"/>
      <c r="LHZ115" s="52"/>
      <c r="LIA115" s="73"/>
      <c r="LIB115" s="94"/>
      <c r="LIC115" s="95"/>
      <c r="LID115" s="89"/>
      <c r="LIE115" s="63" t="s">
        <v>129</v>
      </c>
      <c r="LIF115" s="18"/>
      <c r="LIG115" s="80"/>
      <c r="LIH115" s="52"/>
      <c r="LII115" s="73"/>
      <c r="LIJ115" s="94"/>
      <c r="LIK115" s="95"/>
      <c r="LIL115" s="89"/>
      <c r="LIM115" s="63" t="s">
        <v>129</v>
      </c>
      <c r="LIN115" s="18"/>
      <c r="LIO115" s="80"/>
      <c r="LIP115" s="52"/>
      <c r="LIQ115" s="73"/>
      <c r="LIR115" s="94"/>
      <c r="LIS115" s="95"/>
      <c r="LIT115" s="89"/>
      <c r="LIU115" s="63" t="s">
        <v>129</v>
      </c>
      <c r="LIV115" s="18"/>
      <c r="LIW115" s="80"/>
      <c r="LIX115" s="52"/>
      <c r="LIY115" s="73"/>
      <c r="LIZ115" s="94"/>
      <c r="LJA115" s="95"/>
      <c r="LJB115" s="89"/>
      <c r="LJC115" s="63" t="s">
        <v>129</v>
      </c>
      <c r="LJD115" s="18"/>
      <c r="LJE115" s="80"/>
      <c r="LJF115" s="52"/>
      <c r="LJG115" s="73"/>
      <c r="LJH115" s="94"/>
      <c r="LJI115" s="95"/>
      <c r="LJJ115" s="89"/>
      <c r="LJK115" s="63" t="s">
        <v>129</v>
      </c>
      <c r="LJL115" s="18"/>
      <c r="LJM115" s="80"/>
      <c r="LJN115" s="52"/>
      <c r="LJO115" s="73"/>
      <c r="LJP115" s="94"/>
      <c r="LJQ115" s="95"/>
      <c r="LJR115" s="89"/>
      <c r="LJS115" s="63" t="s">
        <v>129</v>
      </c>
      <c r="LJT115" s="18"/>
      <c r="LJU115" s="80"/>
      <c r="LJV115" s="52"/>
      <c r="LJW115" s="73"/>
      <c r="LJX115" s="94"/>
      <c r="LJY115" s="95"/>
      <c r="LJZ115" s="89"/>
      <c r="LKA115" s="63" t="s">
        <v>129</v>
      </c>
      <c r="LKB115" s="18"/>
      <c r="LKC115" s="80"/>
      <c r="LKD115" s="52"/>
      <c r="LKE115" s="73"/>
      <c r="LKF115" s="94"/>
      <c r="LKG115" s="95"/>
      <c r="LKH115" s="89"/>
      <c r="LKI115" s="63" t="s">
        <v>129</v>
      </c>
      <c r="LKJ115" s="18"/>
      <c r="LKK115" s="80"/>
      <c r="LKL115" s="52"/>
      <c r="LKM115" s="73"/>
      <c r="LKN115" s="94"/>
      <c r="LKO115" s="95"/>
      <c r="LKP115" s="89"/>
      <c r="LKQ115" s="63" t="s">
        <v>129</v>
      </c>
      <c r="LKR115" s="18"/>
      <c r="LKS115" s="80"/>
      <c r="LKT115" s="52"/>
      <c r="LKU115" s="73"/>
      <c r="LKV115" s="94"/>
      <c r="LKW115" s="95"/>
      <c r="LKX115" s="89"/>
      <c r="LKY115" s="63" t="s">
        <v>129</v>
      </c>
      <c r="LKZ115" s="18"/>
      <c r="LLA115" s="80"/>
      <c r="LLB115" s="52"/>
      <c r="LLC115" s="73"/>
      <c r="LLD115" s="94"/>
      <c r="LLE115" s="95"/>
      <c r="LLF115" s="89"/>
      <c r="LLG115" s="63" t="s">
        <v>129</v>
      </c>
      <c r="LLH115" s="18"/>
      <c r="LLI115" s="80"/>
      <c r="LLJ115" s="52"/>
      <c r="LLK115" s="73"/>
      <c r="LLL115" s="94"/>
      <c r="LLM115" s="95"/>
      <c r="LLN115" s="89"/>
      <c r="LLO115" s="63" t="s">
        <v>129</v>
      </c>
      <c r="LLP115" s="18"/>
      <c r="LLQ115" s="80"/>
      <c r="LLR115" s="52"/>
      <c r="LLS115" s="73"/>
      <c r="LLT115" s="94"/>
      <c r="LLU115" s="95"/>
      <c r="LLV115" s="89"/>
      <c r="LLW115" s="63" t="s">
        <v>129</v>
      </c>
      <c r="LLX115" s="18"/>
      <c r="LLY115" s="80"/>
      <c r="LLZ115" s="52"/>
      <c r="LMA115" s="73"/>
      <c r="LMB115" s="94"/>
      <c r="LMC115" s="95"/>
      <c r="LMD115" s="89"/>
      <c r="LME115" s="63" t="s">
        <v>129</v>
      </c>
      <c r="LMF115" s="18"/>
      <c r="LMG115" s="80"/>
      <c r="LMH115" s="52"/>
      <c r="LMI115" s="73"/>
      <c r="LMJ115" s="94"/>
      <c r="LMK115" s="95"/>
      <c r="LML115" s="89"/>
      <c r="LMM115" s="63" t="s">
        <v>129</v>
      </c>
      <c r="LMN115" s="18"/>
      <c r="LMO115" s="80"/>
      <c r="LMP115" s="52"/>
      <c r="LMQ115" s="73"/>
      <c r="LMR115" s="94"/>
      <c r="LMS115" s="95"/>
      <c r="LMT115" s="89"/>
      <c r="LMU115" s="63" t="s">
        <v>129</v>
      </c>
      <c r="LMV115" s="18"/>
      <c r="LMW115" s="80"/>
      <c r="LMX115" s="52"/>
      <c r="LMY115" s="73"/>
      <c r="LMZ115" s="94"/>
      <c r="LNA115" s="95"/>
      <c r="LNB115" s="89"/>
      <c r="LNC115" s="63" t="s">
        <v>129</v>
      </c>
      <c r="LND115" s="18"/>
      <c r="LNE115" s="80"/>
      <c r="LNF115" s="52"/>
      <c r="LNG115" s="73"/>
      <c r="LNH115" s="94"/>
      <c r="LNI115" s="95"/>
      <c r="LNJ115" s="89"/>
      <c r="LNK115" s="63" t="s">
        <v>129</v>
      </c>
      <c r="LNL115" s="18"/>
      <c r="LNM115" s="80"/>
      <c r="LNN115" s="52"/>
      <c r="LNO115" s="73"/>
      <c r="LNP115" s="94"/>
      <c r="LNQ115" s="95"/>
      <c r="LNR115" s="89"/>
      <c r="LNS115" s="63" t="s">
        <v>129</v>
      </c>
      <c r="LNT115" s="18"/>
      <c r="LNU115" s="80"/>
      <c r="LNV115" s="52"/>
      <c r="LNW115" s="73"/>
      <c r="LNX115" s="94"/>
      <c r="LNY115" s="95"/>
      <c r="LNZ115" s="89"/>
      <c r="LOA115" s="63" t="s">
        <v>129</v>
      </c>
      <c r="LOB115" s="18"/>
      <c r="LOC115" s="80"/>
      <c r="LOD115" s="52"/>
      <c r="LOE115" s="73"/>
      <c r="LOF115" s="94"/>
      <c r="LOG115" s="95"/>
      <c r="LOH115" s="89"/>
      <c r="LOI115" s="63" t="s">
        <v>129</v>
      </c>
      <c r="LOJ115" s="18"/>
      <c r="LOK115" s="80"/>
      <c r="LOL115" s="52"/>
      <c r="LOM115" s="73"/>
      <c r="LON115" s="94"/>
      <c r="LOO115" s="95"/>
      <c r="LOP115" s="89"/>
      <c r="LOQ115" s="63" t="s">
        <v>129</v>
      </c>
      <c r="LOR115" s="18"/>
      <c r="LOS115" s="80"/>
      <c r="LOT115" s="52"/>
      <c r="LOU115" s="73"/>
      <c r="LOV115" s="94"/>
      <c r="LOW115" s="95"/>
      <c r="LOX115" s="89"/>
      <c r="LOY115" s="63" t="s">
        <v>129</v>
      </c>
      <c r="LOZ115" s="18"/>
      <c r="LPA115" s="80"/>
      <c r="LPB115" s="52"/>
      <c r="LPC115" s="73"/>
      <c r="LPD115" s="94"/>
      <c r="LPE115" s="95"/>
      <c r="LPF115" s="89"/>
      <c r="LPG115" s="63" t="s">
        <v>129</v>
      </c>
      <c r="LPH115" s="18"/>
      <c r="LPI115" s="80"/>
      <c r="LPJ115" s="52"/>
      <c r="LPK115" s="73"/>
      <c r="LPL115" s="94"/>
      <c r="LPM115" s="95"/>
      <c r="LPN115" s="89"/>
      <c r="LPO115" s="63" t="s">
        <v>129</v>
      </c>
      <c r="LPP115" s="18"/>
      <c r="LPQ115" s="80"/>
      <c r="LPR115" s="52"/>
      <c r="LPS115" s="73"/>
      <c r="LPT115" s="94"/>
      <c r="LPU115" s="95"/>
      <c r="LPV115" s="89"/>
      <c r="LPW115" s="63" t="s">
        <v>129</v>
      </c>
      <c r="LPX115" s="18"/>
      <c r="LPY115" s="80"/>
      <c r="LPZ115" s="52"/>
      <c r="LQA115" s="73"/>
      <c r="LQB115" s="94"/>
      <c r="LQC115" s="95"/>
      <c r="LQD115" s="89"/>
      <c r="LQE115" s="63" t="s">
        <v>129</v>
      </c>
      <c r="LQF115" s="18"/>
      <c r="LQG115" s="80"/>
      <c r="LQH115" s="52"/>
      <c r="LQI115" s="73"/>
      <c r="LQJ115" s="94"/>
      <c r="LQK115" s="95"/>
      <c r="LQL115" s="89"/>
      <c r="LQM115" s="63" t="s">
        <v>129</v>
      </c>
      <c r="LQN115" s="18"/>
      <c r="LQO115" s="80"/>
      <c r="LQP115" s="52"/>
      <c r="LQQ115" s="73"/>
      <c r="LQR115" s="94"/>
      <c r="LQS115" s="95"/>
      <c r="LQT115" s="89"/>
      <c r="LQU115" s="63" t="s">
        <v>129</v>
      </c>
      <c r="LQV115" s="18"/>
      <c r="LQW115" s="80"/>
      <c r="LQX115" s="52"/>
      <c r="LQY115" s="73"/>
      <c r="LQZ115" s="94"/>
      <c r="LRA115" s="95"/>
      <c r="LRB115" s="89"/>
      <c r="LRC115" s="63" t="s">
        <v>129</v>
      </c>
      <c r="LRD115" s="18"/>
      <c r="LRE115" s="80"/>
      <c r="LRF115" s="52"/>
      <c r="LRG115" s="73"/>
      <c r="LRH115" s="94"/>
      <c r="LRI115" s="95"/>
      <c r="LRJ115" s="89"/>
      <c r="LRK115" s="63" t="s">
        <v>129</v>
      </c>
      <c r="LRL115" s="18"/>
      <c r="LRM115" s="80"/>
      <c r="LRN115" s="52"/>
      <c r="LRO115" s="73"/>
      <c r="LRP115" s="94"/>
      <c r="LRQ115" s="95"/>
      <c r="LRR115" s="89"/>
      <c r="LRS115" s="63" t="s">
        <v>129</v>
      </c>
      <c r="LRT115" s="18"/>
      <c r="LRU115" s="80"/>
      <c r="LRV115" s="52"/>
      <c r="LRW115" s="73"/>
      <c r="LRX115" s="94"/>
      <c r="LRY115" s="95"/>
      <c r="LRZ115" s="89"/>
      <c r="LSA115" s="63" t="s">
        <v>129</v>
      </c>
      <c r="LSB115" s="18"/>
      <c r="LSC115" s="80"/>
      <c r="LSD115" s="52"/>
      <c r="LSE115" s="73"/>
      <c r="LSF115" s="94"/>
      <c r="LSG115" s="95"/>
      <c r="LSH115" s="89"/>
      <c r="LSI115" s="63" t="s">
        <v>129</v>
      </c>
      <c r="LSJ115" s="18"/>
      <c r="LSK115" s="80"/>
      <c r="LSL115" s="52"/>
      <c r="LSM115" s="73"/>
      <c r="LSN115" s="94"/>
      <c r="LSO115" s="95"/>
      <c r="LSP115" s="89"/>
      <c r="LSQ115" s="63" t="s">
        <v>129</v>
      </c>
      <c r="LSR115" s="18"/>
      <c r="LSS115" s="80"/>
      <c r="LST115" s="52"/>
      <c r="LSU115" s="73"/>
      <c r="LSV115" s="94"/>
      <c r="LSW115" s="95"/>
      <c r="LSX115" s="89"/>
      <c r="LSY115" s="63" t="s">
        <v>129</v>
      </c>
      <c r="LSZ115" s="18"/>
      <c r="LTA115" s="80"/>
      <c r="LTB115" s="52"/>
      <c r="LTC115" s="73"/>
      <c r="LTD115" s="94"/>
      <c r="LTE115" s="95"/>
      <c r="LTF115" s="89"/>
      <c r="LTG115" s="63" t="s">
        <v>129</v>
      </c>
      <c r="LTH115" s="18"/>
      <c r="LTI115" s="80"/>
      <c r="LTJ115" s="52"/>
      <c r="LTK115" s="73"/>
      <c r="LTL115" s="94"/>
      <c r="LTM115" s="95"/>
      <c r="LTN115" s="89"/>
      <c r="LTO115" s="63" t="s">
        <v>129</v>
      </c>
      <c r="LTP115" s="18"/>
      <c r="LTQ115" s="80"/>
      <c r="LTR115" s="52"/>
      <c r="LTS115" s="73"/>
      <c r="LTT115" s="94"/>
      <c r="LTU115" s="95"/>
      <c r="LTV115" s="89"/>
      <c r="LTW115" s="63" t="s">
        <v>129</v>
      </c>
      <c r="LTX115" s="18"/>
      <c r="LTY115" s="80"/>
      <c r="LTZ115" s="52"/>
      <c r="LUA115" s="73"/>
      <c r="LUB115" s="94"/>
      <c r="LUC115" s="95"/>
      <c r="LUD115" s="89"/>
      <c r="LUE115" s="63" t="s">
        <v>129</v>
      </c>
      <c r="LUF115" s="18"/>
      <c r="LUG115" s="80"/>
      <c r="LUH115" s="52"/>
      <c r="LUI115" s="73"/>
      <c r="LUJ115" s="94"/>
      <c r="LUK115" s="95"/>
      <c r="LUL115" s="89"/>
      <c r="LUM115" s="63" t="s">
        <v>129</v>
      </c>
      <c r="LUN115" s="18"/>
      <c r="LUO115" s="80"/>
      <c r="LUP115" s="52"/>
      <c r="LUQ115" s="73"/>
      <c r="LUR115" s="94"/>
      <c r="LUS115" s="95"/>
      <c r="LUT115" s="89"/>
      <c r="LUU115" s="63" t="s">
        <v>129</v>
      </c>
      <c r="LUV115" s="18"/>
      <c r="LUW115" s="80"/>
      <c r="LUX115" s="52"/>
      <c r="LUY115" s="73"/>
      <c r="LUZ115" s="94"/>
      <c r="LVA115" s="95"/>
      <c r="LVB115" s="89"/>
      <c r="LVC115" s="63" t="s">
        <v>129</v>
      </c>
      <c r="LVD115" s="18"/>
      <c r="LVE115" s="80"/>
      <c r="LVF115" s="52"/>
      <c r="LVG115" s="73"/>
      <c r="LVH115" s="94"/>
      <c r="LVI115" s="95"/>
      <c r="LVJ115" s="89"/>
      <c r="LVK115" s="63" t="s">
        <v>129</v>
      </c>
      <c r="LVL115" s="18"/>
      <c r="LVM115" s="80"/>
      <c r="LVN115" s="52"/>
      <c r="LVO115" s="73"/>
      <c r="LVP115" s="94"/>
      <c r="LVQ115" s="95"/>
      <c r="LVR115" s="89"/>
      <c r="LVS115" s="63" t="s">
        <v>129</v>
      </c>
      <c r="LVT115" s="18"/>
      <c r="LVU115" s="80"/>
      <c r="LVV115" s="52"/>
      <c r="LVW115" s="73"/>
      <c r="LVX115" s="94"/>
      <c r="LVY115" s="95"/>
      <c r="LVZ115" s="89"/>
      <c r="LWA115" s="63" t="s">
        <v>129</v>
      </c>
      <c r="LWB115" s="18"/>
      <c r="LWC115" s="80"/>
      <c r="LWD115" s="52"/>
      <c r="LWE115" s="73"/>
      <c r="LWF115" s="94"/>
      <c r="LWG115" s="95"/>
      <c r="LWH115" s="89"/>
      <c r="LWI115" s="63" t="s">
        <v>129</v>
      </c>
      <c r="LWJ115" s="18"/>
      <c r="LWK115" s="80"/>
      <c r="LWL115" s="52"/>
      <c r="LWM115" s="73"/>
      <c r="LWN115" s="94"/>
      <c r="LWO115" s="95"/>
      <c r="LWP115" s="89"/>
      <c r="LWQ115" s="63" t="s">
        <v>129</v>
      </c>
      <c r="LWR115" s="18"/>
      <c r="LWS115" s="80"/>
      <c r="LWT115" s="52"/>
      <c r="LWU115" s="73"/>
      <c r="LWV115" s="94"/>
      <c r="LWW115" s="95"/>
      <c r="LWX115" s="89"/>
      <c r="LWY115" s="63" t="s">
        <v>129</v>
      </c>
      <c r="LWZ115" s="18"/>
      <c r="LXA115" s="80"/>
      <c r="LXB115" s="52"/>
      <c r="LXC115" s="73"/>
      <c r="LXD115" s="94"/>
      <c r="LXE115" s="95"/>
      <c r="LXF115" s="89"/>
      <c r="LXG115" s="63" t="s">
        <v>129</v>
      </c>
      <c r="LXH115" s="18"/>
      <c r="LXI115" s="80"/>
      <c r="LXJ115" s="52"/>
      <c r="LXK115" s="73"/>
      <c r="LXL115" s="94"/>
      <c r="LXM115" s="95"/>
      <c r="LXN115" s="89"/>
      <c r="LXO115" s="63" t="s">
        <v>129</v>
      </c>
      <c r="LXP115" s="18"/>
      <c r="LXQ115" s="80"/>
      <c r="LXR115" s="52"/>
      <c r="LXS115" s="73"/>
      <c r="LXT115" s="94"/>
      <c r="LXU115" s="95"/>
      <c r="LXV115" s="89"/>
      <c r="LXW115" s="63" t="s">
        <v>129</v>
      </c>
      <c r="LXX115" s="18"/>
      <c r="LXY115" s="80"/>
      <c r="LXZ115" s="52"/>
      <c r="LYA115" s="73"/>
      <c r="LYB115" s="94"/>
      <c r="LYC115" s="95"/>
      <c r="LYD115" s="89"/>
      <c r="LYE115" s="63" t="s">
        <v>129</v>
      </c>
      <c r="LYF115" s="18"/>
      <c r="LYG115" s="80"/>
      <c r="LYH115" s="52"/>
      <c r="LYI115" s="73"/>
      <c r="LYJ115" s="94"/>
      <c r="LYK115" s="95"/>
      <c r="LYL115" s="89"/>
      <c r="LYM115" s="63" t="s">
        <v>129</v>
      </c>
      <c r="LYN115" s="18"/>
      <c r="LYO115" s="80"/>
      <c r="LYP115" s="52"/>
      <c r="LYQ115" s="73"/>
      <c r="LYR115" s="94"/>
      <c r="LYS115" s="95"/>
      <c r="LYT115" s="89"/>
      <c r="LYU115" s="63" t="s">
        <v>129</v>
      </c>
      <c r="LYV115" s="18"/>
      <c r="LYW115" s="80"/>
      <c r="LYX115" s="52"/>
      <c r="LYY115" s="73"/>
      <c r="LYZ115" s="94"/>
      <c r="LZA115" s="95"/>
      <c r="LZB115" s="89"/>
      <c r="LZC115" s="63" t="s">
        <v>129</v>
      </c>
      <c r="LZD115" s="18"/>
      <c r="LZE115" s="80"/>
      <c r="LZF115" s="52"/>
      <c r="LZG115" s="73"/>
      <c r="LZH115" s="94"/>
      <c r="LZI115" s="95"/>
      <c r="LZJ115" s="89"/>
      <c r="LZK115" s="63" t="s">
        <v>129</v>
      </c>
      <c r="LZL115" s="18"/>
      <c r="LZM115" s="80"/>
      <c r="LZN115" s="52"/>
      <c r="LZO115" s="73"/>
      <c r="LZP115" s="94"/>
      <c r="LZQ115" s="95"/>
      <c r="LZR115" s="89"/>
      <c r="LZS115" s="63" t="s">
        <v>129</v>
      </c>
      <c r="LZT115" s="18"/>
      <c r="LZU115" s="80"/>
      <c r="LZV115" s="52"/>
      <c r="LZW115" s="73"/>
      <c r="LZX115" s="94"/>
      <c r="LZY115" s="95"/>
      <c r="LZZ115" s="89"/>
      <c r="MAA115" s="63" t="s">
        <v>129</v>
      </c>
      <c r="MAB115" s="18"/>
      <c r="MAC115" s="80"/>
      <c r="MAD115" s="52"/>
      <c r="MAE115" s="73"/>
      <c r="MAF115" s="94"/>
      <c r="MAG115" s="95"/>
      <c r="MAH115" s="89"/>
      <c r="MAI115" s="63" t="s">
        <v>129</v>
      </c>
      <c r="MAJ115" s="18"/>
      <c r="MAK115" s="80"/>
      <c r="MAL115" s="52"/>
      <c r="MAM115" s="73"/>
      <c r="MAN115" s="94"/>
      <c r="MAO115" s="95"/>
      <c r="MAP115" s="89"/>
      <c r="MAQ115" s="63" t="s">
        <v>129</v>
      </c>
      <c r="MAR115" s="18"/>
      <c r="MAS115" s="80"/>
      <c r="MAT115" s="52"/>
      <c r="MAU115" s="73"/>
      <c r="MAV115" s="94"/>
      <c r="MAW115" s="95"/>
      <c r="MAX115" s="89"/>
      <c r="MAY115" s="63" t="s">
        <v>129</v>
      </c>
      <c r="MAZ115" s="18"/>
      <c r="MBA115" s="80"/>
      <c r="MBB115" s="52"/>
      <c r="MBC115" s="73"/>
      <c r="MBD115" s="94"/>
      <c r="MBE115" s="95"/>
      <c r="MBF115" s="89"/>
      <c r="MBG115" s="63" t="s">
        <v>129</v>
      </c>
      <c r="MBH115" s="18"/>
      <c r="MBI115" s="80"/>
      <c r="MBJ115" s="52"/>
      <c r="MBK115" s="73"/>
      <c r="MBL115" s="94"/>
      <c r="MBM115" s="95"/>
      <c r="MBN115" s="89"/>
      <c r="MBO115" s="63" t="s">
        <v>129</v>
      </c>
      <c r="MBP115" s="18"/>
      <c r="MBQ115" s="80"/>
      <c r="MBR115" s="52"/>
      <c r="MBS115" s="73"/>
      <c r="MBT115" s="94"/>
      <c r="MBU115" s="95"/>
      <c r="MBV115" s="89"/>
      <c r="MBW115" s="63" t="s">
        <v>129</v>
      </c>
      <c r="MBX115" s="18"/>
      <c r="MBY115" s="80"/>
      <c r="MBZ115" s="52"/>
      <c r="MCA115" s="73"/>
      <c r="MCB115" s="94"/>
      <c r="MCC115" s="95"/>
      <c r="MCD115" s="89"/>
      <c r="MCE115" s="63" t="s">
        <v>129</v>
      </c>
      <c r="MCF115" s="18"/>
      <c r="MCG115" s="80"/>
      <c r="MCH115" s="52"/>
      <c r="MCI115" s="73"/>
      <c r="MCJ115" s="94"/>
      <c r="MCK115" s="95"/>
      <c r="MCL115" s="89"/>
      <c r="MCM115" s="63" t="s">
        <v>129</v>
      </c>
      <c r="MCN115" s="18"/>
      <c r="MCO115" s="80"/>
      <c r="MCP115" s="52"/>
      <c r="MCQ115" s="73"/>
      <c r="MCR115" s="94"/>
      <c r="MCS115" s="95"/>
      <c r="MCT115" s="89"/>
      <c r="MCU115" s="63" t="s">
        <v>129</v>
      </c>
      <c r="MCV115" s="18"/>
      <c r="MCW115" s="80"/>
      <c r="MCX115" s="52"/>
      <c r="MCY115" s="73"/>
      <c r="MCZ115" s="94"/>
      <c r="MDA115" s="95"/>
      <c r="MDB115" s="89"/>
      <c r="MDC115" s="63" t="s">
        <v>129</v>
      </c>
      <c r="MDD115" s="18"/>
      <c r="MDE115" s="80"/>
      <c r="MDF115" s="52"/>
      <c r="MDG115" s="73"/>
      <c r="MDH115" s="94"/>
      <c r="MDI115" s="95"/>
      <c r="MDJ115" s="89"/>
      <c r="MDK115" s="63" t="s">
        <v>129</v>
      </c>
      <c r="MDL115" s="18"/>
      <c r="MDM115" s="80"/>
      <c r="MDN115" s="52"/>
      <c r="MDO115" s="73"/>
      <c r="MDP115" s="94"/>
      <c r="MDQ115" s="95"/>
      <c r="MDR115" s="89"/>
      <c r="MDS115" s="63" t="s">
        <v>129</v>
      </c>
      <c r="MDT115" s="18"/>
      <c r="MDU115" s="80"/>
      <c r="MDV115" s="52"/>
      <c r="MDW115" s="73"/>
      <c r="MDX115" s="94"/>
      <c r="MDY115" s="95"/>
      <c r="MDZ115" s="89"/>
      <c r="MEA115" s="63" t="s">
        <v>129</v>
      </c>
      <c r="MEB115" s="18"/>
      <c r="MEC115" s="80"/>
      <c r="MED115" s="52"/>
      <c r="MEE115" s="73"/>
      <c r="MEF115" s="94"/>
      <c r="MEG115" s="95"/>
      <c r="MEH115" s="89"/>
      <c r="MEI115" s="63" t="s">
        <v>129</v>
      </c>
      <c r="MEJ115" s="18"/>
      <c r="MEK115" s="80"/>
      <c r="MEL115" s="52"/>
      <c r="MEM115" s="73"/>
      <c r="MEN115" s="94"/>
      <c r="MEO115" s="95"/>
      <c r="MEP115" s="89"/>
      <c r="MEQ115" s="63" t="s">
        <v>129</v>
      </c>
      <c r="MER115" s="18"/>
      <c r="MES115" s="80"/>
      <c r="MET115" s="52"/>
      <c r="MEU115" s="73"/>
      <c r="MEV115" s="94"/>
      <c r="MEW115" s="95"/>
      <c r="MEX115" s="89"/>
      <c r="MEY115" s="63" t="s">
        <v>129</v>
      </c>
      <c r="MEZ115" s="18"/>
      <c r="MFA115" s="80"/>
      <c r="MFB115" s="52"/>
      <c r="MFC115" s="73"/>
      <c r="MFD115" s="94"/>
      <c r="MFE115" s="95"/>
      <c r="MFF115" s="89"/>
      <c r="MFG115" s="63" t="s">
        <v>129</v>
      </c>
      <c r="MFH115" s="18"/>
      <c r="MFI115" s="80"/>
      <c r="MFJ115" s="52"/>
      <c r="MFK115" s="73"/>
      <c r="MFL115" s="94"/>
      <c r="MFM115" s="95"/>
      <c r="MFN115" s="89"/>
      <c r="MFO115" s="63" t="s">
        <v>129</v>
      </c>
      <c r="MFP115" s="18"/>
      <c r="MFQ115" s="80"/>
      <c r="MFR115" s="52"/>
      <c r="MFS115" s="73"/>
      <c r="MFT115" s="94"/>
      <c r="MFU115" s="95"/>
      <c r="MFV115" s="89"/>
      <c r="MFW115" s="63" t="s">
        <v>129</v>
      </c>
      <c r="MFX115" s="18"/>
      <c r="MFY115" s="80"/>
      <c r="MFZ115" s="52"/>
      <c r="MGA115" s="73"/>
      <c r="MGB115" s="94"/>
      <c r="MGC115" s="95"/>
      <c r="MGD115" s="89"/>
      <c r="MGE115" s="63" t="s">
        <v>129</v>
      </c>
      <c r="MGF115" s="18"/>
      <c r="MGG115" s="80"/>
      <c r="MGH115" s="52"/>
      <c r="MGI115" s="73"/>
      <c r="MGJ115" s="94"/>
      <c r="MGK115" s="95"/>
      <c r="MGL115" s="89"/>
      <c r="MGM115" s="63" t="s">
        <v>129</v>
      </c>
      <c r="MGN115" s="18"/>
      <c r="MGO115" s="80"/>
      <c r="MGP115" s="52"/>
      <c r="MGQ115" s="73"/>
      <c r="MGR115" s="94"/>
      <c r="MGS115" s="95"/>
      <c r="MGT115" s="89"/>
      <c r="MGU115" s="63" t="s">
        <v>129</v>
      </c>
      <c r="MGV115" s="18"/>
      <c r="MGW115" s="80"/>
      <c r="MGX115" s="52"/>
      <c r="MGY115" s="73"/>
      <c r="MGZ115" s="94"/>
      <c r="MHA115" s="95"/>
      <c r="MHB115" s="89"/>
      <c r="MHC115" s="63" t="s">
        <v>129</v>
      </c>
      <c r="MHD115" s="18"/>
      <c r="MHE115" s="80"/>
      <c r="MHF115" s="52"/>
      <c r="MHG115" s="73"/>
      <c r="MHH115" s="94"/>
      <c r="MHI115" s="95"/>
      <c r="MHJ115" s="89"/>
      <c r="MHK115" s="63" t="s">
        <v>129</v>
      </c>
      <c r="MHL115" s="18"/>
      <c r="MHM115" s="80"/>
      <c r="MHN115" s="52"/>
      <c r="MHO115" s="73"/>
      <c r="MHP115" s="94"/>
      <c r="MHQ115" s="95"/>
      <c r="MHR115" s="89"/>
      <c r="MHS115" s="63" t="s">
        <v>129</v>
      </c>
      <c r="MHT115" s="18"/>
      <c r="MHU115" s="80"/>
      <c r="MHV115" s="52"/>
      <c r="MHW115" s="73"/>
      <c r="MHX115" s="94"/>
      <c r="MHY115" s="95"/>
      <c r="MHZ115" s="89"/>
      <c r="MIA115" s="63" t="s">
        <v>129</v>
      </c>
      <c r="MIB115" s="18"/>
      <c r="MIC115" s="80"/>
      <c r="MID115" s="52"/>
      <c r="MIE115" s="73"/>
      <c r="MIF115" s="94"/>
      <c r="MIG115" s="95"/>
      <c r="MIH115" s="89"/>
      <c r="MII115" s="63" t="s">
        <v>129</v>
      </c>
      <c r="MIJ115" s="18"/>
      <c r="MIK115" s="80"/>
      <c r="MIL115" s="52"/>
      <c r="MIM115" s="73"/>
      <c r="MIN115" s="94"/>
      <c r="MIO115" s="95"/>
      <c r="MIP115" s="89"/>
      <c r="MIQ115" s="63" t="s">
        <v>129</v>
      </c>
      <c r="MIR115" s="18"/>
      <c r="MIS115" s="80"/>
      <c r="MIT115" s="52"/>
      <c r="MIU115" s="73"/>
      <c r="MIV115" s="94"/>
      <c r="MIW115" s="95"/>
      <c r="MIX115" s="89"/>
      <c r="MIY115" s="63" t="s">
        <v>129</v>
      </c>
      <c r="MIZ115" s="18"/>
      <c r="MJA115" s="80"/>
      <c r="MJB115" s="52"/>
      <c r="MJC115" s="73"/>
      <c r="MJD115" s="94"/>
      <c r="MJE115" s="95"/>
      <c r="MJF115" s="89"/>
      <c r="MJG115" s="63" t="s">
        <v>129</v>
      </c>
      <c r="MJH115" s="18"/>
      <c r="MJI115" s="80"/>
      <c r="MJJ115" s="52"/>
      <c r="MJK115" s="73"/>
      <c r="MJL115" s="94"/>
      <c r="MJM115" s="95"/>
      <c r="MJN115" s="89"/>
      <c r="MJO115" s="63" t="s">
        <v>129</v>
      </c>
      <c r="MJP115" s="18"/>
      <c r="MJQ115" s="80"/>
      <c r="MJR115" s="52"/>
      <c r="MJS115" s="73"/>
      <c r="MJT115" s="94"/>
      <c r="MJU115" s="95"/>
      <c r="MJV115" s="89"/>
      <c r="MJW115" s="63" t="s">
        <v>129</v>
      </c>
      <c r="MJX115" s="18"/>
      <c r="MJY115" s="80"/>
      <c r="MJZ115" s="52"/>
      <c r="MKA115" s="73"/>
      <c r="MKB115" s="94"/>
      <c r="MKC115" s="95"/>
      <c r="MKD115" s="89"/>
      <c r="MKE115" s="63" t="s">
        <v>129</v>
      </c>
      <c r="MKF115" s="18"/>
      <c r="MKG115" s="80"/>
      <c r="MKH115" s="52"/>
      <c r="MKI115" s="73"/>
      <c r="MKJ115" s="94"/>
      <c r="MKK115" s="95"/>
      <c r="MKL115" s="89"/>
      <c r="MKM115" s="63" t="s">
        <v>129</v>
      </c>
      <c r="MKN115" s="18"/>
      <c r="MKO115" s="80"/>
      <c r="MKP115" s="52"/>
      <c r="MKQ115" s="73"/>
      <c r="MKR115" s="94"/>
      <c r="MKS115" s="95"/>
      <c r="MKT115" s="89"/>
      <c r="MKU115" s="63" t="s">
        <v>129</v>
      </c>
      <c r="MKV115" s="18"/>
      <c r="MKW115" s="80"/>
      <c r="MKX115" s="52"/>
      <c r="MKY115" s="73"/>
      <c r="MKZ115" s="94"/>
      <c r="MLA115" s="95"/>
      <c r="MLB115" s="89"/>
      <c r="MLC115" s="63" t="s">
        <v>129</v>
      </c>
      <c r="MLD115" s="18"/>
      <c r="MLE115" s="80"/>
      <c r="MLF115" s="52"/>
      <c r="MLG115" s="73"/>
      <c r="MLH115" s="94"/>
      <c r="MLI115" s="95"/>
      <c r="MLJ115" s="89"/>
      <c r="MLK115" s="63" t="s">
        <v>129</v>
      </c>
      <c r="MLL115" s="18"/>
      <c r="MLM115" s="80"/>
      <c r="MLN115" s="52"/>
      <c r="MLO115" s="73"/>
      <c r="MLP115" s="94"/>
      <c r="MLQ115" s="95"/>
      <c r="MLR115" s="89"/>
      <c r="MLS115" s="63" t="s">
        <v>129</v>
      </c>
      <c r="MLT115" s="18"/>
      <c r="MLU115" s="80"/>
      <c r="MLV115" s="52"/>
      <c r="MLW115" s="73"/>
      <c r="MLX115" s="94"/>
      <c r="MLY115" s="95"/>
      <c r="MLZ115" s="89"/>
      <c r="MMA115" s="63" t="s">
        <v>129</v>
      </c>
      <c r="MMB115" s="18"/>
      <c r="MMC115" s="80"/>
      <c r="MMD115" s="52"/>
      <c r="MME115" s="73"/>
      <c r="MMF115" s="94"/>
      <c r="MMG115" s="95"/>
      <c r="MMH115" s="89"/>
      <c r="MMI115" s="63" t="s">
        <v>129</v>
      </c>
      <c r="MMJ115" s="18"/>
      <c r="MMK115" s="80"/>
      <c r="MML115" s="52"/>
      <c r="MMM115" s="73"/>
      <c r="MMN115" s="94"/>
      <c r="MMO115" s="95"/>
      <c r="MMP115" s="89"/>
      <c r="MMQ115" s="63" t="s">
        <v>129</v>
      </c>
      <c r="MMR115" s="18"/>
      <c r="MMS115" s="80"/>
      <c r="MMT115" s="52"/>
      <c r="MMU115" s="73"/>
      <c r="MMV115" s="94"/>
      <c r="MMW115" s="95"/>
      <c r="MMX115" s="89"/>
      <c r="MMY115" s="63" t="s">
        <v>129</v>
      </c>
      <c r="MMZ115" s="18"/>
      <c r="MNA115" s="80"/>
      <c r="MNB115" s="52"/>
      <c r="MNC115" s="73"/>
      <c r="MND115" s="94"/>
      <c r="MNE115" s="95"/>
      <c r="MNF115" s="89"/>
      <c r="MNG115" s="63" t="s">
        <v>129</v>
      </c>
      <c r="MNH115" s="18"/>
      <c r="MNI115" s="80"/>
      <c r="MNJ115" s="52"/>
      <c r="MNK115" s="73"/>
      <c r="MNL115" s="94"/>
      <c r="MNM115" s="95"/>
      <c r="MNN115" s="89"/>
      <c r="MNO115" s="63" t="s">
        <v>129</v>
      </c>
      <c r="MNP115" s="18"/>
      <c r="MNQ115" s="80"/>
      <c r="MNR115" s="52"/>
      <c r="MNS115" s="73"/>
      <c r="MNT115" s="94"/>
      <c r="MNU115" s="95"/>
      <c r="MNV115" s="89"/>
      <c r="MNW115" s="63" t="s">
        <v>129</v>
      </c>
      <c r="MNX115" s="18"/>
      <c r="MNY115" s="80"/>
      <c r="MNZ115" s="52"/>
      <c r="MOA115" s="73"/>
      <c r="MOB115" s="94"/>
      <c r="MOC115" s="95"/>
      <c r="MOD115" s="89"/>
      <c r="MOE115" s="63" t="s">
        <v>129</v>
      </c>
      <c r="MOF115" s="18"/>
      <c r="MOG115" s="80"/>
      <c r="MOH115" s="52"/>
      <c r="MOI115" s="73"/>
      <c r="MOJ115" s="94"/>
      <c r="MOK115" s="95"/>
      <c r="MOL115" s="89"/>
      <c r="MOM115" s="63" t="s">
        <v>129</v>
      </c>
      <c r="MON115" s="18"/>
      <c r="MOO115" s="80"/>
      <c r="MOP115" s="52"/>
      <c r="MOQ115" s="73"/>
      <c r="MOR115" s="94"/>
      <c r="MOS115" s="95"/>
      <c r="MOT115" s="89"/>
      <c r="MOU115" s="63" t="s">
        <v>129</v>
      </c>
      <c r="MOV115" s="18"/>
      <c r="MOW115" s="80"/>
      <c r="MOX115" s="52"/>
      <c r="MOY115" s="73"/>
      <c r="MOZ115" s="94"/>
      <c r="MPA115" s="95"/>
      <c r="MPB115" s="89"/>
      <c r="MPC115" s="63" t="s">
        <v>129</v>
      </c>
      <c r="MPD115" s="18"/>
      <c r="MPE115" s="80"/>
      <c r="MPF115" s="52"/>
      <c r="MPG115" s="73"/>
      <c r="MPH115" s="94"/>
      <c r="MPI115" s="95"/>
      <c r="MPJ115" s="89"/>
      <c r="MPK115" s="63" t="s">
        <v>129</v>
      </c>
      <c r="MPL115" s="18"/>
      <c r="MPM115" s="80"/>
      <c r="MPN115" s="52"/>
      <c r="MPO115" s="73"/>
      <c r="MPP115" s="94"/>
      <c r="MPQ115" s="95"/>
      <c r="MPR115" s="89"/>
      <c r="MPS115" s="63" t="s">
        <v>129</v>
      </c>
      <c r="MPT115" s="18"/>
      <c r="MPU115" s="80"/>
      <c r="MPV115" s="52"/>
      <c r="MPW115" s="73"/>
      <c r="MPX115" s="94"/>
      <c r="MPY115" s="95"/>
      <c r="MPZ115" s="89"/>
      <c r="MQA115" s="63" t="s">
        <v>129</v>
      </c>
      <c r="MQB115" s="18"/>
      <c r="MQC115" s="80"/>
      <c r="MQD115" s="52"/>
      <c r="MQE115" s="73"/>
      <c r="MQF115" s="94"/>
      <c r="MQG115" s="95"/>
      <c r="MQH115" s="89"/>
      <c r="MQI115" s="63" t="s">
        <v>129</v>
      </c>
      <c r="MQJ115" s="18"/>
      <c r="MQK115" s="80"/>
      <c r="MQL115" s="52"/>
      <c r="MQM115" s="73"/>
      <c r="MQN115" s="94"/>
      <c r="MQO115" s="95"/>
      <c r="MQP115" s="89"/>
      <c r="MQQ115" s="63" t="s">
        <v>129</v>
      </c>
      <c r="MQR115" s="18"/>
      <c r="MQS115" s="80"/>
      <c r="MQT115" s="52"/>
      <c r="MQU115" s="73"/>
      <c r="MQV115" s="94"/>
      <c r="MQW115" s="95"/>
      <c r="MQX115" s="89"/>
      <c r="MQY115" s="63" t="s">
        <v>129</v>
      </c>
      <c r="MQZ115" s="18"/>
      <c r="MRA115" s="80"/>
      <c r="MRB115" s="52"/>
      <c r="MRC115" s="73"/>
      <c r="MRD115" s="94"/>
      <c r="MRE115" s="95"/>
      <c r="MRF115" s="89"/>
      <c r="MRG115" s="63" t="s">
        <v>129</v>
      </c>
      <c r="MRH115" s="18"/>
      <c r="MRI115" s="80"/>
      <c r="MRJ115" s="52"/>
      <c r="MRK115" s="73"/>
      <c r="MRL115" s="94"/>
      <c r="MRM115" s="95"/>
      <c r="MRN115" s="89"/>
      <c r="MRO115" s="63" t="s">
        <v>129</v>
      </c>
      <c r="MRP115" s="18"/>
      <c r="MRQ115" s="80"/>
      <c r="MRR115" s="52"/>
      <c r="MRS115" s="73"/>
      <c r="MRT115" s="94"/>
      <c r="MRU115" s="95"/>
      <c r="MRV115" s="89"/>
      <c r="MRW115" s="63" t="s">
        <v>129</v>
      </c>
      <c r="MRX115" s="18"/>
      <c r="MRY115" s="80"/>
      <c r="MRZ115" s="52"/>
      <c r="MSA115" s="73"/>
      <c r="MSB115" s="94"/>
      <c r="MSC115" s="95"/>
      <c r="MSD115" s="89"/>
      <c r="MSE115" s="63" t="s">
        <v>129</v>
      </c>
      <c r="MSF115" s="18"/>
      <c r="MSG115" s="80"/>
      <c r="MSH115" s="52"/>
      <c r="MSI115" s="73"/>
      <c r="MSJ115" s="94"/>
      <c r="MSK115" s="95"/>
      <c r="MSL115" s="89"/>
      <c r="MSM115" s="63" t="s">
        <v>129</v>
      </c>
      <c r="MSN115" s="18"/>
      <c r="MSO115" s="80"/>
      <c r="MSP115" s="52"/>
      <c r="MSQ115" s="73"/>
      <c r="MSR115" s="94"/>
      <c r="MSS115" s="95"/>
      <c r="MST115" s="89"/>
      <c r="MSU115" s="63" t="s">
        <v>129</v>
      </c>
      <c r="MSV115" s="18"/>
      <c r="MSW115" s="80"/>
      <c r="MSX115" s="52"/>
      <c r="MSY115" s="73"/>
      <c r="MSZ115" s="94"/>
      <c r="MTA115" s="95"/>
      <c r="MTB115" s="89"/>
      <c r="MTC115" s="63" t="s">
        <v>129</v>
      </c>
      <c r="MTD115" s="18"/>
      <c r="MTE115" s="80"/>
      <c r="MTF115" s="52"/>
      <c r="MTG115" s="73"/>
      <c r="MTH115" s="94"/>
      <c r="MTI115" s="95"/>
      <c r="MTJ115" s="89"/>
      <c r="MTK115" s="63" t="s">
        <v>129</v>
      </c>
      <c r="MTL115" s="18"/>
      <c r="MTM115" s="80"/>
      <c r="MTN115" s="52"/>
      <c r="MTO115" s="73"/>
      <c r="MTP115" s="94"/>
      <c r="MTQ115" s="95"/>
      <c r="MTR115" s="89"/>
      <c r="MTS115" s="63" t="s">
        <v>129</v>
      </c>
      <c r="MTT115" s="18"/>
      <c r="MTU115" s="80"/>
      <c r="MTV115" s="52"/>
      <c r="MTW115" s="73"/>
      <c r="MTX115" s="94"/>
      <c r="MTY115" s="95"/>
      <c r="MTZ115" s="89"/>
      <c r="MUA115" s="63" t="s">
        <v>129</v>
      </c>
      <c r="MUB115" s="18"/>
      <c r="MUC115" s="80"/>
      <c r="MUD115" s="52"/>
      <c r="MUE115" s="73"/>
      <c r="MUF115" s="94"/>
      <c r="MUG115" s="95"/>
      <c r="MUH115" s="89"/>
      <c r="MUI115" s="63" t="s">
        <v>129</v>
      </c>
      <c r="MUJ115" s="18"/>
      <c r="MUK115" s="80"/>
      <c r="MUL115" s="52"/>
      <c r="MUM115" s="73"/>
      <c r="MUN115" s="94"/>
      <c r="MUO115" s="95"/>
      <c r="MUP115" s="89"/>
      <c r="MUQ115" s="63" t="s">
        <v>129</v>
      </c>
      <c r="MUR115" s="18"/>
      <c r="MUS115" s="80"/>
      <c r="MUT115" s="52"/>
      <c r="MUU115" s="73"/>
      <c r="MUV115" s="94"/>
      <c r="MUW115" s="95"/>
      <c r="MUX115" s="89"/>
      <c r="MUY115" s="63" t="s">
        <v>129</v>
      </c>
      <c r="MUZ115" s="18"/>
      <c r="MVA115" s="80"/>
      <c r="MVB115" s="52"/>
      <c r="MVC115" s="73"/>
      <c r="MVD115" s="94"/>
      <c r="MVE115" s="95"/>
      <c r="MVF115" s="89"/>
      <c r="MVG115" s="63" t="s">
        <v>129</v>
      </c>
      <c r="MVH115" s="18"/>
      <c r="MVI115" s="80"/>
      <c r="MVJ115" s="52"/>
      <c r="MVK115" s="73"/>
      <c r="MVL115" s="94"/>
      <c r="MVM115" s="95"/>
      <c r="MVN115" s="89"/>
      <c r="MVO115" s="63" t="s">
        <v>129</v>
      </c>
      <c r="MVP115" s="18"/>
      <c r="MVQ115" s="80"/>
      <c r="MVR115" s="52"/>
      <c r="MVS115" s="73"/>
      <c r="MVT115" s="94"/>
      <c r="MVU115" s="95"/>
      <c r="MVV115" s="89"/>
      <c r="MVW115" s="63" t="s">
        <v>129</v>
      </c>
      <c r="MVX115" s="18"/>
      <c r="MVY115" s="80"/>
      <c r="MVZ115" s="52"/>
      <c r="MWA115" s="73"/>
      <c r="MWB115" s="94"/>
      <c r="MWC115" s="95"/>
      <c r="MWD115" s="89"/>
      <c r="MWE115" s="63" t="s">
        <v>129</v>
      </c>
      <c r="MWF115" s="18"/>
      <c r="MWG115" s="80"/>
      <c r="MWH115" s="52"/>
      <c r="MWI115" s="73"/>
      <c r="MWJ115" s="94"/>
      <c r="MWK115" s="95"/>
      <c r="MWL115" s="89"/>
      <c r="MWM115" s="63" t="s">
        <v>129</v>
      </c>
      <c r="MWN115" s="18"/>
      <c r="MWO115" s="80"/>
      <c r="MWP115" s="52"/>
      <c r="MWQ115" s="73"/>
      <c r="MWR115" s="94"/>
      <c r="MWS115" s="95"/>
      <c r="MWT115" s="89"/>
      <c r="MWU115" s="63" t="s">
        <v>129</v>
      </c>
      <c r="MWV115" s="18"/>
      <c r="MWW115" s="80"/>
      <c r="MWX115" s="52"/>
      <c r="MWY115" s="73"/>
      <c r="MWZ115" s="94"/>
      <c r="MXA115" s="95"/>
      <c r="MXB115" s="89"/>
      <c r="MXC115" s="63" t="s">
        <v>129</v>
      </c>
      <c r="MXD115" s="18"/>
      <c r="MXE115" s="80"/>
      <c r="MXF115" s="52"/>
      <c r="MXG115" s="73"/>
      <c r="MXH115" s="94"/>
      <c r="MXI115" s="95"/>
      <c r="MXJ115" s="89"/>
      <c r="MXK115" s="63" t="s">
        <v>129</v>
      </c>
      <c r="MXL115" s="18"/>
      <c r="MXM115" s="80"/>
      <c r="MXN115" s="52"/>
      <c r="MXO115" s="73"/>
      <c r="MXP115" s="94"/>
      <c r="MXQ115" s="95"/>
      <c r="MXR115" s="89"/>
      <c r="MXS115" s="63" t="s">
        <v>129</v>
      </c>
      <c r="MXT115" s="18"/>
      <c r="MXU115" s="80"/>
      <c r="MXV115" s="52"/>
      <c r="MXW115" s="73"/>
      <c r="MXX115" s="94"/>
      <c r="MXY115" s="95"/>
      <c r="MXZ115" s="89"/>
      <c r="MYA115" s="63" t="s">
        <v>129</v>
      </c>
      <c r="MYB115" s="18"/>
      <c r="MYC115" s="80"/>
      <c r="MYD115" s="52"/>
      <c r="MYE115" s="73"/>
      <c r="MYF115" s="94"/>
      <c r="MYG115" s="95"/>
      <c r="MYH115" s="89"/>
      <c r="MYI115" s="63" t="s">
        <v>129</v>
      </c>
      <c r="MYJ115" s="18"/>
      <c r="MYK115" s="80"/>
      <c r="MYL115" s="52"/>
      <c r="MYM115" s="73"/>
      <c r="MYN115" s="94"/>
      <c r="MYO115" s="95"/>
      <c r="MYP115" s="89"/>
      <c r="MYQ115" s="63" t="s">
        <v>129</v>
      </c>
      <c r="MYR115" s="18"/>
      <c r="MYS115" s="80"/>
      <c r="MYT115" s="52"/>
      <c r="MYU115" s="73"/>
      <c r="MYV115" s="94"/>
      <c r="MYW115" s="95"/>
      <c r="MYX115" s="89"/>
      <c r="MYY115" s="63" t="s">
        <v>129</v>
      </c>
      <c r="MYZ115" s="18"/>
      <c r="MZA115" s="80"/>
      <c r="MZB115" s="52"/>
      <c r="MZC115" s="73"/>
      <c r="MZD115" s="94"/>
      <c r="MZE115" s="95"/>
      <c r="MZF115" s="89"/>
      <c r="MZG115" s="63" t="s">
        <v>129</v>
      </c>
      <c r="MZH115" s="18"/>
      <c r="MZI115" s="80"/>
      <c r="MZJ115" s="52"/>
      <c r="MZK115" s="73"/>
      <c r="MZL115" s="94"/>
      <c r="MZM115" s="95"/>
      <c r="MZN115" s="89"/>
      <c r="MZO115" s="63" t="s">
        <v>129</v>
      </c>
      <c r="MZP115" s="18"/>
      <c r="MZQ115" s="80"/>
      <c r="MZR115" s="52"/>
      <c r="MZS115" s="73"/>
      <c r="MZT115" s="94"/>
      <c r="MZU115" s="95"/>
      <c r="MZV115" s="89"/>
      <c r="MZW115" s="63" t="s">
        <v>129</v>
      </c>
      <c r="MZX115" s="18"/>
      <c r="MZY115" s="80"/>
      <c r="MZZ115" s="52"/>
      <c r="NAA115" s="73"/>
      <c r="NAB115" s="94"/>
      <c r="NAC115" s="95"/>
      <c r="NAD115" s="89"/>
      <c r="NAE115" s="63" t="s">
        <v>129</v>
      </c>
      <c r="NAF115" s="18"/>
      <c r="NAG115" s="80"/>
      <c r="NAH115" s="52"/>
      <c r="NAI115" s="73"/>
      <c r="NAJ115" s="94"/>
      <c r="NAK115" s="95"/>
      <c r="NAL115" s="89"/>
      <c r="NAM115" s="63" t="s">
        <v>129</v>
      </c>
      <c r="NAN115" s="18"/>
      <c r="NAO115" s="80"/>
      <c r="NAP115" s="52"/>
      <c r="NAQ115" s="73"/>
      <c r="NAR115" s="94"/>
      <c r="NAS115" s="95"/>
      <c r="NAT115" s="89"/>
      <c r="NAU115" s="63" t="s">
        <v>129</v>
      </c>
      <c r="NAV115" s="18"/>
      <c r="NAW115" s="80"/>
      <c r="NAX115" s="52"/>
      <c r="NAY115" s="73"/>
      <c r="NAZ115" s="94"/>
      <c r="NBA115" s="95"/>
      <c r="NBB115" s="89"/>
      <c r="NBC115" s="63" t="s">
        <v>129</v>
      </c>
      <c r="NBD115" s="18"/>
      <c r="NBE115" s="80"/>
      <c r="NBF115" s="52"/>
      <c r="NBG115" s="73"/>
      <c r="NBH115" s="94"/>
      <c r="NBI115" s="95"/>
      <c r="NBJ115" s="89"/>
      <c r="NBK115" s="63" t="s">
        <v>129</v>
      </c>
      <c r="NBL115" s="18"/>
      <c r="NBM115" s="80"/>
      <c r="NBN115" s="52"/>
      <c r="NBO115" s="73"/>
      <c r="NBP115" s="94"/>
      <c r="NBQ115" s="95"/>
      <c r="NBR115" s="89"/>
      <c r="NBS115" s="63" t="s">
        <v>129</v>
      </c>
      <c r="NBT115" s="18"/>
      <c r="NBU115" s="80"/>
      <c r="NBV115" s="52"/>
      <c r="NBW115" s="73"/>
      <c r="NBX115" s="94"/>
      <c r="NBY115" s="95"/>
      <c r="NBZ115" s="89"/>
      <c r="NCA115" s="63" t="s">
        <v>129</v>
      </c>
      <c r="NCB115" s="18"/>
      <c r="NCC115" s="80"/>
      <c r="NCD115" s="52"/>
      <c r="NCE115" s="73"/>
      <c r="NCF115" s="94"/>
      <c r="NCG115" s="95"/>
      <c r="NCH115" s="89"/>
      <c r="NCI115" s="63" t="s">
        <v>129</v>
      </c>
      <c r="NCJ115" s="18"/>
      <c r="NCK115" s="80"/>
      <c r="NCL115" s="52"/>
      <c r="NCM115" s="73"/>
      <c r="NCN115" s="94"/>
      <c r="NCO115" s="95"/>
      <c r="NCP115" s="89"/>
      <c r="NCQ115" s="63" t="s">
        <v>129</v>
      </c>
      <c r="NCR115" s="18"/>
      <c r="NCS115" s="80"/>
      <c r="NCT115" s="52"/>
      <c r="NCU115" s="73"/>
      <c r="NCV115" s="94"/>
      <c r="NCW115" s="95"/>
      <c r="NCX115" s="89"/>
      <c r="NCY115" s="63" t="s">
        <v>129</v>
      </c>
      <c r="NCZ115" s="18"/>
      <c r="NDA115" s="80"/>
      <c r="NDB115" s="52"/>
      <c r="NDC115" s="73"/>
      <c r="NDD115" s="94"/>
      <c r="NDE115" s="95"/>
      <c r="NDF115" s="89"/>
      <c r="NDG115" s="63" t="s">
        <v>129</v>
      </c>
      <c r="NDH115" s="18"/>
      <c r="NDI115" s="80"/>
      <c r="NDJ115" s="52"/>
      <c r="NDK115" s="73"/>
      <c r="NDL115" s="94"/>
      <c r="NDM115" s="95"/>
      <c r="NDN115" s="89"/>
      <c r="NDO115" s="63" t="s">
        <v>129</v>
      </c>
      <c r="NDP115" s="18"/>
      <c r="NDQ115" s="80"/>
      <c r="NDR115" s="52"/>
      <c r="NDS115" s="73"/>
      <c r="NDT115" s="94"/>
      <c r="NDU115" s="95"/>
      <c r="NDV115" s="89"/>
      <c r="NDW115" s="63" t="s">
        <v>129</v>
      </c>
      <c r="NDX115" s="18"/>
      <c r="NDY115" s="80"/>
      <c r="NDZ115" s="52"/>
      <c r="NEA115" s="73"/>
      <c r="NEB115" s="94"/>
      <c r="NEC115" s="95"/>
      <c r="NED115" s="89"/>
      <c r="NEE115" s="63" t="s">
        <v>129</v>
      </c>
      <c r="NEF115" s="18"/>
      <c r="NEG115" s="80"/>
      <c r="NEH115" s="52"/>
      <c r="NEI115" s="73"/>
      <c r="NEJ115" s="94"/>
      <c r="NEK115" s="95"/>
      <c r="NEL115" s="89"/>
      <c r="NEM115" s="63" t="s">
        <v>129</v>
      </c>
      <c r="NEN115" s="18"/>
      <c r="NEO115" s="80"/>
      <c r="NEP115" s="52"/>
      <c r="NEQ115" s="73"/>
      <c r="NER115" s="94"/>
      <c r="NES115" s="95"/>
      <c r="NET115" s="89"/>
      <c r="NEU115" s="63" t="s">
        <v>129</v>
      </c>
      <c r="NEV115" s="18"/>
      <c r="NEW115" s="80"/>
      <c r="NEX115" s="52"/>
      <c r="NEY115" s="73"/>
      <c r="NEZ115" s="94"/>
      <c r="NFA115" s="95"/>
      <c r="NFB115" s="89"/>
      <c r="NFC115" s="63" t="s">
        <v>129</v>
      </c>
      <c r="NFD115" s="18"/>
      <c r="NFE115" s="80"/>
      <c r="NFF115" s="52"/>
      <c r="NFG115" s="73"/>
      <c r="NFH115" s="94"/>
      <c r="NFI115" s="95"/>
      <c r="NFJ115" s="89"/>
      <c r="NFK115" s="63" t="s">
        <v>129</v>
      </c>
      <c r="NFL115" s="18"/>
      <c r="NFM115" s="80"/>
      <c r="NFN115" s="52"/>
      <c r="NFO115" s="73"/>
      <c r="NFP115" s="94"/>
      <c r="NFQ115" s="95"/>
      <c r="NFR115" s="89"/>
      <c r="NFS115" s="63" t="s">
        <v>129</v>
      </c>
      <c r="NFT115" s="18"/>
      <c r="NFU115" s="80"/>
      <c r="NFV115" s="52"/>
      <c r="NFW115" s="73"/>
      <c r="NFX115" s="94"/>
      <c r="NFY115" s="95"/>
      <c r="NFZ115" s="89"/>
      <c r="NGA115" s="63" t="s">
        <v>129</v>
      </c>
      <c r="NGB115" s="18"/>
      <c r="NGC115" s="80"/>
      <c r="NGD115" s="52"/>
      <c r="NGE115" s="73"/>
      <c r="NGF115" s="94"/>
      <c r="NGG115" s="95"/>
      <c r="NGH115" s="89"/>
      <c r="NGI115" s="63" t="s">
        <v>129</v>
      </c>
      <c r="NGJ115" s="18"/>
      <c r="NGK115" s="80"/>
      <c r="NGL115" s="52"/>
      <c r="NGM115" s="73"/>
      <c r="NGN115" s="94"/>
      <c r="NGO115" s="95"/>
      <c r="NGP115" s="89"/>
      <c r="NGQ115" s="63" t="s">
        <v>129</v>
      </c>
      <c r="NGR115" s="18"/>
      <c r="NGS115" s="80"/>
      <c r="NGT115" s="52"/>
      <c r="NGU115" s="73"/>
      <c r="NGV115" s="94"/>
      <c r="NGW115" s="95"/>
      <c r="NGX115" s="89"/>
      <c r="NGY115" s="63" t="s">
        <v>129</v>
      </c>
      <c r="NGZ115" s="18"/>
      <c r="NHA115" s="80"/>
      <c r="NHB115" s="52"/>
      <c r="NHC115" s="73"/>
      <c r="NHD115" s="94"/>
      <c r="NHE115" s="95"/>
      <c r="NHF115" s="89"/>
      <c r="NHG115" s="63" t="s">
        <v>129</v>
      </c>
      <c r="NHH115" s="18"/>
      <c r="NHI115" s="80"/>
      <c r="NHJ115" s="52"/>
      <c r="NHK115" s="73"/>
      <c r="NHL115" s="94"/>
      <c r="NHM115" s="95"/>
      <c r="NHN115" s="89"/>
      <c r="NHO115" s="63" t="s">
        <v>129</v>
      </c>
      <c r="NHP115" s="18"/>
      <c r="NHQ115" s="80"/>
      <c r="NHR115" s="52"/>
      <c r="NHS115" s="73"/>
      <c r="NHT115" s="94"/>
      <c r="NHU115" s="95"/>
      <c r="NHV115" s="89"/>
      <c r="NHW115" s="63" t="s">
        <v>129</v>
      </c>
      <c r="NHX115" s="18"/>
      <c r="NHY115" s="80"/>
      <c r="NHZ115" s="52"/>
      <c r="NIA115" s="73"/>
      <c r="NIB115" s="94"/>
      <c r="NIC115" s="95"/>
      <c r="NID115" s="89"/>
      <c r="NIE115" s="63" t="s">
        <v>129</v>
      </c>
      <c r="NIF115" s="18"/>
      <c r="NIG115" s="80"/>
      <c r="NIH115" s="52"/>
      <c r="NII115" s="73"/>
      <c r="NIJ115" s="94"/>
      <c r="NIK115" s="95"/>
      <c r="NIL115" s="89"/>
      <c r="NIM115" s="63" t="s">
        <v>129</v>
      </c>
      <c r="NIN115" s="18"/>
      <c r="NIO115" s="80"/>
      <c r="NIP115" s="52"/>
      <c r="NIQ115" s="73"/>
      <c r="NIR115" s="94"/>
      <c r="NIS115" s="95"/>
      <c r="NIT115" s="89"/>
      <c r="NIU115" s="63" t="s">
        <v>129</v>
      </c>
      <c r="NIV115" s="18"/>
      <c r="NIW115" s="80"/>
      <c r="NIX115" s="52"/>
      <c r="NIY115" s="73"/>
      <c r="NIZ115" s="94"/>
      <c r="NJA115" s="95"/>
      <c r="NJB115" s="89"/>
      <c r="NJC115" s="63" t="s">
        <v>129</v>
      </c>
      <c r="NJD115" s="18"/>
      <c r="NJE115" s="80"/>
      <c r="NJF115" s="52"/>
      <c r="NJG115" s="73"/>
      <c r="NJH115" s="94"/>
      <c r="NJI115" s="95"/>
      <c r="NJJ115" s="89"/>
      <c r="NJK115" s="63" t="s">
        <v>129</v>
      </c>
      <c r="NJL115" s="18"/>
      <c r="NJM115" s="80"/>
      <c r="NJN115" s="52"/>
      <c r="NJO115" s="73"/>
      <c r="NJP115" s="94"/>
      <c r="NJQ115" s="95"/>
      <c r="NJR115" s="89"/>
      <c r="NJS115" s="63" t="s">
        <v>129</v>
      </c>
      <c r="NJT115" s="18"/>
      <c r="NJU115" s="80"/>
      <c r="NJV115" s="52"/>
      <c r="NJW115" s="73"/>
      <c r="NJX115" s="94"/>
      <c r="NJY115" s="95"/>
      <c r="NJZ115" s="89"/>
      <c r="NKA115" s="63" t="s">
        <v>129</v>
      </c>
      <c r="NKB115" s="18"/>
      <c r="NKC115" s="80"/>
      <c r="NKD115" s="52"/>
      <c r="NKE115" s="73"/>
      <c r="NKF115" s="94"/>
      <c r="NKG115" s="95"/>
      <c r="NKH115" s="89"/>
      <c r="NKI115" s="63" t="s">
        <v>129</v>
      </c>
      <c r="NKJ115" s="18"/>
      <c r="NKK115" s="80"/>
      <c r="NKL115" s="52"/>
      <c r="NKM115" s="73"/>
      <c r="NKN115" s="94"/>
      <c r="NKO115" s="95"/>
      <c r="NKP115" s="89"/>
      <c r="NKQ115" s="63" t="s">
        <v>129</v>
      </c>
      <c r="NKR115" s="18"/>
      <c r="NKS115" s="80"/>
      <c r="NKT115" s="52"/>
      <c r="NKU115" s="73"/>
      <c r="NKV115" s="94"/>
      <c r="NKW115" s="95"/>
      <c r="NKX115" s="89"/>
      <c r="NKY115" s="63" t="s">
        <v>129</v>
      </c>
      <c r="NKZ115" s="18"/>
      <c r="NLA115" s="80"/>
      <c r="NLB115" s="52"/>
      <c r="NLC115" s="73"/>
      <c r="NLD115" s="94"/>
      <c r="NLE115" s="95"/>
      <c r="NLF115" s="89"/>
      <c r="NLG115" s="63" t="s">
        <v>129</v>
      </c>
      <c r="NLH115" s="18"/>
      <c r="NLI115" s="80"/>
      <c r="NLJ115" s="52"/>
      <c r="NLK115" s="73"/>
      <c r="NLL115" s="94"/>
      <c r="NLM115" s="95"/>
      <c r="NLN115" s="89"/>
      <c r="NLO115" s="63" t="s">
        <v>129</v>
      </c>
      <c r="NLP115" s="18"/>
      <c r="NLQ115" s="80"/>
      <c r="NLR115" s="52"/>
      <c r="NLS115" s="73"/>
      <c r="NLT115" s="94"/>
      <c r="NLU115" s="95"/>
      <c r="NLV115" s="89"/>
      <c r="NLW115" s="63" t="s">
        <v>129</v>
      </c>
      <c r="NLX115" s="18"/>
      <c r="NLY115" s="80"/>
      <c r="NLZ115" s="52"/>
      <c r="NMA115" s="73"/>
      <c r="NMB115" s="94"/>
      <c r="NMC115" s="95"/>
      <c r="NMD115" s="89"/>
      <c r="NME115" s="63" t="s">
        <v>129</v>
      </c>
      <c r="NMF115" s="18"/>
      <c r="NMG115" s="80"/>
      <c r="NMH115" s="52"/>
      <c r="NMI115" s="73"/>
      <c r="NMJ115" s="94"/>
      <c r="NMK115" s="95"/>
      <c r="NML115" s="89"/>
      <c r="NMM115" s="63" t="s">
        <v>129</v>
      </c>
      <c r="NMN115" s="18"/>
      <c r="NMO115" s="80"/>
      <c r="NMP115" s="52"/>
      <c r="NMQ115" s="73"/>
      <c r="NMR115" s="94"/>
      <c r="NMS115" s="95"/>
      <c r="NMT115" s="89"/>
      <c r="NMU115" s="63" t="s">
        <v>129</v>
      </c>
      <c r="NMV115" s="18"/>
      <c r="NMW115" s="80"/>
      <c r="NMX115" s="52"/>
      <c r="NMY115" s="73"/>
      <c r="NMZ115" s="94"/>
      <c r="NNA115" s="95"/>
      <c r="NNB115" s="89"/>
      <c r="NNC115" s="63" t="s">
        <v>129</v>
      </c>
      <c r="NND115" s="18"/>
      <c r="NNE115" s="80"/>
      <c r="NNF115" s="52"/>
      <c r="NNG115" s="73"/>
      <c r="NNH115" s="94"/>
      <c r="NNI115" s="95"/>
      <c r="NNJ115" s="89"/>
      <c r="NNK115" s="63" t="s">
        <v>129</v>
      </c>
      <c r="NNL115" s="18"/>
      <c r="NNM115" s="80"/>
      <c r="NNN115" s="52"/>
      <c r="NNO115" s="73"/>
      <c r="NNP115" s="94"/>
      <c r="NNQ115" s="95"/>
      <c r="NNR115" s="89"/>
      <c r="NNS115" s="63" t="s">
        <v>129</v>
      </c>
      <c r="NNT115" s="18"/>
      <c r="NNU115" s="80"/>
      <c r="NNV115" s="52"/>
      <c r="NNW115" s="73"/>
      <c r="NNX115" s="94"/>
      <c r="NNY115" s="95"/>
      <c r="NNZ115" s="89"/>
      <c r="NOA115" s="63" t="s">
        <v>129</v>
      </c>
      <c r="NOB115" s="18"/>
      <c r="NOC115" s="80"/>
      <c r="NOD115" s="52"/>
      <c r="NOE115" s="73"/>
      <c r="NOF115" s="94"/>
      <c r="NOG115" s="95"/>
      <c r="NOH115" s="89"/>
      <c r="NOI115" s="63" t="s">
        <v>129</v>
      </c>
      <c r="NOJ115" s="18"/>
      <c r="NOK115" s="80"/>
      <c r="NOL115" s="52"/>
      <c r="NOM115" s="73"/>
      <c r="NON115" s="94"/>
      <c r="NOO115" s="95"/>
      <c r="NOP115" s="89"/>
      <c r="NOQ115" s="63" t="s">
        <v>129</v>
      </c>
      <c r="NOR115" s="18"/>
      <c r="NOS115" s="80"/>
      <c r="NOT115" s="52"/>
      <c r="NOU115" s="73"/>
      <c r="NOV115" s="94"/>
      <c r="NOW115" s="95"/>
      <c r="NOX115" s="89"/>
      <c r="NOY115" s="63" t="s">
        <v>129</v>
      </c>
      <c r="NOZ115" s="18"/>
      <c r="NPA115" s="80"/>
      <c r="NPB115" s="52"/>
      <c r="NPC115" s="73"/>
      <c r="NPD115" s="94"/>
      <c r="NPE115" s="95"/>
      <c r="NPF115" s="89"/>
      <c r="NPG115" s="63" t="s">
        <v>129</v>
      </c>
      <c r="NPH115" s="18"/>
      <c r="NPI115" s="80"/>
      <c r="NPJ115" s="52"/>
      <c r="NPK115" s="73"/>
      <c r="NPL115" s="94"/>
      <c r="NPM115" s="95"/>
      <c r="NPN115" s="89"/>
      <c r="NPO115" s="63" t="s">
        <v>129</v>
      </c>
      <c r="NPP115" s="18"/>
      <c r="NPQ115" s="80"/>
      <c r="NPR115" s="52"/>
      <c r="NPS115" s="73"/>
      <c r="NPT115" s="94"/>
      <c r="NPU115" s="95"/>
      <c r="NPV115" s="89"/>
      <c r="NPW115" s="63" t="s">
        <v>129</v>
      </c>
      <c r="NPX115" s="18"/>
      <c r="NPY115" s="80"/>
      <c r="NPZ115" s="52"/>
      <c r="NQA115" s="73"/>
      <c r="NQB115" s="94"/>
      <c r="NQC115" s="95"/>
      <c r="NQD115" s="89"/>
      <c r="NQE115" s="63" t="s">
        <v>129</v>
      </c>
      <c r="NQF115" s="18"/>
      <c r="NQG115" s="80"/>
      <c r="NQH115" s="52"/>
      <c r="NQI115" s="73"/>
      <c r="NQJ115" s="94"/>
      <c r="NQK115" s="95"/>
      <c r="NQL115" s="89"/>
      <c r="NQM115" s="63" t="s">
        <v>129</v>
      </c>
      <c r="NQN115" s="18"/>
      <c r="NQO115" s="80"/>
      <c r="NQP115" s="52"/>
      <c r="NQQ115" s="73"/>
      <c r="NQR115" s="94"/>
      <c r="NQS115" s="95"/>
      <c r="NQT115" s="89"/>
      <c r="NQU115" s="63" t="s">
        <v>129</v>
      </c>
      <c r="NQV115" s="18"/>
      <c r="NQW115" s="80"/>
      <c r="NQX115" s="52"/>
      <c r="NQY115" s="73"/>
      <c r="NQZ115" s="94"/>
      <c r="NRA115" s="95"/>
      <c r="NRB115" s="89"/>
      <c r="NRC115" s="63" t="s">
        <v>129</v>
      </c>
      <c r="NRD115" s="18"/>
      <c r="NRE115" s="80"/>
      <c r="NRF115" s="52"/>
      <c r="NRG115" s="73"/>
      <c r="NRH115" s="94"/>
      <c r="NRI115" s="95"/>
      <c r="NRJ115" s="89"/>
      <c r="NRK115" s="63" t="s">
        <v>129</v>
      </c>
      <c r="NRL115" s="18"/>
      <c r="NRM115" s="80"/>
      <c r="NRN115" s="52"/>
      <c r="NRO115" s="73"/>
      <c r="NRP115" s="94"/>
      <c r="NRQ115" s="95"/>
      <c r="NRR115" s="89"/>
      <c r="NRS115" s="63" t="s">
        <v>129</v>
      </c>
      <c r="NRT115" s="18"/>
      <c r="NRU115" s="80"/>
      <c r="NRV115" s="52"/>
      <c r="NRW115" s="73"/>
      <c r="NRX115" s="94"/>
      <c r="NRY115" s="95"/>
      <c r="NRZ115" s="89"/>
      <c r="NSA115" s="63" t="s">
        <v>129</v>
      </c>
      <c r="NSB115" s="18"/>
      <c r="NSC115" s="80"/>
      <c r="NSD115" s="52"/>
      <c r="NSE115" s="73"/>
      <c r="NSF115" s="94"/>
      <c r="NSG115" s="95"/>
      <c r="NSH115" s="89"/>
      <c r="NSI115" s="63" t="s">
        <v>129</v>
      </c>
      <c r="NSJ115" s="18"/>
      <c r="NSK115" s="80"/>
      <c r="NSL115" s="52"/>
      <c r="NSM115" s="73"/>
      <c r="NSN115" s="94"/>
      <c r="NSO115" s="95"/>
      <c r="NSP115" s="89"/>
      <c r="NSQ115" s="63" t="s">
        <v>129</v>
      </c>
      <c r="NSR115" s="18"/>
      <c r="NSS115" s="80"/>
      <c r="NST115" s="52"/>
      <c r="NSU115" s="73"/>
      <c r="NSV115" s="94"/>
      <c r="NSW115" s="95"/>
      <c r="NSX115" s="89"/>
      <c r="NSY115" s="63" t="s">
        <v>129</v>
      </c>
      <c r="NSZ115" s="18"/>
      <c r="NTA115" s="80"/>
      <c r="NTB115" s="52"/>
      <c r="NTC115" s="73"/>
      <c r="NTD115" s="94"/>
      <c r="NTE115" s="95"/>
      <c r="NTF115" s="89"/>
      <c r="NTG115" s="63" t="s">
        <v>129</v>
      </c>
      <c r="NTH115" s="18"/>
      <c r="NTI115" s="80"/>
      <c r="NTJ115" s="52"/>
      <c r="NTK115" s="73"/>
      <c r="NTL115" s="94"/>
      <c r="NTM115" s="95"/>
      <c r="NTN115" s="89"/>
      <c r="NTO115" s="63" t="s">
        <v>129</v>
      </c>
      <c r="NTP115" s="18"/>
      <c r="NTQ115" s="80"/>
      <c r="NTR115" s="52"/>
      <c r="NTS115" s="73"/>
      <c r="NTT115" s="94"/>
      <c r="NTU115" s="95"/>
      <c r="NTV115" s="89"/>
      <c r="NTW115" s="63" t="s">
        <v>129</v>
      </c>
      <c r="NTX115" s="18"/>
      <c r="NTY115" s="80"/>
      <c r="NTZ115" s="52"/>
      <c r="NUA115" s="73"/>
      <c r="NUB115" s="94"/>
      <c r="NUC115" s="95"/>
      <c r="NUD115" s="89"/>
      <c r="NUE115" s="63" t="s">
        <v>129</v>
      </c>
      <c r="NUF115" s="18"/>
      <c r="NUG115" s="80"/>
      <c r="NUH115" s="52"/>
      <c r="NUI115" s="73"/>
      <c r="NUJ115" s="94"/>
      <c r="NUK115" s="95"/>
      <c r="NUL115" s="89"/>
      <c r="NUM115" s="63" t="s">
        <v>129</v>
      </c>
      <c r="NUN115" s="18"/>
      <c r="NUO115" s="80"/>
      <c r="NUP115" s="52"/>
      <c r="NUQ115" s="73"/>
      <c r="NUR115" s="94"/>
      <c r="NUS115" s="95"/>
      <c r="NUT115" s="89"/>
      <c r="NUU115" s="63" t="s">
        <v>129</v>
      </c>
      <c r="NUV115" s="18"/>
      <c r="NUW115" s="80"/>
      <c r="NUX115" s="52"/>
      <c r="NUY115" s="73"/>
      <c r="NUZ115" s="94"/>
      <c r="NVA115" s="95"/>
      <c r="NVB115" s="89"/>
      <c r="NVC115" s="63" t="s">
        <v>129</v>
      </c>
      <c r="NVD115" s="18"/>
      <c r="NVE115" s="80"/>
      <c r="NVF115" s="52"/>
      <c r="NVG115" s="73"/>
      <c r="NVH115" s="94"/>
      <c r="NVI115" s="95"/>
      <c r="NVJ115" s="89"/>
      <c r="NVK115" s="63" t="s">
        <v>129</v>
      </c>
      <c r="NVL115" s="18"/>
      <c r="NVM115" s="80"/>
      <c r="NVN115" s="52"/>
      <c r="NVO115" s="73"/>
      <c r="NVP115" s="94"/>
      <c r="NVQ115" s="95"/>
      <c r="NVR115" s="89"/>
      <c r="NVS115" s="63" t="s">
        <v>129</v>
      </c>
      <c r="NVT115" s="18"/>
      <c r="NVU115" s="80"/>
      <c r="NVV115" s="52"/>
      <c r="NVW115" s="73"/>
      <c r="NVX115" s="94"/>
      <c r="NVY115" s="95"/>
      <c r="NVZ115" s="89"/>
      <c r="NWA115" s="63" t="s">
        <v>129</v>
      </c>
      <c r="NWB115" s="18"/>
      <c r="NWC115" s="80"/>
      <c r="NWD115" s="52"/>
      <c r="NWE115" s="73"/>
      <c r="NWF115" s="94"/>
      <c r="NWG115" s="95"/>
      <c r="NWH115" s="89"/>
      <c r="NWI115" s="63" t="s">
        <v>129</v>
      </c>
      <c r="NWJ115" s="18"/>
      <c r="NWK115" s="80"/>
      <c r="NWL115" s="52"/>
      <c r="NWM115" s="73"/>
      <c r="NWN115" s="94"/>
      <c r="NWO115" s="95"/>
      <c r="NWP115" s="89"/>
      <c r="NWQ115" s="63" t="s">
        <v>129</v>
      </c>
      <c r="NWR115" s="18"/>
      <c r="NWS115" s="80"/>
      <c r="NWT115" s="52"/>
      <c r="NWU115" s="73"/>
      <c r="NWV115" s="94"/>
      <c r="NWW115" s="95"/>
      <c r="NWX115" s="89"/>
      <c r="NWY115" s="63" t="s">
        <v>129</v>
      </c>
      <c r="NWZ115" s="18"/>
      <c r="NXA115" s="80"/>
      <c r="NXB115" s="52"/>
      <c r="NXC115" s="73"/>
      <c r="NXD115" s="94"/>
      <c r="NXE115" s="95"/>
      <c r="NXF115" s="89"/>
      <c r="NXG115" s="63" t="s">
        <v>129</v>
      </c>
      <c r="NXH115" s="18"/>
      <c r="NXI115" s="80"/>
      <c r="NXJ115" s="52"/>
      <c r="NXK115" s="73"/>
      <c r="NXL115" s="94"/>
      <c r="NXM115" s="95"/>
      <c r="NXN115" s="89"/>
      <c r="NXO115" s="63" t="s">
        <v>129</v>
      </c>
      <c r="NXP115" s="18"/>
      <c r="NXQ115" s="80"/>
      <c r="NXR115" s="52"/>
      <c r="NXS115" s="73"/>
      <c r="NXT115" s="94"/>
      <c r="NXU115" s="95"/>
      <c r="NXV115" s="89"/>
      <c r="NXW115" s="63" t="s">
        <v>129</v>
      </c>
      <c r="NXX115" s="18"/>
      <c r="NXY115" s="80"/>
      <c r="NXZ115" s="52"/>
      <c r="NYA115" s="73"/>
      <c r="NYB115" s="94"/>
      <c r="NYC115" s="95"/>
      <c r="NYD115" s="89"/>
      <c r="NYE115" s="63" t="s">
        <v>129</v>
      </c>
      <c r="NYF115" s="18"/>
      <c r="NYG115" s="80"/>
      <c r="NYH115" s="52"/>
      <c r="NYI115" s="73"/>
      <c r="NYJ115" s="94"/>
      <c r="NYK115" s="95"/>
      <c r="NYL115" s="89"/>
      <c r="NYM115" s="63" t="s">
        <v>129</v>
      </c>
      <c r="NYN115" s="18"/>
      <c r="NYO115" s="80"/>
      <c r="NYP115" s="52"/>
      <c r="NYQ115" s="73"/>
      <c r="NYR115" s="94"/>
      <c r="NYS115" s="95"/>
      <c r="NYT115" s="89"/>
      <c r="NYU115" s="63" t="s">
        <v>129</v>
      </c>
      <c r="NYV115" s="18"/>
      <c r="NYW115" s="80"/>
      <c r="NYX115" s="52"/>
      <c r="NYY115" s="73"/>
      <c r="NYZ115" s="94"/>
      <c r="NZA115" s="95"/>
      <c r="NZB115" s="89"/>
      <c r="NZC115" s="63" t="s">
        <v>129</v>
      </c>
      <c r="NZD115" s="18"/>
      <c r="NZE115" s="80"/>
      <c r="NZF115" s="52"/>
      <c r="NZG115" s="73"/>
      <c r="NZH115" s="94"/>
      <c r="NZI115" s="95"/>
      <c r="NZJ115" s="89"/>
      <c r="NZK115" s="63" t="s">
        <v>129</v>
      </c>
      <c r="NZL115" s="18"/>
      <c r="NZM115" s="80"/>
      <c r="NZN115" s="52"/>
      <c r="NZO115" s="73"/>
      <c r="NZP115" s="94"/>
      <c r="NZQ115" s="95"/>
      <c r="NZR115" s="89"/>
      <c r="NZS115" s="63" t="s">
        <v>129</v>
      </c>
      <c r="NZT115" s="18"/>
      <c r="NZU115" s="80"/>
      <c r="NZV115" s="52"/>
      <c r="NZW115" s="73"/>
      <c r="NZX115" s="94"/>
      <c r="NZY115" s="95"/>
      <c r="NZZ115" s="89"/>
      <c r="OAA115" s="63" t="s">
        <v>129</v>
      </c>
      <c r="OAB115" s="18"/>
      <c r="OAC115" s="80"/>
      <c r="OAD115" s="52"/>
      <c r="OAE115" s="73"/>
      <c r="OAF115" s="94"/>
      <c r="OAG115" s="95"/>
      <c r="OAH115" s="89"/>
      <c r="OAI115" s="63" t="s">
        <v>129</v>
      </c>
      <c r="OAJ115" s="18"/>
      <c r="OAK115" s="80"/>
      <c r="OAL115" s="52"/>
      <c r="OAM115" s="73"/>
      <c r="OAN115" s="94"/>
      <c r="OAO115" s="95"/>
      <c r="OAP115" s="89"/>
      <c r="OAQ115" s="63" t="s">
        <v>129</v>
      </c>
      <c r="OAR115" s="18"/>
      <c r="OAS115" s="80"/>
      <c r="OAT115" s="52"/>
      <c r="OAU115" s="73"/>
      <c r="OAV115" s="94"/>
      <c r="OAW115" s="95"/>
      <c r="OAX115" s="89"/>
      <c r="OAY115" s="63" t="s">
        <v>129</v>
      </c>
      <c r="OAZ115" s="18"/>
      <c r="OBA115" s="80"/>
      <c r="OBB115" s="52"/>
      <c r="OBC115" s="73"/>
      <c r="OBD115" s="94"/>
      <c r="OBE115" s="95"/>
      <c r="OBF115" s="89"/>
      <c r="OBG115" s="63" t="s">
        <v>129</v>
      </c>
      <c r="OBH115" s="18"/>
      <c r="OBI115" s="80"/>
      <c r="OBJ115" s="52"/>
      <c r="OBK115" s="73"/>
      <c r="OBL115" s="94"/>
      <c r="OBM115" s="95"/>
      <c r="OBN115" s="89"/>
      <c r="OBO115" s="63" t="s">
        <v>129</v>
      </c>
      <c r="OBP115" s="18"/>
      <c r="OBQ115" s="80"/>
      <c r="OBR115" s="52"/>
      <c r="OBS115" s="73"/>
      <c r="OBT115" s="94"/>
      <c r="OBU115" s="95"/>
      <c r="OBV115" s="89"/>
      <c r="OBW115" s="63" t="s">
        <v>129</v>
      </c>
      <c r="OBX115" s="18"/>
      <c r="OBY115" s="80"/>
      <c r="OBZ115" s="52"/>
      <c r="OCA115" s="73"/>
      <c r="OCB115" s="94"/>
      <c r="OCC115" s="95"/>
      <c r="OCD115" s="89"/>
      <c r="OCE115" s="63" t="s">
        <v>129</v>
      </c>
      <c r="OCF115" s="18"/>
      <c r="OCG115" s="80"/>
      <c r="OCH115" s="52"/>
      <c r="OCI115" s="73"/>
      <c r="OCJ115" s="94"/>
      <c r="OCK115" s="95"/>
      <c r="OCL115" s="89"/>
      <c r="OCM115" s="63" t="s">
        <v>129</v>
      </c>
      <c r="OCN115" s="18"/>
      <c r="OCO115" s="80"/>
      <c r="OCP115" s="52"/>
      <c r="OCQ115" s="73"/>
      <c r="OCR115" s="94"/>
      <c r="OCS115" s="95"/>
      <c r="OCT115" s="89"/>
      <c r="OCU115" s="63" t="s">
        <v>129</v>
      </c>
      <c r="OCV115" s="18"/>
      <c r="OCW115" s="80"/>
      <c r="OCX115" s="52"/>
      <c r="OCY115" s="73"/>
      <c r="OCZ115" s="94"/>
      <c r="ODA115" s="95"/>
      <c r="ODB115" s="89"/>
      <c r="ODC115" s="63" t="s">
        <v>129</v>
      </c>
      <c r="ODD115" s="18"/>
      <c r="ODE115" s="80"/>
      <c r="ODF115" s="52"/>
      <c r="ODG115" s="73"/>
      <c r="ODH115" s="94"/>
      <c r="ODI115" s="95"/>
      <c r="ODJ115" s="89"/>
      <c r="ODK115" s="63" t="s">
        <v>129</v>
      </c>
      <c r="ODL115" s="18"/>
      <c r="ODM115" s="80"/>
      <c r="ODN115" s="52"/>
      <c r="ODO115" s="73"/>
      <c r="ODP115" s="94"/>
      <c r="ODQ115" s="95"/>
      <c r="ODR115" s="89"/>
      <c r="ODS115" s="63" t="s">
        <v>129</v>
      </c>
      <c r="ODT115" s="18"/>
      <c r="ODU115" s="80"/>
      <c r="ODV115" s="52"/>
      <c r="ODW115" s="73"/>
      <c r="ODX115" s="94"/>
      <c r="ODY115" s="95"/>
      <c r="ODZ115" s="89"/>
      <c r="OEA115" s="63" t="s">
        <v>129</v>
      </c>
      <c r="OEB115" s="18"/>
      <c r="OEC115" s="80"/>
      <c r="OED115" s="52"/>
      <c r="OEE115" s="73"/>
      <c r="OEF115" s="94"/>
      <c r="OEG115" s="95"/>
      <c r="OEH115" s="89"/>
      <c r="OEI115" s="63" t="s">
        <v>129</v>
      </c>
      <c r="OEJ115" s="18"/>
      <c r="OEK115" s="80"/>
      <c r="OEL115" s="52"/>
      <c r="OEM115" s="73"/>
      <c r="OEN115" s="94"/>
      <c r="OEO115" s="95"/>
      <c r="OEP115" s="89"/>
      <c r="OEQ115" s="63" t="s">
        <v>129</v>
      </c>
      <c r="OER115" s="18"/>
      <c r="OES115" s="80"/>
      <c r="OET115" s="52"/>
      <c r="OEU115" s="73"/>
      <c r="OEV115" s="94"/>
      <c r="OEW115" s="95"/>
      <c r="OEX115" s="89"/>
      <c r="OEY115" s="63" t="s">
        <v>129</v>
      </c>
      <c r="OEZ115" s="18"/>
      <c r="OFA115" s="80"/>
      <c r="OFB115" s="52"/>
      <c r="OFC115" s="73"/>
      <c r="OFD115" s="94"/>
      <c r="OFE115" s="95"/>
      <c r="OFF115" s="89"/>
      <c r="OFG115" s="63" t="s">
        <v>129</v>
      </c>
      <c r="OFH115" s="18"/>
      <c r="OFI115" s="80"/>
      <c r="OFJ115" s="52"/>
      <c r="OFK115" s="73"/>
      <c r="OFL115" s="94"/>
      <c r="OFM115" s="95"/>
      <c r="OFN115" s="89"/>
      <c r="OFO115" s="63" t="s">
        <v>129</v>
      </c>
      <c r="OFP115" s="18"/>
      <c r="OFQ115" s="80"/>
      <c r="OFR115" s="52"/>
      <c r="OFS115" s="73"/>
      <c r="OFT115" s="94"/>
      <c r="OFU115" s="95"/>
      <c r="OFV115" s="89"/>
      <c r="OFW115" s="63" t="s">
        <v>129</v>
      </c>
      <c r="OFX115" s="18"/>
      <c r="OFY115" s="80"/>
      <c r="OFZ115" s="52"/>
      <c r="OGA115" s="73"/>
      <c r="OGB115" s="94"/>
      <c r="OGC115" s="95"/>
      <c r="OGD115" s="89"/>
      <c r="OGE115" s="63" t="s">
        <v>129</v>
      </c>
      <c r="OGF115" s="18"/>
      <c r="OGG115" s="80"/>
      <c r="OGH115" s="52"/>
      <c r="OGI115" s="73"/>
      <c r="OGJ115" s="94"/>
      <c r="OGK115" s="95"/>
      <c r="OGL115" s="89"/>
      <c r="OGM115" s="63" t="s">
        <v>129</v>
      </c>
      <c r="OGN115" s="18"/>
      <c r="OGO115" s="80"/>
      <c r="OGP115" s="52"/>
      <c r="OGQ115" s="73"/>
      <c r="OGR115" s="94"/>
      <c r="OGS115" s="95"/>
      <c r="OGT115" s="89"/>
      <c r="OGU115" s="63" t="s">
        <v>129</v>
      </c>
      <c r="OGV115" s="18"/>
      <c r="OGW115" s="80"/>
      <c r="OGX115" s="52"/>
      <c r="OGY115" s="73"/>
      <c r="OGZ115" s="94"/>
      <c r="OHA115" s="95"/>
      <c r="OHB115" s="89"/>
      <c r="OHC115" s="63" t="s">
        <v>129</v>
      </c>
      <c r="OHD115" s="18"/>
      <c r="OHE115" s="80"/>
      <c r="OHF115" s="52"/>
      <c r="OHG115" s="73"/>
      <c r="OHH115" s="94"/>
      <c r="OHI115" s="95"/>
      <c r="OHJ115" s="89"/>
      <c r="OHK115" s="63" t="s">
        <v>129</v>
      </c>
      <c r="OHL115" s="18"/>
      <c r="OHM115" s="80"/>
      <c r="OHN115" s="52"/>
      <c r="OHO115" s="73"/>
      <c r="OHP115" s="94"/>
      <c r="OHQ115" s="95"/>
      <c r="OHR115" s="89"/>
      <c r="OHS115" s="63" t="s">
        <v>129</v>
      </c>
      <c r="OHT115" s="18"/>
      <c r="OHU115" s="80"/>
      <c r="OHV115" s="52"/>
      <c r="OHW115" s="73"/>
      <c r="OHX115" s="94"/>
      <c r="OHY115" s="95"/>
      <c r="OHZ115" s="89"/>
      <c r="OIA115" s="63" t="s">
        <v>129</v>
      </c>
      <c r="OIB115" s="18"/>
      <c r="OIC115" s="80"/>
      <c r="OID115" s="52"/>
      <c r="OIE115" s="73"/>
      <c r="OIF115" s="94"/>
      <c r="OIG115" s="95"/>
      <c r="OIH115" s="89"/>
      <c r="OII115" s="63" t="s">
        <v>129</v>
      </c>
      <c r="OIJ115" s="18"/>
      <c r="OIK115" s="80"/>
      <c r="OIL115" s="52"/>
      <c r="OIM115" s="73"/>
      <c r="OIN115" s="94"/>
      <c r="OIO115" s="95"/>
      <c r="OIP115" s="89"/>
      <c r="OIQ115" s="63" t="s">
        <v>129</v>
      </c>
      <c r="OIR115" s="18"/>
      <c r="OIS115" s="80"/>
      <c r="OIT115" s="52"/>
      <c r="OIU115" s="73"/>
      <c r="OIV115" s="94"/>
      <c r="OIW115" s="95"/>
      <c r="OIX115" s="89"/>
      <c r="OIY115" s="63" t="s">
        <v>129</v>
      </c>
      <c r="OIZ115" s="18"/>
      <c r="OJA115" s="80"/>
      <c r="OJB115" s="52"/>
      <c r="OJC115" s="73"/>
      <c r="OJD115" s="94"/>
      <c r="OJE115" s="95"/>
      <c r="OJF115" s="89"/>
      <c r="OJG115" s="63" t="s">
        <v>129</v>
      </c>
      <c r="OJH115" s="18"/>
      <c r="OJI115" s="80"/>
      <c r="OJJ115" s="52"/>
      <c r="OJK115" s="73"/>
      <c r="OJL115" s="94"/>
      <c r="OJM115" s="95"/>
      <c r="OJN115" s="89"/>
      <c r="OJO115" s="63" t="s">
        <v>129</v>
      </c>
      <c r="OJP115" s="18"/>
      <c r="OJQ115" s="80"/>
      <c r="OJR115" s="52"/>
      <c r="OJS115" s="73"/>
      <c r="OJT115" s="94"/>
      <c r="OJU115" s="95"/>
      <c r="OJV115" s="89"/>
      <c r="OJW115" s="63" t="s">
        <v>129</v>
      </c>
      <c r="OJX115" s="18"/>
      <c r="OJY115" s="80"/>
      <c r="OJZ115" s="52"/>
      <c r="OKA115" s="73"/>
      <c r="OKB115" s="94"/>
      <c r="OKC115" s="95"/>
      <c r="OKD115" s="89"/>
      <c r="OKE115" s="63" t="s">
        <v>129</v>
      </c>
      <c r="OKF115" s="18"/>
      <c r="OKG115" s="80"/>
      <c r="OKH115" s="52"/>
      <c r="OKI115" s="73"/>
      <c r="OKJ115" s="94"/>
      <c r="OKK115" s="95"/>
      <c r="OKL115" s="89"/>
      <c r="OKM115" s="63" t="s">
        <v>129</v>
      </c>
      <c r="OKN115" s="18"/>
      <c r="OKO115" s="80"/>
      <c r="OKP115" s="52"/>
      <c r="OKQ115" s="73"/>
      <c r="OKR115" s="94"/>
      <c r="OKS115" s="95"/>
      <c r="OKT115" s="89"/>
      <c r="OKU115" s="63" t="s">
        <v>129</v>
      </c>
      <c r="OKV115" s="18"/>
      <c r="OKW115" s="80"/>
      <c r="OKX115" s="52"/>
      <c r="OKY115" s="73"/>
      <c r="OKZ115" s="94"/>
      <c r="OLA115" s="95"/>
      <c r="OLB115" s="89"/>
      <c r="OLC115" s="63" t="s">
        <v>129</v>
      </c>
      <c r="OLD115" s="18"/>
      <c r="OLE115" s="80"/>
      <c r="OLF115" s="52"/>
      <c r="OLG115" s="73"/>
      <c r="OLH115" s="94"/>
      <c r="OLI115" s="95"/>
      <c r="OLJ115" s="89"/>
      <c r="OLK115" s="63" t="s">
        <v>129</v>
      </c>
      <c r="OLL115" s="18"/>
      <c r="OLM115" s="80"/>
      <c r="OLN115" s="52"/>
      <c r="OLO115" s="73"/>
      <c r="OLP115" s="94"/>
      <c r="OLQ115" s="95"/>
      <c r="OLR115" s="89"/>
      <c r="OLS115" s="63" t="s">
        <v>129</v>
      </c>
      <c r="OLT115" s="18"/>
      <c r="OLU115" s="80"/>
      <c r="OLV115" s="52"/>
      <c r="OLW115" s="73"/>
      <c r="OLX115" s="94"/>
      <c r="OLY115" s="95"/>
      <c r="OLZ115" s="89"/>
      <c r="OMA115" s="63" t="s">
        <v>129</v>
      </c>
      <c r="OMB115" s="18"/>
      <c r="OMC115" s="80"/>
      <c r="OMD115" s="52"/>
      <c r="OME115" s="73"/>
      <c r="OMF115" s="94"/>
      <c r="OMG115" s="95"/>
      <c r="OMH115" s="89"/>
      <c r="OMI115" s="63" t="s">
        <v>129</v>
      </c>
      <c r="OMJ115" s="18"/>
      <c r="OMK115" s="80"/>
      <c r="OML115" s="52"/>
      <c r="OMM115" s="73"/>
      <c r="OMN115" s="94"/>
      <c r="OMO115" s="95"/>
      <c r="OMP115" s="89"/>
      <c r="OMQ115" s="63" t="s">
        <v>129</v>
      </c>
      <c r="OMR115" s="18"/>
      <c r="OMS115" s="80"/>
      <c r="OMT115" s="52"/>
      <c r="OMU115" s="73"/>
      <c r="OMV115" s="94"/>
      <c r="OMW115" s="95"/>
      <c r="OMX115" s="89"/>
      <c r="OMY115" s="63" t="s">
        <v>129</v>
      </c>
      <c r="OMZ115" s="18"/>
      <c r="ONA115" s="80"/>
      <c r="ONB115" s="52"/>
      <c r="ONC115" s="73"/>
      <c r="OND115" s="94"/>
      <c r="ONE115" s="95"/>
      <c r="ONF115" s="89"/>
      <c r="ONG115" s="63" t="s">
        <v>129</v>
      </c>
      <c r="ONH115" s="18"/>
      <c r="ONI115" s="80"/>
      <c r="ONJ115" s="52"/>
      <c r="ONK115" s="73"/>
      <c r="ONL115" s="94"/>
      <c r="ONM115" s="95"/>
      <c r="ONN115" s="89"/>
      <c r="ONO115" s="63" t="s">
        <v>129</v>
      </c>
      <c r="ONP115" s="18"/>
      <c r="ONQ115" s="80"/>
      <c r="ONR115" s="52"/>
      <c r="ONS115" s="73"/>
      <c r="ONT115" s="94"/>
      <c r="ONU115" s="95"/>
      <c r="ONV115" s="89"/>
      <c r="ONW115" s="63" t="s">
        <v>129</v>
      </c>
      <c r="ONX115" s="18"/>
      <c r="ONY115" s="80"/>
      <c r="ONZ115" s="52"/>
      <c r="OOA115" s="73"/>
      <c r="OOB115" s="94"/>
      <c r="OOC115" s="95"/>
      <c r="OOD115" s="89"/>
      <c r="OOE115" s="63" t="s">
        <v>129</v>
      </c>
      <c r="OOF115" s="18"/>
      <c r="OOG115" s="80"/>
      <c r="OOH115" s="52"/>
      <c r="OOI115" s="73"/>
      <c r="OOJ115" s="94"/>
      <c r="OOK115" s="95"/>
      <c r="OOL115" s="89"/>
      <c r="OOM115" s="63" t="s">
        <v>129</v>
      </c>
      <c r="OON115" s="18"/>
      <c r="OOO115" s="80"/>
      <c r="OOP115" s="52"/>
      <c r="OOQ115" s="73"/>
      <c r="OOR115" s="94"/>
      <c r="OOS115" s="95"/>
      <c r="OOT115" s="89"/>
      <c r="OOU115" s="63" t="s">
        <v>129</v>
      </c>
      <c r="OOV115" s="18"/>
      <c r="OOW115" s="80"/>
      <c r="OOX115" s="52"/>
      <c r="OOY115" s="73"/>
      <c r="OOZ115" s="94"/>
      <c r="OPA115" s="95"/>
      <c r="OPB115" s="89"/>
      <c r="OPC115" s="63" t="s">
        <v>129</v>
      </c>
      <c r="OPD115" s="18"/>
      <c r="OPE115" s="80"/>
      <c r="OPF115" s="52"/>
      <c r="OPG115" s="73"/>
      <c r="OPH115" s="94"/>
      <c r="OPI115" s="95"/>
      <c r="OPJ115" s="89"/>
      <c r="OPK115" s="63" t="s">
        <v>129</v>
      </c>
      <c r="OPL115" s="18"/>
      <c r="OPM115" s="80"/>
      <c r="OPN115" s="52"/>
      <c r="OPO115" s="73"/>
      <c r="OPP115" s="94"/>
      <c r="OPQ115" s="95"/>
      <c r="OPR115" s="89"/>
      <c r="OPS115" s="63" t="s">
        <v>129</v>
      </c>
      <c r="OPT115" s="18"/>
      <c r="OPU115" s="80"/>
      <c r="OPV115" s="52"/>
      <c r="OPW115" s="73"/>
      <c r="OPX115" s="94"/>
      <c r="OPY115" s="95"/>
      <c r="OPZ115" s="89"/>
      <c r="OQA115" s="63" t="s">
        <v>129</v>
      </c>
      <c r="OQB115" s="18"/>
      <c r="OQC115" s="80"/>
      <c r="OQD115" s="52"/>
      <c r="OQE115" s="73"/>
      <c r="OQF115" s="94"/>
      <c r="OQG115" s="95"/>
      <c r="OQH115" s="89"/>
      <c r="OQI115" s="63" t="s">
        <v>129</v>
      </c>
      <c r="OQJ115" s="18"/>
      <c r="OQK115" s="80"/>
      <c r="OQL115" s="52"/>
      <c r="OQM115" s="73"/>
      <c r="OQN115" s="94"/>
      <c r="OQO115" s="95"/>
      <c r="OQP115" s="89"/>
      <c r="OQQ115" s="63" t="s">
        <v>129</v>
      </c>
      <c r="OQR115" s="18"/>
      <c r="OQS115" s="80"/>
      <c r="OQT115" s="52"/>
      <c r="OQU115" s="73"/>
      <c r="OQV115" s="94"/>
      <c r="OQW115" s="95"/>
      <c r="OQX115" s="89"/>
      <c r="OQY115" s="63" t="s">
        <v>129</v>
      </c>
      <c r="OQZ115" s="18"/>
      <c r="ORA115" s="80"/>
      <c r="ORB115" s="52"/>
      <c r="ORC115" s="73"/>
      <c r="ORD115" s="94"/>
      <c r="ORE115" s="95"/>
      <c r="ORF115" s="89"/>
      <c r="ORG115" s="63" t="s">
        <v>129</v>
      </c>
      <c r="ORH115" s="18"/>
      <c r="ORI115" s="80"/>
      <c r="ORJ115" s="52"/>
      <c r="ORK115" s="73"/>
      <c r="ORL115" s="94"/>
      <c r="ORM115" s="95"/>
      <c r="ORN115" s="89"/>
      <c r="ORO115" s="63" t="s">
        <v>129</v>
      </c>
      <c r="ORP115" s="18"/>
      <c r="ORQ115" s="80"/>
      <c r="ORR115" s="52"/>
      <c r="ORS115" s="73"/>
      <c r="ORT115" s="94"/>
      <c r="ORU115" s="95"/>
      <c r="ORV115" s="89"/>
      <c r="ORW115" s="63" t="s">
        <v>129</v>
      </c>
      <c r="ORX115" s="18"/>
      <c r="ORY115" s="80"/>
      <c r="ORZ115" s="52"/>
      <c r="OSA115" s="73"/>
      <c r="OSB115" s="94"/>
      <c r="OSC115" s="95"/>
      <c r="OSD115" s="89"/>
      <c r="OSE115" s="63" t="s">
        <v>129</v>
      </c>
      <c r="OSF115" s="18"/>
      <c r="OSG115" s="80"/>
      <c r="OSH115" s="52"/>
      <c r="OSI115" s="73"/>
      <c r="OSJ115" s="94"/>
      <c r="OSK115" s="95"/>
      <c r="OSL115" s="89"/>
      <c r="OSM115" s="63" t="s">
        <v>129</v>
      </c>
      <c r="OSN115" s="18"/>
      <c r="OSO115" s="80"/>
      <c r="OSP115" s="52"/>
      <c r="OSQ115" s="73"/>
      <c r="OSR115" s="94"/>
      <c r="OSS115" s="95"/>
      <c r="OST115" s="89"/>
      <c r="OSU115" s="63" t="s">
        <v>129</v>
      </c>
      <c r="OSV115" s="18"/>
      <c r="OSW115" s="80"/>
      <c r="OSX115" s="52"/>
      <c r="OSY115" s="73"/>
      <c r="OSZ115" s="94"/>
      <c r="OTA115" s="95"/>
      <c r="OTB115" s="89"/>
      <c r="OTC115" s="63" t="s">
        <v>129</v>
      </c>
      <c r="OTD115" s="18"/>
      <c r="OTE115" s="80"/>
      <c r="OTF115" s="52"/>
      <c r="OTG115" s="73"/>
      <c r="OTH115" s="94"/>
      <c r="OTI115" s="95"/>
      <c r="OTJ115" s="89"/>
      <c r="OTK115" s="63" t="s">
        <v>129</v>
      </c>
      <c r="OTL115" s="18"/>
      <c r="OTM115" s="80"/>
      <c r="OTN115" s="52"/>
      <c r="OTO115" s="73"/>
      <c r="OTP115" s="94"/>
      <c r="OTQ115" s="95"/>
      <c r="OTR115" s="89"/>
      <c r="OTS115" s="63" t="s">
        <v>129</v>
      </c>
      <c r="OTT115" s="18"/>
      <c r="OTU115" s="80"/>
      <c r="OTV115" s="52"/>
      <c r="OTW115" s="73"/>
      <c r="OTX115" s="94"/>
      <c r="OTY115" s="95"/>
      <c r="OTZ115" s="89"/>
      <c r="OUA115" s="63" t="s">
        <v>129</v>
      </c>
      <c r="OUB115" s="18"/>
      <c r="OUC115" s="80"/>
      <c r="OUD115" s="52"/>
      <c r="OUE115" s="73"/>
      <c r="OUF115" s="94"/>
      <c r="OUG115" s="95"/>
      <c r="OUH115" s="89"/>
      <c r="OUI115" s="63" t="s">
        <v>129</v>
      </c>
      <c r="OUJ115" s="18"/>
      <c r="OUK115" s="80"/>
      <c r="OUL115" s="52"/>
      <c r="OUM115" s="73"/>
      <c r="OUN115" s="94"/>
      <c r="OUO115" s="95"/>
      <c r="OUP115" s="89"/>
      <c r="OUQ115" s="63" t="s">
        <v>129</v>
      </c>
      <c r="OUR115" s="18"/>
      <c r="OUS115" s="80"/>
      <c r="OUT115" s="52"/>
      <c r="OUU115" s="73"/>
      <c r="OUV115" s="94"/>
      <c r="OUW115" s="95"/>
      <c r="OUX115" s="89"/>
      <c r="OUY115" s="63" t="s">
        <v>129</v>
      </c>
      <c r="OUZ115" s="18"/>
      <c r="OVA115" s="80"/>
      <c r="OVB115" s="52"/>
      <c r="OVC115" s="73"/>
      <c r="OVD115" s="94"/>
      <c r="OVE115" s="95"/>
      <c r="OVF115" s="89"/>
      <c r="OVG115" s="63" t="s">
        <v>129</v>
      </c>
      <c r="OVH115" s="18"/>
      <c r="OVI115" s="80"/>
      <c r="OVJ115" s="52"/>
      <c r="OVK115" s="73"/>
      <c r="OVL115" s="94"/>
      <c r="OVM115" s="95"/>
      <c r="OVN115" s="89"/>
      <c r="OVO115" s="63" t="s">
        <v>129</v>
      </c>
      <c r="OVP115" s="18"/>
      <c r="OVQ115" s="80"/>
      <c r="OVR115" s="52"/>
      <c r="OVS115" s="73"/>
      <c r="OVT115" s="94"/>
      <c r="OVU115" s="95"/>
      <c r="OVV115" s="89"/>
      <c r="OVW115" s="63" t="s">
        <v>129</v>
      </c>
      <c r="OVX115" s="18"/>
      <c r="OVY115" s="80"/>
      <c r="OVZ115" s="52"/>
      <c r="OWA115" s="73"/>
      <c r="OWB115" s="94"/>
      <c r="OWC115" s="95"/>
      <c r="OWD115" s="89"/>
      <c r="OWE115" s="63" t="s">
        <v>129</v>
      </c>
      <c r="OWF115" s="18"/>
      <c r="OWG115" s="80"/>
      <c r="OWH115" s="52"/>
      <c r="OWI115" s="73"/>
      <c r="OWJ115" s="94"/>
      <c r="OWK115" s="95"/>
      <c r="OWL115" s="89"/>
      <c r="OWM115" s="63" t="s">
        <v>129</v>
      </c>
      <c r="OWN115" s="18"/>
      <c r="OWO115" s="80"/>
      <c r="OWP115" s="52"/>
      <c r="OWQ115" s="73"/>
      <c r="OWR115" s="94"/>
      <c r="OWS115" s="95"/>
      <c r="OWT115" s="89"/>
      <c r="OWU115" s="63" t="s">
        <v>129</v>
      </c>
      <c r="OWV115" s="18"/>
      <c r="OWW115" s="80"/>
      <c r="OWX115" s="52"/>
      <c r="OWY115" s="73"/>
      <c r="OWZ115" s="94"/>
      <c r="OXA115" s="95"/>
      <c r="OXB115" s="89"/>
      <c r="OXC115" s="63" t="s">
        <v>129</v>
      </c>
      <c r="OXD115" s="18"/>
      <c r="OXE115" s="80"/>
      <c r="OXF115" s="52"/>
      <c r="OXG115" s="73"/>
      <c r="OXH115" s="94"/>
      <c r="OXI115" s="95"/>
      <c r="OXJ115" s="89"/>
      <c r="OXK115" s="63" t="s">
        <v>129</v>
      </c>
      <c r="OXL115" s="18"/>
      <c r="OXM115" s="80"/>
      <c r="OXN115" s="52"/>
      <c r="OXO115" s="73"/>
      <c r="OXP115" s="94"/>
      <c r="OXQ115" s="95"/>
      <c r="OXR115" s="89"/>
      <c r="OXS115" s="63" t="s">
        <v>129</v>
      </c>
      <c r="OXT115" s="18"/>
      <c r="OXU115" s="80"/>
      <c r="OXV115" s="52"/>
      <c r="OXW115" s="73"/>
      <c r="OXX115" s="94"/>
      <c r="OXY115" s="95"/>
      <c r="OXZ115" s="89"/>
      <c r="OYA115" s="63" t="s">
        <v>129</v>
      </c>
      <c r="OYB115" s="18"/>
      <c r="OYC115" s="80"/>
      <c r="OYD115" s="52"/>
      <c r="OYE115" s="73"/>
      <c r="OYF115" s="94"/>
      <c r="OYG115" s="95"/>
      <c r="OYH115" s="89"/>
      <c r="OYI115" s="63" t="s">
        <v>129</v>
      </c>
      <c r="OYJ115" s="18"/>
      <c r="OYK115" s="80"/>
      <c r="OYL115" s="52"/>
      <c r="OYM115" s="73"/>
      <c r="OYN115" s="94"/>
      <c r="OYO115" s="95"/>
      <c r="OYP115" s="89"/>
      <c r="OYQ115" s="63" t="s">
        <v>129</v>
      </c>
      <c r="OYR115" s="18"/>
      <c r="OYS115" s="80"/>
      <c r="OYT115" s="52"/>
      <c r="OYU115" s="73"/>
      <c r="OYV115" s="94"/>
      <c r="OYW115" s="95"/>
      <c r="OYX115" s="89"/>
      <c r="OYY115" s="63" t="s">
        <v>129</v>
      </c>
      <c r="OYZ115" s="18"/>
      <c r="OZA115" s="80"/>
      <c r="OZB115" s="52"/>
      <c r="OZC115" s="73"/>
      <c r="OZD115" s="94"/>
      <c r="OZE115" s="95"/>
      <c r="OZF115" s="89"/>
      <c r="OZG115" s="63" t="s">
        <v>129</v>
      </c>
      <c r="OZH115" s="18"/>
      <c r="OZI115" s="80"/>
      <c r="OZJ115" s="52"/>
      <c r="OZK115" s="73"/>
      <c r="OZL115" s="94"/>
      <c r="OZM115" s="95"/>
      <c r="OZN115" s="89"/>
      <c r="OZO115" s="63" t="s">
        <v>129</v>
      </c>
      <c r="OZP115" s="18"/>
      <c r="OZQ115" s="80"/>
      <c r="OZR115" s="52"/>
      <c r="OZS115" s="73"/>
      <c r="OZT115" s="94"/>
      <c r="OZU115" s="95"/>
      <c r="OZV115" s="89"/>
      <c r="OZW115" s="63" t="s">
        <v>129</v>
      </c>
      <c r="OZX115" s="18"/>
      <c r="OZY115" s="80"/>
      <c r="OZZ115" s="52"/>
      <c r="PAA115" s="73"/>
      <c r="PAB115" s="94"/>
      <c r="PAC115" s="95"/>
      <c r="PAD115" s="89"/>
      <c r="PAE115" s="63" t="s">
        <v>129</v>
      </c>
      <c r="PAF115" s="18"/>
      <c r="PAG115" s="80"/>
      <c r="PAH115" s="52"/>
      <c r="PAI115" s="73"/>
      <c r="PAJ115" s="94"/>
      <c r="PAK115" s="95"/>
      <c r="PAL115" s="89"/>
      <c r="PAM115" s="63" t="s">
        <v>129</v>
      </c>
      <c r="PAN115" s="18"/>
      <c r="PAO115" s="80"/>
      <c r="PAP115" s="52"/>
      <c r="PAQ115" s="73"/>
      <c r="PAR115" s="94"/>
      <c r="PAS115" s="95"/>
      <c r="PAT115" s="89"/>
      <c r="PAU115" s="63" t="s">
        <v>129</v>
      </c>
      <c r="PAV115" s="18"/>
      <c r="PAW115" s="80"/>
      <c r="PAX115" s="52"/>
      <c r="PAY115" s="73"/>
      <c r="PAZ115" s="94"/>
      <c r="PBA115" s="95"/>
      <c r="PBB115" s="89"/>
      <c r="PBC115" s="63" t="s">
        <v>129</v>
      </c>
      <c r="PBD115" s="18"/>
      <c r="PBE115" s="80"/>
      <c r="PBF115" s="52"/>
      <c r="PBG115" s="73"/>
      <c r="PBH115" s="94"/>
      <c r="PBI115" s="95"/>
      <c r="PBJ115" s="89"/>
      <c r="PBK115" s="63" t="s">
        <v>129</v>
      </c>
      <c r="PBL115" s="18"/>
      <c r="PBM115" s="80"/>
      <c r="PBN115" s="52"/>
      <c r="PBO115" s="73"/>
      <c r="PBP115" s="94"/>
      <c r="PBQ115" s="95"/>
      <c r="PBR115" s="89"/>
      <c r="PBS115" s="63" t="s">
        <v>129</v>
      </c>
      <c r="PBT115" s="18"/>
      <c r="PBU115" s="80"/>
      <c r="PBV115" s="52"/>
      <c r="PBW115" s="73"/>
      <c r="PBX115" s="94"/>
      <c r="PBY115" s="95"/>
      <c r="PBZ115" s="89"/>
      <c r="PCA115" s="63" t="s">
        <v>129</v>
      </c>
      <c r="PCB115" s="18"/>
      <c r="PCC115" s="80"/>
      <c r="PCD115" s="52"/>
      <c r="PCE115" s="73"/>
      <c r="PCF115" s="94"/>
      <c r="PCG115" s="95"/>
      <c r="PCH115" s="89"/>
      <c r="PCI115" s="63" t="s">
        <v>129</v>
      </c>
      <c r="PCJ115" s="18"/>
      <c r="PCK115" s="80"/>
      <c r="PCL115" s="52"/>
      <c r="PCM115" s="73"/>
      <c r="PCN115" s="94"/>
      <c r="PCO115" s="95"/>
      <c r="PCP115" s="89"/>
      <c r="PCQ115" s="63" t="s">
        <v>129</v>
      </c>
      <c r="PCR115" s="18"/>
      <c r="PCS115" s="80"/>
      <c r="PCT115" s="52"/>
      <c r="PCU115" s="73"/>
      <c r="PCV115" s="94"/>
      <c r="PCW115" s="95"/>
      <c r="PCX115" s="89"/>
      <c r="PCY115" s="63" t="s">
        <v>129</v>
      </c>
      <c r="PCZ115" s="18"/>
      <c r="PDA115" s="80"/>
      <c r="PDB115" s="52"/>
      <c r="PDC115" s="73"/>
      <c r="PDD115" s="94"/>
      <c r="PDE115" s="95"/>
      <c r="PDF115" s="89"/>
      <c r="PDG115" s="63" t="s">
        <v>129</v>
      </c>
      <c r="PDH115" s="18"/>
      <c r="PDI115" s="80"/>
      <c r="PDJ115" s="52"/>
      <c r="PDK115" s="73"/>
      <c r="PDL115" s="94"/>
      <c r="PDM115" s="95"/>
      <c r="PDN115" s="89"/>
      <c r="PDO115" s="63" t="s">
        <v>129</v>
      </c>
      <c r="PDP115" s="18"/>
      <c r="PDQ115" s="80"/>
      <c r="PDR115" s="52"/>
      <c r="PDS115" s="73"/>
      <c r="PDT115" s="94"/>
      <c r="PDU115" s="95"/>
      <c r="PDV115" s="89"/>
      <c r="PDW115" s="63" t="s">
        <v>129</v>
      </c>
      <c r="PDX115" s="18"/>
      <c r="PDY115" s="80"/>
      <c r="PDZ115" s="52"/>
      <c r="PEA115" s="73"/>
      <c r="PEB115" s="94"/>
      <c r="PEC115" s="95"/>
      <c r="PED115" s="89"/>
      <c r="PEE115" s="63" t="s">
        <v>129</v>
      </c>
      <c r="PEF115" s="18"/>
      <c r="PEG115" s="80"/>
      <c r="PEH115" s="52"/>
      <c r="PEI115" s="73"/>
      <c r="PEJ115" s="94"/>
      <c r="PEK115" s="95"/>
      <c r="PEL115" s="89"/>
      <c r="PEM115" s="63" t="s">
        <v>129</v>
      </c>
      <c r="PEN115" s="18"/>
      <c r="PEO115" s="80"/>
      <c r="PEP115" s="52"/>
      <c r="PEQ115" s="73"/>
      <c r="PER115" s="94"/>
      <c r="PES115" s="95"/>
      <c r="PET115" s="89"/>
      <c r="PEU115" s="63" t="s">
        <v>129</v>
      </c>
      <c r="PEV115" s="18"/>
      <c r="PEW115" s="80"/>
      <c r="PEX115" s="52"/>
      <c r="PEY115" s="73"/>
      <c r="PEZ115" s="94"/>
      <c r="PFA115" s="95"/>
      <c r="PFB115" s="89"/>
      <c r="PFC115" s="63" t="s">
        <v>129</v>
      </c>
      <c r="PFD115" s="18"/>
      <c r="PFE115" s="80"/>
      <c r="PFF115" s="52"/>
      <c r="PFG115" s="73"/>
      <c r="PFH115" s="94"/>
      <c r="PFI115" s="95"/>
      <c r="PFJ115" s="89"/>
      <c r="PFK115" s="63" t="s">
        <v>129</v>
      </c>
      <c r="PFL115" s="18"/>
      <c r="PFM115" s="80"/>
      <c r="PFN115" s="52"/>
      <c r="PFO115" s="73"/>
      <c r="PFP115" s="94"/>
      <c r="PFQ115" s="95"/>
      <c r="PFR115" s="89"/>
      <c r="PFS115" s="63" t="s">
        <v>129</v>
      </c>
      <c r="PFT115" s="18"/>
      <c r="PFU115" s="80"/>
      <c r="PFV115" s="52"/>
      <c r="PFW115" s="73"/>
      <c r="PFX115" s="94"/>
      <c r="PFY115" s="95"/>
      <c r="PFZ115" s="89"/>
      <c r="PGA115" s="63" t="s">
        <v>129</v>
      </c>
      <c r="PGB115" s="18"/>
      <c r="PGC115" s="80"/>
      <c r="PGD115" s="52"/>
      <c r="PGE115" s="73"/>
      <c r="PGF115" s="94"/>
      <c r="PGG115" s="95"/>
      <c r="PGH115" s="89"/>
      <c r="PGI115" s="63" t="s">
        <v>129</v>
      </c>
      <c r="PGJ115" s="18"/>
      <c r="PGK115" s="80"/>
      <c r="PGL115" s="52"/>
      <c r="PGM115" s="73"/>
      <c r="PGN115" s="94"/>
      <c r="PGO115" s="95"/>
      <c r="PGP115" s="89"/>
      <c r="PGQ115" s="63" t="s">
        <v>129</v>
      </c>
      <c r="PGR115" s="18"/>
      <c r="PGS115" s="80"/>
      <c r="PGT115" s="52"/>
      <c r="PGU115" s="73"/>
      <c r="PGV115" s="94"/>
      <c r="PGW115" s="95"/>
      <c r="PGX115" s="89"/>
      <c r="PGY115" s="63" t="s">
        <v>129</v>
      </c>
      <c r="PGZ115" s="18"/>
      <c r="PHA115" s="80"/>
      <c r="PHB115" s="52"/>
      <c r="PHC115" s="73"/>
      <c r="PHD115" s="94"/>
      <c r="PHE115" s="95"/>
      <c r="PHF115" s="89"/>
      <c r="PHG115" s="63" t="s">
        <v>129</v>
      </c>
      <c r="PHH115" s="18"/>
      <c r="PHI115" s="80"/>
      <c r="PHJ115" s="52"/>
      <c r="PHK115" s="73"/>
      <c r="PHL115" s="94"/>
      <c r="PHM115" s="95"/>
      <c r="PHN115" s="89"/>
      <c r="PHO115" s="63" t="s">
        <v>129</v>
      </c>
      <c r="PHP115" s="18"/>
      <c r="PHQ115" s="80"/>
      <c r="PHR115" s="52"/>
      <c r="PHS115" s="73"/>
      <c r="PHT115" s="94"/>
      <c r="PHU115" s="95"/>
      <c r="PHV115" s="89"/>
      <c r="PHW115" s="63" t="s">
        <v>129</v>
      </c>
      <c r="PHX115" s="18"/>
      <c r="PHY115" s="80"/>
      <c r="PHZ115" s="52"/>
      <c r="PIA115" s="73"/>
      <c r="PIB115" s="94"/>
      <c r="PIC115" s="95"/>
      <c r="PID115" s="89"/>
      <c r="PIE115" s="63" t="s">
        <v>129</v>
      </c>
      <c r="PIF115" s="18"/>
      <c r="PIG115" s="80"/>
      <c r="PIH115" s="52"/>
      <c r="PII115" s="73"/>
      <c r="PIJ115" s="94"/>
      <c r="PIK115" s="95"/>
      <c r="PIL115" s="89"/>
      <c r="PIM115" s="63" t="s">
        <v>129</v>
      </c>
      <c r="PIN115" s="18"/>
      <c r="PIO115" s="80"/>
      <c r="PIP115" s="52"/>
      <c r="PIQ115" s="73"/>
      <c r="PIR115" s="94"/>
      <c r="PIS115" s="95"/>
      <c r="PIT115" s="89"/>
      <c r="PIU115" s="63" t="s">
        <v>129</v>
      </c>
      <c r="PIV115" s="18"/>
      <c r="PIW115" s="80"/>
      <c r="PIX115" s="52"/>
      <c r="PIY115" s="73"/>
      <c r="PIZ115" s="94"/>
      <c r="PJA115" s="95"/>
      <c r="PJB115" s="89"/>
      <c r="PJC115" s="63" t="s">
        <v>129</v>
      </c>
      <c r="PJD115" s="18"/>
      <c r="PJE115" s="80"/>
      <c r="PJF115" s="52"/>
      <c r="PJG115" s="73"/>
      <c r="PJH115" s="94"/>
      <c r="PJI115" s="95"/>
      <c r="PJJ115" s="89"/>
      <c r="PJK115" s="63" t="s">
        <v>129</v>
      </c>
      <c r="PJL115" s="18"/>
      <c r="PJM115" s="80"/>
      <c r="PJN115" s="52"/>
      <c r="PJO115" s="73"/>
      <c r="PJP115" s="94"/>
      <c r="PJQ115" s="95"/>
      <c r="PJR115" s="89"/>
      <c r="PJS115" s="63" t="s">
        <v>129</v>
      </c>
      <c r="PJT115" s="18"/>
      <c r="PJU115" s="80"/>
      <c r="PJV115" s="52"/>
      <c r="PJW115" s="73"/>
      <c r="PJX115" s="94"/>
      <c r="PJY115" s="95"/>
      <c r="PJZ115" s="89"/>
      <c r="PKA115" s="63" t="s">
        <v>129</v>
      </c>
      <c r="PKB115" s="18"/>
      <c r="PKC115" s="80"/>
      <c r="PKD115" s="52"/>
      <c r="PKE115" s="73"/>
      <c r="PKF115" s="94"/>
      <c r="PKG115" s="95"/>
      <c r="PKH115" s="89"/>
      <c r="PKI115" s="63" t="s">
        <v>129</v>
      </c>
      <c r="PKJ115" s="18"/>
      <c r="PKK115" s="80"/>
      <c r="PKL115" s="52"/>
      <c r="PKM115" s="73"/>
      <c r="PKN115" s="94"/>
      <c r="PKO115" s="95"/>
      <c r="PKP115" s="89"/>
      <c r="PKQ115" s="63" t="s">
        <v>129</v>
      </c>
      <c r="PKR115" s="18"/>
      <c r="PKS115" s="80"/>
      <c r="PKT115" s="52"/>
      <c r="PKU115" s="73"/>
      <c r="PKV115" s="94"/>
      <c r="PKW115" s="95"/>
      <c r="PKX115" s="89"/>
      <c r="PKY115" s="63" t="s">
        <v>129</v>
      </c>
      <c r="PKZ115" s="18"/>
      <c r="PLA115" s="80"/>
      <c r="PLB115" s="52"/>
      <c r="PLC115" s="73"/>
      <c r="PLD115" s="94"/>
      <c r="PLE115" s="95"/>
      <c r="PLF115" s="89"/>
      <c r="PLG115" s="63" t="s">
        <v>129</v>
      </c>
      <c r="PLH115" s="18"/>
      <c r="PLI115" s="80"/>
      <c r="PLJ115" s="52"/>
      <c r="PLK115" s="73"/>
      <c r="PLL115" s="94"/>
      <c r="PLM115" s="95"/>
      <c r="PLN115" s="89"/>
      <c r="PLO115" s="63" t="s">
        <v>129</v>
      </c>
      <c r="PLP115" s="18"/>
      <c r="PLQ115" s="80"/>
      <c r="PLR115" s="52"/>
      <c r="PLS115" s="73"/>
      <c r="PLT115" s="94"/>
      <c r="PLU115" s="95"/>
      <c r="PLV115" s="89"/>
      <c r="PLW115" s="63" t="s">
        <v>129</v>
      </c>
      <c r="PLX115" s="18"/>
      <c r="PLY115" s="80"/>
      <c r="PLZ115" s="52"/>
      <c r="PMA115" s="73"/>
      <c r="PMB115" s="94"/>
      <c r="PMC115" s="95"/>
      <c r="PMD115" s="89"/>
      <c r="PME115" s="63" t="s">
        <v>129</v>
      </c>
      <c r="PMF115" s="18"/>
      <c r="PMG115" s="80"/>
      <c r="PMH115" s="52"/>
      <c r="PMI115" s="73"/>
      <c r="PMJ115" s="94"/>
      <c r="PMK115" s="95"/>
      <c r="PML115" s="89"/>
      <c r="PMM115" s="63" t="s">
        <v>129</v>
      </c>
      <c r="PMN115" s="18"/>
      <c r="PMO115" s="80"/>
      <c r="PMP115" s="52"/>
      <c r="PMQ115" s="73"/>
      <c r="PMR115" s="94"/>
      <c r="PMS115" s="95"/>
      <c r="PMT115" s="89"/>
      <c r="PMU115" s="63" t="s">
        <v>129</v>
      </c>
      <c r="PMV115" s="18"/>
      <c r="PMW115" s="80"/>
      <c r="PMX115" s="52"/>
      <c r="PMY115" s="73"/>
      <c r="PMZ115" s="94"/>
      <c r="PNA115" s="95"/>
      <c r="PNB115" s="89"/>
      <c r="PNC115" s="63" t="s">
        <v>129</v>
      </c>
      <c r="PND115" s="18"/>
      <c r="PNE115" s="80"/>
      <c r="PNF115" s="52"/>
      <c r="PNG115" s="73"/>
      <c r="PNH115" s="94"/>
      <c r="PNI115" s="95"/>
      <c r="PNJ115" s="89"/>
      <c r="PNK115" s="63" t="s">
        <v>129</v>
      </c>
      <c r="PNL115" s="18"/>
      <c r="PNM115" s="80"/>
      <c r="PNN115" s="52"/>
      <c r="PNO115" s="73"/>
      <c r="PNP115" s="94"/>
      <c r="PNQ115" s="95"/>
      <c r="PNR115" s="89"/>
      <c r="PNS115" s="63" t="s">
        <v>129</v>
      </c>
      <c r="PNT115" s="18"/>
      <c r="PNU115" s="80"/>
      <c r="PNV115" s="52"/>
      <c r="PNW115" s="73"/>
      <c r="PNX115" s="94"/>
      <c r="PNY115" s="95"/>
      <c r="PNZ115" s="89"/>
      <c r="POA115" s="63" t="s">
        <v>129</v>
      </c>
      <c r="POB115" s="18"/>
      <c r="POC115" s="80"/>
      <c r="POD115" s="52"/>
      <c r="POE115" s="73"/>
      <c r="POF115" s="94"/>
      <c r="POG115" s="95"/>
      <c r="POH115" s="89"/>
      <c r="POI115" s="63" t="s">
        <v>129</v>
      </c>
      <c r="POJ115" s="18"/>
      <c r="POK115" s="80"/>
      <c r="POL115" s="52"/>
      <c r="POM115" s="73"/>
      <c r="PON115" s="94"/>
      <c r="POO115" s="95"/>
      <c r="POP115" s="89"/>
      <c r="POQ115" s="63" t="s">
        <v>129</v>
      </c>
      <c r="POR115" s="18"/>
      <c r="POS115" s="80"/>
      <c r="POT115" s="52"/>
      <c r="POU115" s="73"/>
      <c r="POV115" s="94"/>
      <c r="POW115" s="95"/>
      <c r="POX115" s="89"/>
      <c r="POY115" s="63" t="s">
        <v>129</v>
      </c>
      <c r="POZ115" s="18"/>
      <c r="PPA115" s="80"/>
      <c r="PPB115" s="52"/>
      <c r="PPC115" s="73"/>
      <c r="PPD115" s="94"/>
      <c r="PPE115" s="95"/>
      <c r="PPF115" s="89"/>
      <c r="PPG115" s="63" t="s">
        <v>129</v>
      </c>
      <c r="PPH115" s="18"/>
      <c r="PPI115" s="80"/>
      <c r="PPJ115" s="52"/>
      <c r="PPK115" s="73"/>
      <c r="PPL115" s="94"/>
      <c r="PPM115" s="95"/>
      <c r="PPN115" s="89"/>
      <c r="PPO115" s="63" t="s">
        <v>129</v>
      </c>
      <c r="PPP115" s="18"/>
      <c r="PPQ115" s="80"/>
      <c r="PPR115" s="52"/>
      <c r="PPS115" s="73"/>
      <c r="PPT115" s="94"/>
      <c r="PPU115" s="95"/>
      <c r="PPV115" s="89"/>
      <c r="PPW115" s="63" t="s">
        <v>129</v>
      </c>
      <c r="PPX115" s="18"/>
      <c r="PPY115" s="80"/>
      <c r="PPZ115" s="52"/>
      <c r="PQA115" s="73"/>
      <c r="PQB115" s="94"/>
      <c r="PQC115" s="95"/>
      <c r="PQD115" s="89"/>
      <c r="PQE115" s="63" t="s">
        <v>129</v>
      </c>
      <c r="PQF115" s="18"/>
      <c r="PQG115" s="80"/>
      <c r="PQH115" s="52"/>
      <c r="PQI115" s="73"/>
      <c r="PQJ115" s="94"/>
      <c r="PQK115" s="95"/>
      <c r="PQL115" s="89"/>
      <c r="PQM115" s="63" t="s">
        <v>129</v>
      </c>
      <c r="PQN115" s="18"/>
      <c r="PQO115" s="80"/>
      <c r="PQP115" s="52"/>
      <c r="PQQ115" s="73"/>
      <c r="PQR115" s="94"/>
      <c r="PQS115" s="95"/>
      <c r="PQT115" s="89"/>
      <c r="PQU115" s="63" t="s">
        <v>129</v>
      </c>
      <c r="PQV115" s="18"/>
      <c r="PQW115" s="80"/>
      <c r="PQX115" s="52"/>
      <c r="PQY115" s="73"/>
      <c r="PQZ115" s="94"/>
      <c r="PRA115" s="95"/>
      <c r="PRB115" s="89"/>
      <c r="PRC115" s="63" t="s">
        <v>129</v>
      </c>
      <c r="PRD115" s="18"/>
      <c r="PRE115" s="80"/>
      <c r="PRF115" s="52"/>
      <c r="PRG115" s="73"/>
      <c r="PRH115" s="94"/>
      <c r="PRI115" s="95"/>
      <c r="PRJ115" s="89"/>
      <c r="PRK115" s="63" t="s">
        <v>129</v>
      </c>
      <c r="PRL115" s="18"/>
      <c r="PRM115" s="80"/>
      <c r="PRN115" s="52"/>
      <c r="PRO115" s="73"/>
      <c r="PRP115" s="94"/>
      <c r="PRQ115" s="95"/>
      <c r="PRR115" s="89"/>
      <c r="PRS115" s="63" t="s">
        <v>129</v>
      </c>
      <c r="PRT115" s="18"/>
      <c r="PRU115" s="80"/>
      <c r="PRV115" s="52"/>
      <c r="PRW115" s="73"/>
      <c r="PRX115" s="94"/>
      <c r="PRY115" s="95"/>
      <c r="PRZ115" s="89"/>
      <c r="PSA115" s="63" t="s">
        <v>129</v>
      </c>
      <c r="PSB115" s="18"/>
      <c r="PSC115" s="80"/>
      <c r="PSD115" s="52"/>
      <c r="PSE115" s="73"/>
      <c r="PSF115" s="94"/>
      <c r="PSG115" s="95"/>
      <c r="PSH115" s="89"/>
      <c r="PSI115" s="63" t="s">
        <v>129</v>
      </c>
      <c r="PSJ115" s="18"/>
      <c r="PSK115" s="80"/>
      <c r="PSL115" s="52"/>
      <c r="PSM115" s="73"/>
      <c r="PSN115" s="94"/>
      <c r="PSO115" s="95"/>
      <c r="PSP115" s="89"/>
      <c r="PSQ115" s="63" t="s">
        <v>129</v>
      </c>
      <c r="PSR115" s="18"/>
      <c r="PSS115" s="80"/>
      <c r="PST115" s="52"/>
      <c r="PSU115" s="73"/>
      <c r="PSV115" s="94"/>
      <c r="PSW115" s="95"/>
      <c r="PSX115" s="89"/>
      <c r="PSY115" s="63" t="s">
        <v>129</v>
      </c>
      <c r="PSZ115" s="18"/>
      <c r="PTA115" s="80"/>
      <c r="PTB115" s="52"/>
      <c r="PTC115" s="73"/>
      <c r="PTD115" s="94"/>
      <c r="PTE115" s="95"/>
      <c r="PTF115" s="89"/>
      <c r="PTG115" s="63" t="s">
        <v>129</v>
      </c>
      <c r="PTH115" s="18"/>
      <c r="PTI115" s="80"/>
      <c r="PTJ115" s="52"/>
      <c r="PTK115" s="73"/>
      <c r="PTL115" s="94"/>
      <c r="PTM115" s="95"/>
      <c r="PTN115" s="89"/>
      <c r="PTO115" s="63" t="s">
        <v>129</v>
      </c>
      <c r="PTP115" s="18"/>
      <c r="PTQ115" s="80"/>
      <c r="PTR115" s="52"/>
      <c r="PTS115" s="73"/>
      <c r="PTT115" s="94"/>
      <c r="PTU115" s="95"/>
      <c r="PTV115" s="89"/>
      <c r="PTW115" s="63" t="s">
        <v>129</v>
      </c>
      <c r="PTX115" s="18"/>
      <c r="PTY115" s="80"/>
      <c r="PTZ115" s="52"/>
      <c r="PUA115" s="73"/>
      <c r="PUB115" s="94"/>
      <c r="PUC115" s="95"/>
      <c r="PUD115" s="89"/>
      <c r="PUE115" s="63" t="s">
        <v>129</v>
      </c>
      <c r="PUF115" s="18"/>
      <c r="PUG115" s="80"/>
      <c r="PUH115" s="52"/>
      <c r="PUI115" s="73"/>
      <c r="PUJ115" s="94"/>
      <c r="PUK115" s="95"/>
      <c r="PUL115" s="89"/>
      <c r="PUM115" s="63" t="s">
        <v>129</v>
      </c>
      <c r="PUN115" s="18"/>
      <c r="PUO115" s="80"/>
      <c r="PUP115" s="52"/>
      <c r="PUQ115" s="73"/>
      <c r="PUR115" s="94"/>
      <c r="PUS115" s="95"/>
      <c r="PUT115" s="89"/>
      <c r="PUU115" s="63" t="s">
        <v>129</v>
      </c>
      <c r="PUV115" s="18"/>
      <c r="PUW115" s="80"/>
      <c r="PUX115" s="52"/>
      <c r="PUY115" s="73"/>
      <c r="PUZ115" s="94"/>
      <c r="PVA115" s="95"/>
      <c r="PVB115" s="89"/>
      <c r="PVC115" s="63" t="s">
        <v>129</v>
      </c>
      <c r="PVD115" s="18"/>
      <c r="PVE115" s="80"/>
      <c r="PVF115" s="52"/>
      <c r="PVG115" s="73"/>
      <c r="PVH115" s="94"/>
      <c r="PVI115" s="95"/>
      <c r="PVJ115" s="89"/>
      <c r="PVK115" s="63" t="s">
        <v>129</v>
      </c>
      <c r="PVL115" s="18"/>
      <c r="PVM115" s="80"/>
      <c r="PVN115" s="52"/>
      <c r="PVO115" s="73"/>
      <c r="PVP115" s="94"/>
      <c r="PVQ115" s="95"/>
      <c r="PVR115" s="89"/>
      <c r="PVS115" s="63" t="s">
        <v>129</v>
      </c>
      <c r="PVT115" s="18"/>
      <c r="PVU115" s="80"/>
      <c r="PVV115" s="52"/>
      <c r="PVW115" s="73"/>
      <c r="PVX115" s="94"/>
      <c r="PVY115" s="95"/>
      <c r="PVZ115" s="89"/>
      <c r="PWA115" s="63" t="s">
        <v>129</v>
      </c>
      <c r="PWB115" s="18"/>
      <c r="PWC115" s="80"/>
      <c r="PWD115" s="52"/>
      <c r="PWE115" s="73"/>
      <c r="PWF115" s="94"/>
      <c r="PWG115" s="95"/>
      <c r="PWH115" s="89"/>
      <c r="PWI115" s="63" t="s">
        <v>129</v>
      </c>
      <c r="PWJ115" s="18"/>
      <c r="PWK115" s="80"/>
      <c r="PWL115" s="52"/>
      <c r="PWM115" s="73"/>
      <c r="PWN115" s="94"/>
      <c r="PWO115" s="95"/>
      <c r="PWP115" s="89"/>
      <c r="PWQ115" s="63" t="s">
        <v>129</v>
      </c>
      <c r="PWR115" s="18"/>
      <c r="PWS115" s="80"/>
      <c r="PWT115" s="52"/>
      <c r="PWU115" s="73"/>
      <c r="PWV115" s="94"/>
      <c r="PWW115" s="95"/>
      <c r="PWX115" s="89"/>
      <c r="PWY115" s="63" t="s">
        <v>129</v>
      </c>
      <c r="PWZ115" s="18"/>
      <c r="PXA115" s="80"/>
      <c r="PXB115" s="52"/>
      <c r="PXC115" s="73"/>
      <c r="PXD115" s="94"/>
      <c r="PXE115" s="95"/>
      <c r="PXF115" s="89"/>
      <c r="PXG115" s="63" t="s">
        <v>129</v>
      </c>
      <c r="PXH115" s="18"/>
      <c r="PXI115" s="80"/>
      <c r="PXJ115" s="52"/>
      <c r="PXK115" s="73"/>
      <c r="PXL115" s="94"/>
      <c r="PXM115" s="95"/>
      <c r="PXN115" s="89"/>
      <c r="PXO115" s="63" t="s">
        <v>129</v>
      </c>
      <c r="PXP115" s="18"/>
      <c r="PXQ115" s="80"/>
      <c r="PXR115" s="52"/>
      <c r="PXS115" s="73"/>
      <c r="PXT115" s="94"/>
      <c r="PXU115" s="95"/>
      <c r="PXV115" s="89"/>
      <c r="PXW115" s="63" t="s">
        <v>129</v>
      </c>
      <c r="PXX115" s="18"/>
      <c r="PXY115" s="80"/>
      <c r="PXZ115" s="52"/>
      <c r="PYA115" s="73"/>
      <c r="PYB115" s="94"/>
      <c r="PYC115" s="95"/>
      <c r="PYD115" s="89"/>
      <c r="PYE115" s="63" t="s">
        <v>129</v>
      </c>
      <c r="PYF115" s="18"/>
      <c r="PYG115" s="80"/>
      <c r="PYH115" s="52"/>
      <c r="PYI115" s="73"/>
      <c r="PYJ115" s="94"/>
      <c r="PYK115" s="95"/>
      <c r="PYL115" s="89"/>
      <c r="PYM115" s="63" t="s">
        <v>129</v>
      </c>
      <c r="PYN115" s="18"/>
      <c r="PYO115" s="80"/>
      <c r="PYP115" s="52"/>
      <c r="PYQ115" s="73"/>
      <c r="PYR115" s="94"/>
      <c r="PYS115" s="95"/>
      <c r="PYT115" s="89"/>
      <c r="PYU115" s="63" t="s">
        <v>129</v>
      </c>
      <c r="PYV115" s="18"/>
      <c r="PYW115" s="80"/>
      <c r="PYX115" s="52"/>
      <c r="PYY115" s="73"/>
      <c r="PYZ115" s="94"/>
      <c r="PZA115" s="95"/>
      <c r="PZB115" s="89"/>
      <c r="PZC115" s="63" t="s">
        <v>129</v>
      </c>
      <c r="PZD115" s="18"/>
      <c r="PZE115" s="80"/>
      <c r="PZF115" s="52"/>
      <c r="PZG115" s="73"/>
      <c r="PZH115" s="94"/>
      <c r="PZI115" s="95"/>
      <c r="PZJ115" s="89"/>
      <c r="PZK115" s="63" t="s">
        <v>129</v>
      </c>
      <c r="PZL115" s="18"/>
      <c r="PZM115" s="80"/>
      <c r="PZN115" s="52"/>
      <c r="PZO115" s="73"/>
      <c r="PZP115" s="94"/>
      <c r="PZQ115" s="95"/>
      <c r="PZR115" s="89"/>
      <c r="PZS115" s="63" t="s">
        <v>129</v>
      </c>
      <c r="PZT115" s="18"/>
      <c r="PZU115" s="80"/>
      <c r="PZV115" s="52"/>
      <c r="PZW115" s="73"/>
      <c r="PZX115" s="94"/>
      <c r="PZY115" s="95"/>
      <c r="PZZ115" s="89"/>
      <c r="QAA115" s="63" t="s">
        <v>129</v>
      </c>
      <c r="QAB115" s="18"/>
      <c r="QAC115" s="80"/>
      <c r="QAD115" s="52"/>
      <c r="QAE115" s="73"/>
      <c r="QAF115" s="94"/>
      <c r="QAG115" s="95"/>
      <c r="QAH115" s="89"/>
      <c r="QAI115" s="63" t="s">
        <v>129</v>
      </c>
      <c r="QAJ115" s="18"/>
      <c r="QAK115" s="80"/>
      <c r="QAL115" s="52"/>
      <c r="QAM115" s="73"/>
      <c r="QAN115" s="94"/>
      <c r="QAO115" s="95"/>
      <c r="QAP115" s="89"/>
      <c r="QAQ115" s="63" t="s">
        <v>129</v>
      </c>
      <c r="QAR115" s="18"/>
      <c r="QAS115" s="80"/>
      <c r="QAT115" s="52"/>
      <c r="QAU115" s="73"/>
      <c r="QAV115" s="94"/>
      <c r="QAW115" s="95"/>
      <c r="QAX115" s="89"/>
      <c r="QAY115" s="63" t="s">
        <v>129</v>
      </c>
      <c r="QAZ115" s="18"/>
      <c r="QBA115" s="80"/>
      <c r="QBB115" s="52"/>
      <c r="QBC115" s="73"/>
      <c r="QBD115" s="94"/>
      <c r="QBE115" s="95"/>
      <c r="QBF115" s="89"/>
      <c r="QBG115" s="63" t="s">
        <v>129</v>
      </c>
      <c r="QBH115" s="18"/>
      <c r="QBI115" s="80"/>
      <c r="QBJ115" s="52"/>
      <c r="QBK115" s="73"/>
      <c r="QBL115" s="94"/>
      <c r="QBM115" s="95"/>
      <c r="QBN115" s="89"/>
      <c r="QBO115" s="63" t="s">
        <v>129</v>
      </c>
      <c r="QBP115" s="18"/>
      <c r="QBQ115" s="80"/>
      <c r="QBR115" s="52"/>
      <c r="QBS115" s="73"/>
      <c r="QBT115" s="94"/>
      <c r="QBU115" s="95"/>
      <c r="QBV115" s="89"/>
      <c r="QBW115" s="63" t="s">
        <v>129</v>
      </c>
      <c r="QBX115" s="18"/>
      <c r="QBY115" s="80"/>
      <c r="QBZ115" s="52"/>
      <c r="QCA115" s="73"/>
      <c r="QCB115" s="94"/>
      <c r="QCC115" s="95"/>
      <c r="QCD115" s="89"/>
      <c r="QCE115" s="63" t="s">
        <v>129</v>
      </c>
      <c r="QCF115" s="18"/>
      <c r="QCG115" s="80"/>
      <c r="QCH115" s="52"/>
      <c r="QCI115" s="73"/>
      <c r="QCJ115" s="94"/>
      <c r="QCK115" s="95"/>
      <c r="QCL115" s="89"/>
      <c r="QCM115" s="63" t="s">
        <v>129</v>
      </c>
      <c r="QCN115" s="18"/>
      <c r="QCO115" s="80"/>
      <c r="QCP115" s="52"/>
      <c r="QCQ115" s="73"/>
      <c r="QCR115" s="94"/>
      <c r="QCS115" s="95"/>
      <c r="QCT115" s="89"/>
      <c r="QCU115" s="63" t="s">
        <v>129</v>
      </c>
      <c r="QCV115" s="18"/>
      <c r="QCW115" s="80"/>
      <c r="QCX115" s="52"/>
      <c r="QCY115" s="73"/>
      <c r="QCZ115" s="94"/>
      <c r="QDA115" s="95"/>
      <c r="QDB115" s="89"/>
      <c r="QDC115" s="63" t="s">
        <v>129</v>
      </c>
      <c r="QDD115" s="18"/>
      <c r="QDE115" s="80"/>
      <c r="QDF115" s="52"/>
      <c r="QDG115" s="73"/>
      <c r="QDH115" s="94"/>
      <c r="QDI115" s="95"/>
      <c r="QDJ115" s="89"/>
      <c r="QDK115" s="63" t="s">
        <v>129</v>
      </c>
      <c r="QDL115" s="18"/>
      <c r="QDM115" s="80"/>
      <c r="QDN115" s="52"/>
      <c r="QDO115" s="73"/>
      <c r="QDP115" s="94"/>
      <c r="QDQ115" s="95"/>
      <c r="QDR115" s="89"/>
      <c r="QDS115" s="63" t="s">
        <v>129</v>
      </c>
      <c r="QDT115" s="18"/>
      <c r="QDU115" s="80"/>
      <c r="QDV115" s="52"/>
      <c r="QDW115" s="73"/>
      <c r="QDX115" s="94"/>
      <c r="QDY115" s="95"/>
      <c r="QDZ115" s="89"/>
      <c r="QEA115" s="63" t="s">
        <v>129</v>
      </c>
      <c r="QEB115" s="18"/>
      <c r="QEC115" s="80"/>
      <c r="QED115" s="52"/>
      <c r="QEE115" s="73"/>
      <c r="QEF115" s="94"/>
      <c r="QEG115" s="95"/>
      <c r="QEH115" s="89"/>
      <c r="QEI115" s="63" t="s">
        <v>129</v>
      </c>
      <c r="QEJ115" s="18"/>
      <c r="QEK115" s="80"/>
      <c r="QEL115" s="52"/>
      <c r="QEM115" s="73"/>
      <c r="QEN115" s="94"/>
      <c r="QEO115" s="95"/>
      <c r="QEP115" s="89"/>
      <c r="QEQ115" s="63" t="s">
        <v>129</v>
      </c>
      <c r="QER115" s="18"/>
      <c r="QES115" s="80"/>
      <c r="QET115" s="52"/>
      <c r="QEU115" s="73"/>
      <c r="QEV115" s="94"/>
      <c r="QEW115" s="95"/>
      <c r="QEX115" s="89"/>
      <c r="QEY115" s="63" t="s">
        <v>129</v>
      </c>
      <c r="QEZ115" s="18"/>
      <c r="QFA115" s="80"/>
      <c r="QFB115" s="52"/>
      <c r="QFC115" s="73"/>
      <c r="QFD115" s="94"/>
      <c r="QFE115" s="95"/>
      <c r="QFF115" s="89"/>
      <c r="QFG115" s="63" t="s">
        <v>129</v>
      </c>
      <c r="QFH115" s="18"/>
      <c r="QFI115" s="80"/>
      <c r="QFJ115" s="52"/>
      <c r="QFK115" s="73"/>
      <c r="QFL115" s="94"/>
      <c r="QFM115" s="95"/>
      <c r="QFN115" s="89"/>
      <c r="QFO115" s="63" t="s">
        <v>129</v>
      </c>
      <c r="QFP115" s="18"/>
      <c r="QFQ115" s="80"/>
      <c r="QFR115" s="52"/>
      <c r="QFS115" s="73"/>
      <c r="QFT115" s="94"/>
      <c r="QFU115" s="95"/>
      <c r="QFV115" s="89"/>
      <c r="QFW115" s="63" t="s">
        <v>129</v>
      </c>
      <c r="QFX115" s="18"/>
      <c r="QFY115" s="80"/>
      <c r="QFZ115" s="52"/>
      <c r="QGA115" s="73"/>
      <c r="QGB115" s="94"/>
      <c r="QGC115" s="95"/>
      <c r="QGD115" s="89"/>
      <c r="QGE115" s="63" t="s">
        <v>129</v>
      </c>
      <c r="QGF115" s="18"/>
      <c r="QGG115" s="80"/>
      <c r="QGH115" s="52"/>
      <c r="QGI115" s="73"/>
      <c r="QGJ115" s="94"/>
      <c r="QGK115" s="95"/>
      <c r="QGL115" s="89"/>
      <c r="QGM115" s="63" t="s">
        <v>129</v>
      </c>
      <c r="QGN115" s="18"/>
      <c r="QGO115" s="80"/>
      <c r="QGP115" s="52"/>
      <c r="QGQ115" s="73"/>
      <c r="QGR115" s="94"/>
      <c r="QGS115" s="95"/>
      <c r="QGT115" s="89"/>
      <c r="QGU115" s="63" t="s">
        <v>129</v>
      </c>
      <c r="QGV115" s="18"/>
      <c r="QGW115" s="80"/>
      <c r="QGX115" s="52"/>
      <c r="QGY115" s="73"/>
      <c r="QGZ115" s="94"/>
      <c r="QHA115" s="95"/>
      <c r="QHB115" s="89"/>
      <c r="QHC115" s="63" t="s">
        <v>129</v>
      </c>
      <c r="QHD115" s="18"/>
      <c r="QHE115" s="80"/>
      <c r="QHF115" s="52"/>
      <c r="QHG115" s="73"/>
      <c r="QHH115" s="94"/>
      <c r="QHI115" s="95"/>
      <c r="QHJ115" s="89"/>
      <c r="QHK115" s="63" t="s">
        <v>129</v>
      </c>
      <c r="QHL115" s="18"/>
      <c r="QHM115" s="80"/>
      <c r="QHN115" s="52"/>
      <c r="QHO115" s="73"/>
      <c r="QHP115" s="94"/>
      <c r="QHQ115" s="95"/>
      <c r="QHR115" s="89"/>
      <c r="QHS115" s="63" t="s">
        <v>129</v>
      </c>
      <c r="QHT115" s="18"/>
      <c r="QHU115" s="80"/>
      <c r="QHV115" s="52"/>
      <c r="QHW115" s="73"/>
      <c r="QHX115" s="94"/>
      <c r="QHY115" s="95"/>
      <c r="QHZ115" s="89"/>
      <c r="QIA115" s="63" t="s">
        <v>129</v>
      </c>
      <c r="QIB115" s="18"/>
      <c r="QIC115" s="80"/>
      <c r="QID115" s="52"/>
      <c r="QIE115" s="73"/>
      <c r="QIF115" s="94"/>
      <c r="QIG115" s="95"/>
      <c r="QIH115" s="89"/>
      <c r="QII115" s="63" t="s">
        <v>129</v>
      </c>
      <c r="QIJ115" s="18"/>
      <c r="QIK115" s="80"/>
      <c r="QIL115" s="52"/>
      <c r="QIM115" s="73"/>
      <c r="QIN115" s="94"/>
      <c r="QIO115" s="95"/>
      <c r="QIP115" s="89"/>
      <c r="QIQ115" s="63" t="s">
        <v>129</v>
      </c>
      <c r="QIR115" s="18"/>
      <c r="QIS115" s="80"/>
      <c r="QIT115" s="52"/>
      <c r="QIU115" s="73"/>
      <c r="QIV115" s="94"/>
      <c r="QIW115" s="95"/>
      <c r="QIX115" s="89"/>
      <c r="QIY115" s="63" t="s">
        <v>129</v>
      </c>
      <c r="QIZ115" s="18"/>
      <c r="QJA115" s="80"/>
      <c r="QJB115" s="52"/>
      <c r="QJC115" s="73"/>
      <c r="QJD115" s="94"/>
      <c r="QJE115" s="95"/>
      <c r="QJF115" s="89"/>
      <c r="QJG115" s="63" t="s">
        <v>129</v>
      </c>
      <c r="QJH115" s="18"/>
      <c r="QJI115" s="80"/>
      <c r="QJJ115" s="52"/>
      <c r="QJK115" s="73"/>
      <c r="QJL115" s="94"/>
      <c r="QJM115" s="95"/>
      <c r="QJN115" s="89"/>
      <c r="QJO115" s="63" t="s">
        <v>129</v>
      </c>
      <c r="QJP115" s="18"/>
      <c r="QJQ115" s="80"/>
      <c r="QJR115" s="52"/>
      <c r="QJS115" s="73"/>
      <c r="QJT115" s="94"/>
      <c r="QJU115" s="95"/>
      <c r="QJV115" s="89"/>
      <c r="QJW115" s="63" t="s">
        <v>129</v>
      </c>
      <c r="QJX115" s="18"/>
      <c r="QJY115" s="80"/>
      <c r="QJZ115" s="52"/>
      <c r="QKA115" s="73"/>
      <c r="QKB115" s="94"/>
      <c r="QKC115" s="95"/>
      <c r="QKD115" s="89"/>
      <c r="QKE115" s="63" t="s">
        <v>129</v>
      </c>
      <c r="QKF115" s="18"/>
      <c r="QKG115" s="80"/>
      <c r="QKH115" s="52"/>
      <c r="QKI115" s="73"/>
      <c r="QKJ115" s="94"/>
      <c r="QKK115" s="95"/>
      <c r="QKL115" s="89"/>
      <c r="QKM115" s="63" t="s">
        <v>129</v>
      </c>
      <c r="QKN115" s="18"/>
      <c r="QKO115" s="80"/>
      <c r="QKP115" s="52"/>
      <c r="QKQ115" s="73"/>
      <c r="QKR115" s="94"/>
      <c r="QKS115" s="95"/>
      <c r="QKT115" s="89"/>
      <c r="QKU115" s="63" t="s">
        <v>129</v>
      </c>
      <c r="QKV115" s="18"/>
      <c r="QKW115" s="80"/>
      <c r="QKX115" s="52"/>
      <c r="QKY115" s="73"/>
      <c r="QKZ115" s="94"/>
      <c r="QLA115" s="95"/>
      <c r="QLB115" s="89"/>
      <c r="QLC115" s="63" t="s">
        <v>129</v>
      </c>
      <c r="QLD115" s="18"/>
      <c r="QLE115" s="80"/>
      <c r="QLF115" s="52"/>
      <c r="QLG115" s="73"/>
      <c r="QLH115" s="94"/>
      <c r="QLI115" s="95"/>
      <c r="QLJ115" s="89"/>
      <c r="QLK115" s="63" t="s">
        <v>129</v>
      </c>
      <c r="QLL115" s="18"/>
      <c r="QLM115" s="80"/>
      <c r="QLN115" s="52"/>
      <c r="QLO115" s="73"/>
      <c r="QLP115" s="94"/>
      <c r="QLQ115" s="95"/>
      <c r="QLR115" s="89"/>
      <c r="QLS115" s="63" t="s">
        <v>129</v>
      </c>
      <c r="QLT115" s="18"/>
      <c r="QLU115" s="80"/>
      <c r="QLV115" s="52"/>
      <c r="QLW115" s="73"/>
      <c r="QLX115" s="94"/>
      <c r="QLY115" s="95"/>
      <c r="QLZ115" s="89"/>
      <c r="QMA115" s="63" t="s">
        <v>129</v>
      </c>
      <c r="QMB115" s="18"/>
      <c r="QMC115" s="80"/>
      <c r="QMD115" s="52"/>
      <c r="QME115" s="73"/>
      <c r="QMF115" s="94"/>
      <c r="QMG115" s="95"/>
      <c r="QMH115" s="89"/>
      <c r="QMI115" s="63" t="s">
        <v>129</v>
      </c>
      <c r="QMJ115" s="18"/>
      <c r="QMK115" s="80"/>
      <c r="QML115" s="52"/>
      <c r="QMM115" s="73"/>
      <c r="QMN115" s="94"/>
      <c r="QMO115" s="95"/>
      <c r="QMP115" s="89"/>
      <c r="QMQ115" s="63" t="s">
        <v>129</v>
      </c>
      <c r="QMR115" s="18"/>
      <c r="QMS115" s="80"/>
      <c r="QMT115" s="52"/>
      <c r="QMU115" s="73"/>
      <c r="QMV115" s="94"/>
      <c r="QMW115" s="95"/>
      <c r="QMX115" s="89"/>
      <c r="QMY115" s="63" t="s">
        <v>129</v>
      </c>
      <c r="QMZ115" s="18"/>
      <c r="QNA115" s="80"/>
      <c r="QNB115" s="52"/>
      <c r="QNC115" s="73"/>
      <c r="QND115" s="94"/>
      <c r="QNE115" s="95"/>
      <c r="QNF115" s="89"/>
      <c r="QNG115" s="63" t="s">
        <v>129</v>
      </c>
      <c r="QNH115" s="18"/>
      <c r="QNI115" s="80"/>
      <c r="QNJ115" s="52"/>
      <c r="QNK115" s="73"/>
      <c r="QNL115" s="94"/>
      <c r="QNM115" s="95"/>
      <c r="QNN115" s="89"/>
      <c r="QNO115" s="63" t="s">
        <v>129</v>
      </c>
      <c r="QNP115" s="18"/>
      <c r="QNQ115" s="80"/>
      <c r="QNR115" s="52"/>
      <c r="QNS115" s="73"/>
      <c r="QNT115" s="94"/>
      <c r="QNU115" s="95"/>
      <c r="QNV115" s="89"/>
      <c r="QNW115" s="63" t="s">
        <v>129</v>
      </c>
      <c r="QNX115" s="18"/>
      <c r="QNY115" s="80"/>
      <c r="QNZ115" s="52"/>
      <c r="QOA115" s="73"/>
      <c r="QOB115" s="94"/>
      <c r="QOC115" s="95"/>
      <c r="QOD115" s="89"/>
      <c r="QOE115" s="63" t="s">
        <v>129</v>
      </c>
      <c r="QOF115" s="18"/>
      <c r="QOG115" s="80"/>
      <c r="QOH115" s="52"/>
      <c r="QOI115" s="73"/>
      <c r="QOJ115" s="94"/>
      <c r="QOK115" s="95"/>
      <c r="QOL115" s="89"/>
      <c r="QOM115" s="63" t="s">
        <v>129</v>
      </c>
      <c r="QON115" s="18"/>
      <c r="QOO115" s="80"/>
      <c r="QOP115" s="52"/>
      <c r="QOQ115" s="73"/>
      <c r="QOR115" s="94"/>
      <c r="QOS115" s="95"/>
      <c r="QOT115" s="89"/>
      <c r="QOU115" s="63" t="s">
        <v>129</v>
      </c>
      <c r="QOV115" s="18"/>
      <c r="QOW115" s="80"/>
      <c r="QOX115" s="52"/>
      <c r="QOY115" s="73"/>
      <c r="QOZ115" s="94"/>
      <c r="QPA115" s="95"/>
      <c r="QPB115" s="89"/>
      <c r="QPC115" s="63" t="s">
        <v>129</v>
      </c>
      <c r="QPD115" s="18"/>
      <c r="QPE115" s="80"/>
      <c r="QPF115" s="52"/>
      <c r="QPG115" s="73"/>
      <c r="QPH115" s="94"/>
      <c r="QPI115" s="95"/>
      <c r="QPJ115" s="89"/>
      <c r="QPK115" s="63" t="s">
        <v>129</v>
      </c>
      <c r="QPL115" s="18"/>
      <c r="QPM115" s="80"/>
      <c r="QPN115" s="52"/>
      <c r="QPO115" s="73"/>
      <c r="QPP115" s="94"/>
      <c r="QPQ115" s="95"/>
      <c r="QPR115" s="89"/>
      <c r="QPS115" s="63" t="s">
        <v>129</v>
      </c>
      <c r="QPT115" s="18"/>
      <c r="QPU115" s="80"/>
      <c r="QPV115" s="52"/>
      <c r="QPW115" s="73"/>
      <c r="QPX115" s="94"/>
      <c r="QPY115" s="95"/>
      <c r="QPZ115" s="89"/>
      <c r="QQA115" s="63" t="s">
        <v>129</v>
      </c>
      <c r="QQB115" s="18"/>
      <c r="QQC115" s="80"/>
      <c r="QQD115" s="52"/>
      <c r="QQE115" s="73"/>
      <c r="QQF115" s="94"/>
      <c r="QQG115" s="95"/>
      <c r="QQH115" s="89"/>
      <c r="QQI115" s="63" t="s">
        <v>129</v>
      </c>
      <c r="QQJ115" s="18"/>
      <c r="QQK115" s="80"/>
      <c r="QQL115" s="52"/>
      <c r="QQM115" s="73"/>
      <c r="QQN115" s="94"/>
      <c r="QQO115" s="95"/>
      <c r="QQP115" s="89"/>
      <c r="QQQ115" s="63" t="s">
        <v>129</v>
      </c>
      <c r="QQR115" s="18"/>
      <c r="QQS115" s="80"/>
      <c r="QQT115" s="52"/>
      <c r="QQU115" s="73"/>
      <c r="QQV115" s="94"/>
      <c r="QQW115" s="95"/>
      <c r="QQX115" s="89"/>
      <c r="QQY115" s="63" t="s">
        <v>129</v>
      </c>
      <c r="QQZ115" s="18"/>
      <c r="QRA115" s="80"/>
      <c r="QRB115" s="52"/>
      <c r="QRC115" s="73"/>
      <c r="QRD115" s="94"/>
      <c r="QRE115" s="95"/>
      <c r="QRF115" s="89"/>
      <c r="QRG115" s="63" t="s">
        <v>129</v>
      </c>
      <c r="QRH115" s="18"/>
      <c r="QRI115" s="80"/>
      <c r="QRJ115" s="52"/>
      <c r="QRK115" s="73"/>
      <c r="QRL115" s="94"/>
      <c r="QRM115" s="95"/>
      <c r="QRN115" s="89"/>
      <c r="QRO115" s="63" t="s">
        <v>129</v>
      </c>
      <c r="QRP115" s="18"/>
      <c r="QRQ115" s="80"/>
      <c r="QRR115" s="52"/>
      <c r="QRS115" s="73"/>
      <c r="QRT115" s="94"/>
      <c r="QRU115" s="95"/>
      <c r="QRV115" s="89"/>
      <c r="QRW115" s="63" t="s">
        <v>129</v>
      </c>
      <c r="QRX115" s="18"/>
      <c r="QRY115" s="80"/>
      <c r="QRZ115" s="52"/>
      <c r="QSA115" s="73"/>
      <c r="QSB115" s="94"/>
      <c r="QSC115" s="95"/>
      <c r="QSD115" s="89"/>
      <c r="QSE115" s="63" t="s">
        <v>129</v>
      </c>
      <c r="QSF115" s="18"/>
      <c r="QSG115" s="80"/>
      <c r="QSH115" s="52"/>
      <c r="QSI115" s="73"/>
      <c r="QSJ115" s="94"/>
      <c r="QSK115" s="95"/>
      <c r="QSL115" s="89"/>
      <c r="QSM115" s="63" t="s">
        <v>129</v>
      </c>
      <c r="QSN115" s="18"/>
      <c r="QSO115" s="80"/>
      <c r="QSP115" s="52"/>
      <c r="QSQ115" s="73"/>
      <c r="QSR115" s="94"/>
      <c r="QSS115" s="95"/>
      <c r="QST115" s="89"/>
      <c r="QSU115" s="63" t="s">
        <v>129</v>
      </c>
      <c r="QSV115" s="18"/>
      <c r="QSW115" s="80"/>
      <c r="QSX115" s="52"/>
      <c r="QSY115" s="73"/>
      <c r="QSZ115" s="94"/>
      <c r="QTA115" s="95"/>
      <c r="QTB115" s="89"/>
      <c r="QTC115" s="63" t="s">
        <v>129</v>
      </c>
      <c r="QTD115" s="18"/>
      <c r="QTE115" s="80"/>
      <c r="QTF115" s="52"/>
      <c r="QTG115" s="73"/>
      <c r="QTH115" s="94"/>
      <c r="QTI115" s="95"/>
      <c r="QTJ115" s="89"/>
      <c r="QTK115" s="63" t="s">
        <v>129</v>
      </c>
      <c r="QTL115" s="18"/>
      <c r="QTM115" s="80"/>
      <c r="QTN115" s="52"/>
      <c r="QTO115" s="73"/>
      <c r="QTP115" s="94"/>
      <c r="QTQ115" s="95"/>
      <c r="QTR115" s="89"/>
      <c r="QTS115" s="63" t="s">
        <v>129</v>
      </c>
      <c r="QTT115" s="18"/>
      <c r="QTU115" s="80"/>
      <c r="QTV115" s="52"/>
      <c r="QTW115" s="73"/>
      <c r="QTX115" s="94"/>
      <c r="QTY115" s="95"/>
      <c r="QTZ115" s="89"/>
      <c r="QUA115" s="63" t="s">
        <v>129</v>
      </c>
      <c r="QUB115" s="18"/>
      <c r="QUC115" s="80"/>
      <c r="QUD115" s="52"/>
      <c r="QUE115" s="73"/>
      <c r="QUF115" s="94"/>
      <c r="QUG115" s="95"/>
      <c r="QUH115" s="89"/>
      <c r="QUI115" s="63" t="s">
        <v>129</v>
      </c>
      <c r="QUJ115" s="18"/>
      <c r="QUK115" s="80"/>
      <c r="QUL115" s="52"/>
      <c r="QUM115" s="73"/>
      <c r="QUN115" s="94"/>
      <c r="QUO115" s="95"/>
      <c r="QUP115" s="89"/>
      <c r="QUQ115" s="63" t="s">
        <v>129</v>
      </c>
      <c r="QUR115" s="18"/>
      <c r="QUS115" s="80"/>
      <c r="QUT115" s="52"/>
      <c r="QUU115" s="73"/>
      <c r="QUV115" s="94"/>
      <c r="QUW115" s="95"/>
      <c r="QUX115" s="89"/>
      <c r="QUY115" s="63" t="s">
        <v>129</v>
      </c>
      <c r="QUZ115" s="18"/>
      <c r="QVA115" s="80"/>
      <c r="QVB115" s="52"/>
      <c r="QVC115" s="73"/>
      <c r="QVD115" s="94"/>
      <c r="QVE115" s="95"/>
      <c r="QVF115" s="89"/>
      <c r="QVG115" s="63" t="s">
        <v>129</v>
      </c>
      <c r="QVH115" s="18"/>
      <c r="QVI115" s="80"/>
      <c r="QVJ115" s="52"/>
      <c r="QVK115" s="73"/>
      <c r="QVL115" s="94"/>
      <c r="QVM115" s="95"/>
      <c r="QVN115" s="89"/>
      <c r="QVO115" s="63" t="s">
        <v>129</v>
      </c>
      <c r="QVP115" s="18"/>
      <c r="QVQ115" s="80"/>
      <c r="QVR115" s="52"/>
      <c r="QVS115" s="73"/>
      <c r="QVT115" s="94"/>
      <c r="QVU115" s="95"/>
      <c r="QVV115" s="89"/>
      <c r="QVW115" s="63" t="s">
        <v>129</v>
      </c>
      <c r="QVX115" s="18"/>
      <c r="QVY115" s="80"/>
      <c r="QVZ115" s="52"/>
      <c r="QWA115" s="73"/>
      <c r="QWB115" s="94"/>
      <c r="QWC115" s="95"/>
      <c r="QWD115" s="89"/>
      <c r="QWE115" s="63" t="s">
        <v>129</v>
      </c>
      <c r="QWF115" s="18"/>
      <c r="QWG115" s="80"/>
      <c r="QWH115" s="52"/>
      <c r="QWI115" s="73"/>
      <c r="QWJ115" s="94"/>
      <c r="QWK115" s="95"/>
      <c r="QWL115" s="89"/>
      <c r="QWM115" s="63" t="s">
        <v>129</v>
      </c>
      <c r="QWN115" s="18"/>
      <c r="QWO115" s="80"/>
      <c r="QWP115" s="52"/>
      <c r="QWQ115" s="73"/>
      <c r="QWR115" s="94"/>
      <c r="QWS115" s="95"/>
      <c r="QWT115" s="89"/>
      <c r="QWU115" s="63" t="s">
        <v>129</v>
      </c>
      <c r="QWV115" s="18"/>
      <c r="QWW115" s="80"/>
      <c r="QWX115" s="52"/>
      <c r="QWY115" s="73"/>
      <c r="QWZ115" s="94"/>
      <c r="QXA115" s="95"/>
      <c r="QXB115" s="89"/>
      <c r="QXC115" s="63" t="s">
        <v>129</v>
      </c>
      <c r="QXD115" s="18"/>
      <c r="QXE115" s="80"/>
      <c r="QXF115" s="52"/>
      <c r="QXG115" s="73"/>
      <c r="QXH115" s="94"/>
      <c r="QXI115" s="95"/>
      <c r="QXJ115" s="89"/>
      <c r="QXK115" s="63" t="s">
        <v>129</v>
      </c>
      <c r="QXL115" s="18"/>
      <c r="QXM115" s="80"/>
      <c r="QXN115" s="52"/>
      <c r="QXO115" s="73"/>
      <c r="QXP115" s="94"/>
      <c r="QXQ115" s="95"/>
      <c r="QXR115" s="89"/>
      <c r="QXS115" s="63" t="s">
        <v>129</v>
      </c>
      <c r="QXT115" s="18"/>
      <c r="QXU115" s="80"/>
      <c r="QXV115" s="52"/>
      <c r="QXW115" s="73"/>
      <c r="QXX115" s="94"/>
      <c r="QXY115" s="95"/>
      <c r="QXZ115" s="89"/>
      <c r="QYA115" s="63" t="s">
        <v>129</v>
      </c>
      <c r="QYB115" s="18"/>
      <c r="QYC115" s="80"/>
      <c r="QYD115" s="52"/>
      <c r="QYE115" s="73"/>
      <c r="QYF115" s="94"/>
      <c r="QYG115" s="95"/>
      <c r="QYH115" s="89"/>
      <c r="QYI115" s="63" t="s">
        <v>129</v>
      </c>
      <c r="QYJ115" s="18"/>
      <c r="QYK115" s="80"/>
      <c r="QYL115" s="52"/>
      <c r="QYM115" s="73"/>
      <c r="QYN115" s="94"/>
      <c r="QYO115" s="95"/>
      <c r="QYP115" s="89"/>
      <c r="QYQ115" s="63" t="s">
        <v>129</v>
      </c>
      <c r="QYR115" s="18"/>
      <c r="QYS115" s="80"/>
      <c r="QYT115" s="52"/>
      <c r="QYU115" s="73"/>
      <c r="QYV115" s="94"/>
      <c r="QYW115" s="95"/>
      <c r="QYX115" s="89"/>
      <c r="QYY115" s="63" t="s">
        <v>129</v>
      </c>
      <c r="QYZ115" s="18"/>
      <c r="QZA115" s="80"/>
      <c r="QZB115" s="52"/>
      <c r="QZC115" s="73"/>
      <c r="QZD115" s="94"/>
      <c r="QZE115" s="95"/>
      <c r="QZF115" s="89"/>
      <c r="QZG115" s="63" t="s">
        <v>129</v>
      </c>
      <c r="QZH115" s="18"/>
      <c r="QZI115" s="80"/>
      <c r="QZJ115" s="52"/>
      <c r="QZK115" s="73"/>
      <c r="QZL115" s="94"/>
      <c r="QZM115" s="95"/>
      <c r="QZN115" s="89"/>
      <c r="QZO115" s="63" t="s">
        <v>129</v>
      </c>
      <c r="QZP115" s="18"/>
      <c r="QZQ115" s="80"/>
      <c r="QZR115" s="52"/>
      <c r="QZS115" s="73"/>
      <c r="QZT115" s="94"/>
      <c r="QZU115" s="95"/>
      <c r="QZV115" s="89"/>
      <c r="QZW115" s="63" t="s">
        <v>129</v>
      </c>
      <c r="QZX115" s="18"/>
      <c r="QZY115" s="80"/>
      <c r="QZZ115" s="52"/>
      <c r="RAA115" s="73"/>
      <c r="RAB115" s="94"/>
      <c r="RAC115" s="95"/>
      <c r="RAD115" s="89"/>
      <c r="RAE115" s="63" t="s">
        <v>129</v>
      </c>
      <c r="RAF115" s="18"/>
      <c r="RAG115" s="80"/>
      <c r="RAH115" s="52"/>
      <c r="RAI115" s="73"/>
      <c r="RAJ115" s="94"/>
      <c r="RAK115" s="95"/>
      <c r="RAL115" s="89"/>
      <c r="RAM115" s="63" t="s">
        <v>129</v>
      </c>
      <c r="RAN115" s="18"/>
      <c r="RAO115" s="80"/>
      <c r="RAP115" s="52"/>
      <c r="RAQ115" s="73"/>
      <c r="RAR115" s="94"/>
      <c r="RAS115" s="95"/>
      <c r="RAT115" s="89"/>
      <c r="RAU115" s="63" t="s">
        <v>129</v>
      </c>
      <c r="RAV115" s="18"/>
      <c r="RAW115" s="80"/>
      <c r="RAX115" s="52"/>
      <c r="RAY115" s="73"/>
      <c r="RAZ115" s="94"/>
      <c r="RBA115" s="95"/>
      <c r="RBB115" s="89"/>
      <c r="RBC115" s="63" t="s">
        <v>129</v>
      </c>
      <c r="RBD115" s="18"/>
      <c r="RBE115" s="80"/>
      <c r="RBF115" s="52"/>
      <c r="RBG115" s="73"/>
      <c r="RBH115" s="94"/>
      <c r="RBI115" s="95"/>
      <c r="RBJ115" s="89"/>
      <c r="RBK115" s="63" t="s">
        <v>129</v>
      </c>
      <c r="RBL115" s="18"/>
      <c r="RBM115" s="80"/>
      <c r="RBN115" s="52"/>
      <c r="RBO115" s="73"/>
      <c r="RBP115" s="94"/>
      <c r="RBQ115" s="95"/>
      <c r="RBR115" s="89"/>
      <c r="RBS115" s="63" t="s">
        <v>129</v>
      </c>
      <c r="RBT115" s="18"/>
      <c r="RBU115" s="80"/>
      <c r="RBV115" s="52"/>
      <c r="RBW115" s="73"/>
      <c r="RBX115" s="94"/>
      <c r="RBY115" s="95"/>
      <c r="RBZ115" s="89"/>
      <c r="RCA115" s="63" t="s">
        <v>129</v>
      </c>
      <c r="RCB115" s="18"/>
      <c r="RCC115" s="80"/>
      <c r="RCD115" s="52"/>
      <c r="RCE115" s="73"/>
      <c r="RCF115" s="94"/>
      <c r="RCG115" s="95"/>
      <c r="RCH115" s="89"/>
      <c r="RCI115" s="63" t="s">
        <v>129</v>
      </c>
      <c r="RCJ115" s="18"/>
      <c r="RCK115" s="80"/>
      <c r="RCL115" s="52"/>
      <c r="RCM115" s="73"/>
      <c r="RCN115" s="94"/>
      <c r="RCO115" s="95"/>
      <c r="RCP115" s="89"/>
      <c r="RCQ115" s="63" t="s">
        <v>129</v>
      </c>
      <c r="RCR115" s="18"/>
      <c r="RCS115" s="80"/>
      <c r="RCT115" s="52"/>
      <c r="RCU115" s="73"/>
      <c r="RCV115" s="94"/>
      <c r="RCW115" s="95"/>
      <c r="RCX115" s="89"/>
      <c r="RCY115" s="63" t="s">
        <v>129</v>
      </c>
      <c r="RCZ115" s="18"/>
      <c r="RDA115" s="80"/>
      <c r="RDB115" s="52"/>
      <c r="RDC115" s="73"/>
      <c r="RDD115" s="94"/>
      <c r="RDE115" s="95"/>
      <c r="RDF115" s="89"/>
      <c r="RDG115" s="63" t="s">
        <v>129</v>
      </c>
      <c r="RDH115" s="18"/>
      <c r="RDI115" s="80"/>
      <c r="RDJ115" s="52"/>
      <c r="RDK115" s="73"/>
      <c r="RDL115" s="94"/>
      <c r="RDM115" s="95"/>
      <c r="RDN115" s="89"/>
      <c r="RDO115" s="63" t="s">
        <v>129</v>
      </c>
      <c r="RDP115" s="18"/>
      <c r="RDQ115" s="80"/>
      <c r="RDR115" s="52"/>
      <c r="RDS115" s="73"/>
      <c r="RDT115" s="94"/>
      <c r="RDU115" s="95"/>
      <c r="RDV115" s="89"/>
      <c r="RDW115" s="63" t="s">
        <v>129</v>
      </c>
      <c r="RDX115" s="18"/>
      <c r="RDY115" s="80"/>
      <c r="RDZ115" s="52"/>
      <c r="REA115" s="73"/>
      <c r="REB115" s="94"/>
      <c r="REC115" s="95"/>
      <c r="RED115" s="89"/>
      <c r="REE115" s="63" t="s">
        <v>129</v>
      </c>
      <c r="REF115" s="18"/>
      <c r="REG115" s="80"/>
      <c r="REH115" s="52"/>
      <c r="REI115" s="73"/>
      <c r="REJ115" s="94"/>
      <c r="REK115" s="95"/>
      <c r="REL115" s="89"/>
      <c r="REM115" s="63" t="s">
        <v>129</v>
      </c>
      <c r="REN115" s="18"/>
      <c r="REO115" s="80"/>
      <c r="REP115" s="52"/>
      <c r="REQ115" s="73"/>
      <c r="RER115" s="94"/>
      <c r="RES115" s="95"/>
      <c r="RET115" s="89"/>
      <c r="REU115" s="63" t="s">
        <v>129</v>
      </c>
      <c r="REV115" s="18"/>
      <c r="REW115" s="80"/>
      <c r="REX115" s="52"/>
      <c r="REY115" s="73"/>
      <c r="REZ115" s="94"/>
      <c r="RFA115" s="95"/>
      <c r="RFB115" s="89"/>
      <c r="RFC115" s="63" t="s">
        <v>129</v>
      </c>
      <c r="RFD115" s="18"/>
      <c r="RFE115" s="80"/>
      <c r="RFF115" s="52"/>
      <c r="RFG115" s="73"/>
      <c r="RFH115" s="94"/>
      <c r="RFI115" s="95"/>
      <c r="RFJ115" s="89"/>
      <c r="RFK115" s="63" t="s">
        <v>129</v>
      </c>
      <c r="RFL115" s="18"/>
      <c r="RFM115" s="80"/>
      <c r="RFN115" s="52"/>
      <c r="RFO115" s="73"/>
      <c r="RFP115" s="94"/>
      <c r="RFQ115" s="95"/>
      <c r="RFR115" s="89"/>
      <c r="RFS115" s="63" t="s">
        <v>129</v>
      </c>
      <c r="RFT115" s="18"/>
      <c r="RFU115" s="80"/>
      <c r="RFV115" s="52"/>
      <c r="RFW115" s="73"/>
      <c r="RFX115" s="94"/>
      <c r="RFY115" s="95"/>
      <c r="RFZ115" s="89"/>
      <c r="RGA115" s="63" t="s">
        <v>129</v>
      </c>
      <c r="RGB115" s="18"/>
      <c r="RGC115" s="80"/>
      <c r="RGD115" s="52"/>
      <c r="RGE115" s="73"/>
      <c r="RGF115" s="94"/>
      <c r="RGG115" s="95"/>
      <c r="RGH115" s="89"/>
      <c r="RGI115" s="63" t="s">
        <v>129</v>
      </c>
      <c r="RGJ115" s="18"/>
      <c r="RGK115" s="80"/>
      <c r="RGL115" s="52"/>
      <c r="RGM115" s="73"/>
      <c r="RGN115" s="94"/>
      <c r="RGO115" s="95"/>
      <c r="RGP115" s="89"/>
      <c r="RGQ115" s="63" t="s">
        <v>129</v>
      </c>
      <c r="RGR115" s="18"/>
      <c r="RGS115" s="80"/>
      <c r="RGT115" s="52"/>
      <c r="RGU115" s="73"/>
      <c r="RGV115" s="94"/>
      <c r="RGW115" s="95"/>
      <c r="RGX115" s="89"/>
      <c r="RGY115" s="63" t="s">
        <v>129</v>
      </c>
      <c r="RGZ115" s="18"/>
      <c r="RHA115" s="80"/>
      <c r="RHB115" s="52"/>
      <c r="RHC115" s="73"/>
      <c r="RHD115" s="94"/>
      <c r="RHE115" s="95"/>
      <c r="RHF115" s="89"/>
      <c r="RHG115" s="63" t="s">
        <v>129</v>
      </c>
      <c r="RHH115" s="18"/>
      <c r="RHI115" s="80"/>
      <c r="RHJ115" s="52"/>
      <c r="RHK115" s="73"/>
      <c r="RHL115" s="94"/>
      <c r="RHM115" s="95"/>
      <c r="RHN115" s="89"/>
      <c r="RHO115" s="63" t="s">
        <v>129</v>
      </c>
      <c r="RHP115" s="18"/>
      <c r="RHQ115" s="80"/>
      <c r="RHR115" s="52"/>
      <c r="RHS115" s="73"/>
      <c r="RHT115" s="94"/>
      <c r="RHU115" s="95"/>
      <c r="RHV115" s="89"/>
      <c r="RHW115" s="63" t="s">
        <v>129</v>
      </c>
      <c r="RHX115" s="18"/>
      <c r="RHY115" s="80"/>
      <c r="RHZ115" s="52"/>
      <c r="RIA115" s="73"/>
      <c r="RIB115" s="94"/>
      <c r="RIC115" s="95"/>
      <c r="RID115" s="89"/>
      <c r="RIE115" s="63" t="s">
        <v>129</v>
      </c>
      <c r="RIF115" s="18"/>
      <c r="RIG115" s="80"/>
      <c r="RIH115" s="52"/>
      <c r="RII115" s="73"/>
      <c r="RIJ115" s="94"/>
      <c r="RIK115" s="95"/>
      <c r="RIL115" s="89"/>
      <c r="RIM115" s="63" t="s">
        <v>129</v>
      </c>
      <c r="RIN115" s="18"/>
      <c r="RIO115" s="80"/>
      <c r="RIP115" s="52"/>
      <c r="RIQ115" s="73"/>
      <c r="RIR115" s="94"/>
      <c r="RIS115" s="95"/>
      <c r="RIT115" s="89"/>
      <c r="RIU115" s="63" t="s">
        <v>129</v>
      </c>
      <c r="RIV115" s="18"/>
      <c r="RIW115" s="80"/>
      <c r="RIX115" s="52"/>
      <c r="RIY115" s="73"/>
      <c r="RIZ115" s="94"/>
      <c r="RJA115" s="95"/>
      <c r="RJB115" s="89"/>
      <c r="RJC115" s="63" t="s">
        <v>129</v>
      </c>
      <c r="RJD115" s="18"/>
      <c r="RJE115" s="80"/>
      <c r="RJF115" s="52"/>
      <c r="RJG115" s="73"/>
      <c r="RJH115" s="94"/>
      <c r="RJI115" s="95"/>
      <c r="RJJ115" s="89"/>
      <c r="RJK115" s="63" t="s">
        <v>129</v>
      </c>
      <c r="RJL115" s="18"/>
      <c r="RJM115" s="80"/>
      <c r="RJN115" s="52"/>
      <c r="RJO115" s="73"/>
      <c r="RJP115" s="94"/>
      <c r="RJQ115" s="95"/>
      <c r="RJR115" s="89"/>
      <c r="RJS115" s="63" t="s">
        <v>129</v>
      </c>
      <c r="RJT115" s="18"/>
      <c r="RJU115" s="80"/>
      <c r="RJV115" s="52"/>
      <c r="RJW115" s="73"/>
      <c r="RJX115" s="94"/>
      <c r="RJY115" s="95"/>
      <c r="RJZ115" s="89"/>
      <c r="RKA115" s="63" t="s">
        <v>129</v>
      </c>
      <c r="RKB115" s="18"/>
      <c r="RKC115" s="80"/>
      <c r="RKD115" s="52"/>
      <c r="RKE115" s="73"/>
      <c r="RKF115" s="94"/>
      <c r="RKG115" s="95"/>
      <c r="RKH115" s="89"/>
      <c r="RKI115" s="63" t="s">
        <v>129</v>
      </c>
      <c r="RKJ115" s="18"/>
      <c r="RKK115" s="80"/>
      <c r="RKL115" s="52"/>
      <c r="RKM115" s="73"/>
      <c r="RKN115" s="94"/>
      <c r="RKO115" s="95"/>
      <c r="RKP115" s="89"/>
      <c r="RKQ115" s="63" t="s">
        <v>129</v>
      </c>
      <c r="RKR115" s="18"/>
      <c r="RKS115" s="80"/>
      <c r="RKT115" s="52"/>
      <c r="RKU115" s="73"/>
      <c r="RKV115" s="94"/>
      <c r="RKW115" s="95"/>
      <c r="RKX115" s="89"/>
      <c r="RKY115" s="63" t="s">
        <v>129</v>
      </c>
      <c r="RKZ115" s="18"/>
      <c r="RLA115" s="80"/>
      <c r="RLB115" s="52"/>
      <c r="RLC115" s="73"/>
      <c r="RLD115" s="94"/>
      <c r="RLE115" s="95"/>
      <c r="RLF115" s="89"/>
      <c r="RLG115" s="63" t="s">
        <v>129</v>
      </c>
      <c r="RLH115" s="18"/>
      <c r="RLI115" s="80"/>
      <c r="RLJ115" s="52"/>
      <c r="RLK115" s="73"/>
      <c r="RLL115" s="94"/>
      <c r="RLM115" s="95"/>
      <c r="RLN115" s="89"/>
      <c r="RLO115" s="63" t="s">
        <v>129</v>
      </c>
      <c r="RLP115" s="18"/>
      <c r="RLQ115" s="80"/>
      <c r="RLR115" s="52"/>
      <c r="RLS115" s="73"/>
      <c r="RLT115" s="94"/>
      <c r="RLU115" s="95"/>
      <c r="RLV115" s="89"/>
      <c r="RLW115" s="63" t="s">
        <v>129</v>
      </c>
      <c r="RLX115" s="18"/>
      <c r="RLY115" s="80"/>
      <c r="RLZ115" s="52"/>
      <c r="RMA115" s="73"/>
      <c r="RMB115" s="94"/>
      <c r="RMC115" s="95"/>
      <c r="RMD115" s="89"/>
      <c r="RME115" s="63" t="s">
        <v>129</v>
      </c>
      <c r="RMF115" s="18"/>
      <c r="RMG115" s="80"/>
      <c r="RMH115" s="52"/>
      <c r="RMI115" s="73"/>
      <c r="RMJ115" s="94"/>
      <c r="RMK115" s="95"/>
      <c r="RML115" s="89"/>
      <c r="RMM115" s="63" t="s">
        <v>129</v>
      </c>
      <c r="RMN115" s="18"/>
      <c r="RMO115" s="80"/>
      <c r="RMP115" s="52"/>
      <c r="RMQ115" s="73"/>
      <c r="RMR115" s="94"/>
      <c r="RMS115" s="95"/>
      <c r="RMT115" s="89"/>
      <c r="RMU115" s="63" t="s">
        <v>129</v>
      </c>
      <c r="RMV115" s="18"/>
      <c r="RMW115" s="80"/>
      <c r="RMX115" s="52"/>
      <c r="RMY115" s="73"/>
      <c r="RMZ115" s="94"/>
      <c r="RNA115" s="95"/>
      <c r="RNB115" s="89"/>
      <c r="RNC115" s="63" t="s">
        <v>129</v>
      </c>
      <c r="RND115" s="18"/>
      <c r="RNE115" s="80"/>
      <c r="RNF115" s="52"/>
      <c r="RNG115" s="73"/>
      <c r="RNH115" s="94"/>
      <c r="RNI115" s="95"/>
      <c r="RNJ115" s="89"/>
      <c r="RNK115" s="63" t="s">
        <v>129</v>
      </c>
      <c r="RNL115" s="18"/>
      <c r="RNM115" s="80"/>
      <c r="RNN115" s="52"/>
      <c r="RNO115" s="73"/>
      <c r="RNP115" s="94"/>
      <c r="RNQ115" s="95"/>
      <c r="RNR115" s="89"/>
      <c r="RNS115" s="63" t="s">
        <v>129</v>
      </c>
      <c r="RNT115" s="18"/>
      <c r="RNU115" s="80"/>
      <c r="RNV115" s="52"/>
      <c r="RNW115" s="73"/>
      <c r="RNX115" s="94"/>
      <c r="RNY115" s="95"/>
      <c r="RNZ115" s="89"/>
      <c r="ROA115" s="63" t="s">
        <v>129</v>
      </c>
      <c r="ROB115" s="18"/>
      <c r="ROC115" s="80"/>
      <c r="ROD115" s="52"/>
      <c r="ROE115" s="73"/>
      <c r="ROF115" s="94"/>
      <c r="ROG115" s="95"/>
      <c r="ROH115" s="89"/>
      <c r="ROI115" s="63" t="s">
        <v>129</v>
      </c>
      <c r="ROJ115" s="18"/>
      <c r="ROK115" s="80"/>
      <c r="ROL115" s="52"/>
      <c r="ROM115" s="73"/>
      <c r="RON115" s="94"/>
      <c r="ROO115" s="95"/>
      <c r="ROP115" s="89"/>
      <c r="ROQ115" s="63" t="s">
        <v>129</v>
      </c>
      <c r="ROR115" s="18"/>
      <c r="ROS115" s="80"/>
      <c r="ROT115" s="52"/>
      <c r="ROU115" s="73"/>
      <c r="ROV115" s="94"/>
      <c r="ROW115" s="95"/>
      <c r="ROX115" s="89"/>
      <c r="ROY115" s="63" t="s">
        <v>129</v>
      </c>
      <c r="ROZ115" s="18"/>
      <c r="RPA115" s="80"/>
      <c r="RPB115" s="52"/>
      <c r="RPC115" s="73"/>
      <c r="RPD115" s="94"/>
      <c r="RPE115" s="95"/>
      <c r="RPF115" s="89"/>
      <c r="RPG115" s="63" t="s">
        <v>129</v>
      </c>
      <c r="RPH115" s="18"/>
      <c r="RPI115" s="80"/>
      <c r="RPJ115" s="52"/>
      <c r="RPK115" s="73"/>
      <c r="RPL115" s="94"/>
      <c r="RPM115" s="95"/>
      <c r="RPN115" s="89"/>
      <c r="RPO115" s="63" t="s">
        <v>129</v>
      </c>
      <c r="RPP115" s="18"/>
      <c r="RPQ115" s="80"/>
      <c r="RPR115" s="52"/>
      <c r="RPS115" s="73"/>
      <c r="RPT115" s="94"/>
      <c r="RPU115" s="95"/>
      <c r="RPV115" s="89"/>
      <c r="RPW115" s="63" t="s">
        <v>129</v>
      </c>
      <c r="RPX115" s="18"/>
      <c r="RPY115" s="80"/>
      <c r="RPZ115" s="52"/>
      <c r="RQA115" s="73"/>
      <c r="RQB115" s="94"/>
      <c r="RQC115" s="95"/>
      <c r="RQD115" s="89"/>
      <c r="RQE115" s="63" t="s">
        <v>129</v>
      </c>
      <c r="RQF115" s="18"/>
      <c r="RQG115" s="80"/>
      <c r="RQH115" s="52"/>
      <c r="RQI115" s="73"/>
      <c r="RQJ115" s="94"/>
      <c r="RQK115" s="95"/>
      <c r="RQL115" s="89"/>
      <c r="RQM115" s="63" t="s">
        <v>129</v>
      </c>
      <c r="RQN115" s="18"/>
      <c r="RQO115" s="80"/>
      <c r="RQP115" s="52"/>
      <c r="RQQ115" s="73"/>
      <c r="RQR115" s="94"/>
      <c r="RQS115" s="95"/>
      <c r="RQT115" s="89"/>
      <c r="RQU115" s="63" t="s">
        <v>129</v>
      </c>
      <c r="RQV115" s="18"/>
      <c r="RQW115" s="80"/>
      <c r="RQX115" s="52"/>
      <c r="RQY115" s="73"/>
      <c r="RQZ115" s="94"/>
      <c r="RRA115" s="95"/>
      <c r="RRB115" s="89"/>
      <c r="RRC115" s="63" t="s">
        <v>129</v>
      </c>
      <c r="RRD115" s="18"/>
      <c r="RRE115" s="80"/>
      <c r="RRF115" s="52"/>
      <c r="RRG115" s="73"/>
      <c r="RRH115" s="94"/>
      <c r="RRI115" s="95"/>
      <c r="RRJ115" s="89"/>
      <c r="RRK115" s="63" t="s">
        <v>129</v>
      </c>
      <c r="RRL115" s="18"/>
      <c r="RRM115" s="80"/>
      <c r="RRN115" s="52"/>
      <c r="RRO115" s="73"/>
      <c r="RRP115" s="94"/>
      <c r="RRQ115" s="95"/>
      <c r="RRR115" s="89"/>
      <c r="RRS115" s="63" t="s">
        <v>129</v>
      </c>
      <c r="RRT115" s="18"/>
      <c r="RRU115" s="80"/>
      <c r="RRV115" s="52"/>
      <c r="RRW115" s="73"/>
      <c r="RRX115" s="94"/>
      <c r="RRY115" s="95"/>
      <c r="RRZ115" s="89"/>
      <c r="RSA115" s="63" t="s">
        <v>129</v>
      </c>
      <c r="RSB115" s="18"/>
      <c r="RSC115" s="80"/>
      <c r="RSD115" s="52"/>
      <c r="RSE115" s="73"/>
      <c r="RSF115" s="94"/>
      <c r="RSG115" s="95"/>
      <c r="RSH115" s="89"/>
      <c r="RSI115" s="63" t="s">
        <v>129</v>
      </c>
      <c r="RSJ115" s="18"/>
      <c r="RSK115" s="80"/>
      <c r="RSL115" s="52"/>
      <c r="RSM115" s="73"/>
      <c r="RSN115" s="94"/>
      <c r="RSO115" s="95"/>
      <c r="RSP115" s="89"/>
      <c r="RSQ115" s="63" t="s">
        <v>129</v>
      </c>
      <c r="RSR115" s="18"/>
      <c r="RSS115" s="80"/>
      <c r="RST115" s="52"/>
      <c r="RSU115" s="73"/>
      <c r="RSV115" s="94"/>
      <c r="RSW115" s="95"/>
      <c r="RSX115" s="89"/>
      <c r="RSY115" s="63" t="s">
        <v>129</v>
      </c>
      <c r="RSZ115" s="18"/>
      <c r="RTA115" s="80"/>
      <c r="RTB115" s="52"/>
      <c r="RTC115" s="73"/>
      <c r="RTD115" s="94"/>
      <c r="RTE115" s="95"/>
      <c r="RTF115" s="89"/>
      <c r="RTG115" s="63" t="s">
        <v>129</v>
      </c>
      <c r="RTH115" s="18"/>
      <c r="RTI115" s="80"/>
      <c r="RTJ115" s="52"/>
      <c r="RTK115" s="73"/>
      <c r="RTL115" s="94"/>
      <c r="RTM115" s="95"/>
      <c r="RTN115" s="89"/>
      <c r="RTO115" s="63" t="s">
        <v>129</v>
      </c>
      <c r="RTP115" s="18"/>
      <c r="RTQ115" s="80"/>
      <c r="RTR115" s="52"/>
      <c r="RTS115" s="73"/>
      <c r="RTT115" s="94"/>
      <c r="RTU115" s="95"/>
      <c r="RTV115" s="89"/>
      <c r="RTW115" s="63" t="s">
        <v>129</v>
      </c>
      <c r="RTX115" s="18"/>
      <c r="RTY115" s="80"/>
      <c r="RTZ115" s="52"/>
      <c r="RUA115" s="73"/>
      <c r="RUB115" s="94"/>
      <c r="RUC115" s="95"/>
      <c r="RUD115" s="89"/>
      <c r="RUE115" s="63" t="s">
        <v>129</v>
      </c>
      <c r="RUF115" s="18"/>
      <c r="RUG115" s="80"/>
      <c r="RUH115" s="52"/>
      <c r="RUI115" s="73"/>
      <c r="RUJ115" s="94"/>
      <c r="RUK115" s="95"/>
      <c r="RUL115" s="89"/>
      <c r="RUM115" s="63" t="s">
        <v>129</v>
      </c>
      <c r="RUN115" s="18"/>
      <c r="RUO115" s="80"/>
      <c r="RUP115" s="52"/>
      <c r="RUQ115" s="73"/>
      <c r="RUR115" s="94"/>
      <c r="RUS115" s="95"/>
      <c r="RUT115" s="89"/>
      <c r="RUU115" s="63" t="s">
        <v>129</v>
      </c>
      <c r="RUV115" s="18"/>
      <c r="RUW115" s="80"/>
      <c r="RUX115" s="52"/>
      <c r="RUY115" s="73"/>
      <c r="RUZ115" s="94"/>
      <c r="RVA115" s="95"/>
      <c r="RVB115" s="89"/>
      <c r="RVC115" s="63" t="s">
        <v>129</v>
      </c>
      <c r="RVD115" s="18"/>
      <c r="RVE115" s="80"/>
      <c r="RVF115" s="52"/>
      <c r="RVG115" s="73"/>
      <c r="RVH115" s="94"/>
      <c r="RVI115" s="95"/>
      <c r="RVJ115" s="89"/>
      <c r="RVK115" s="63" t="s">
        <v>129</v>
      </c>
      <c r="RVL115" s="18"/>
      <c r="RVM115" s="80"/>
      <c r="RVN115" s="52"/>
      <c r="RVO115" s="73"/>
      <c r="RVP115" s="94"/>
      <c r="RVQ115" s="95"/>
      <c r="RVR115" s="89"/>
      <c r="RVS115" s="63" t="s">
        <v>129</v>
      </c>
      <c r="RVT115" s="18"/>
      <c r="RVU115" s="80"/>
      <c r="RVV115" s="52"/>
      <c r="RVW115" s="73"/>
      <c r="RVX115" s="94"/>
      <c r="RVY115" s="95"/>
      <c r="RVZ115" s="89"/>
      <c r="RWA115" s="63" t="s">
        <v>129</v>
      </c>
      <c r="RWB115" s="18"/>
      <c r="RWC115" s="80"/>
      <c r="RWD115" s="52"/>
      <c r="RWE115" s="73"/>
      <c r="RWF115" s="94"/>
      <c r="RWG115" s="95"/>
      <c r="RWH115" s="89"/>
      <c r="RWI115" s="63" t="s">
        <v>129</v>
      </c>
      <c r="RWJ115" s="18"/>
      <c r="RWK115" s="80"/>
      <c r="RWL115" s="52"/>
      <c r="RWM115" s="73"/>
      <c r="RWN115" s="94"/>
      <c r="RWO115" s="95"/>
      <c r="RWP115" s="89"/>
      <c r="RWQ115" s="63" t="s">
        <v>129</v>
      </c>
      <c r="RWR115" s="18"/>
      <c r="RWS115" s="80"/>
      <c r="RWT115" s="52"/>
      <c r="RWU115" s="73"/>
      <c r="RWV115" s="94"/>
      <c r="RWW115" s="95"/>
      <c r="RWX115" s="89"/>
      <c r="RWY115" s="63" t="s">
        <v>129</v>
      </c>
      <c r="RWZ115" s="18"/>
      <c r="RXA115" s="80"/>
      <c r="RXB115" s="52"/>
      <c r="RXC115" s="73"/>
      <c r="RXD115" s="94"/>
      <c r="RXE115" s="95"/>
      <c r="RXF115" s="89"/>
      <c r="RXG115" s="63" t="s">
        <v>129</v>
      </c>
      <c r="RXH115" s="18"/>
      <c r="RXI115" s="80"/>
      <c r="RXJ115" s="52"/>
      <c r="RXK115" s="73"/>
      <c r="RXL115" s="94"/>
      <c r="RXM115" s="95"/>
      <c r="RXN115" s="89"/>
      <c r="RXO115" s="63" t="s">
        <v>129</v>
      </c>
      <c r="RXP115" s="18"/>
      <c r="RXQ115" s="80"/>
      <c r="RXR115" s="52"/>
      <c r="RXS115" s="73"/>
      <c r="RXT115" s="94"/>
      <c r="RXU115" s="95"/>
      <c r="RXV115" s="89"/>
      <c r="RXW115" s="63" t="s">
        <v>129</v>
      </c>
      <c r="RXX115" s="18"/>
      <c r="RXY115" s="80"/>
      <c r="RXZ115" s="52"/>
      <c r="RYA115" s="73"/>
      <c r="RYB115" s="94"/>
      <c r="RYC115" s="95"/>
      <c r="RYD115" s="89"/>
      <c r="RYE115" s="63" t="s">
        <v>129</v>
      </c>
      <c r="RYF115" s="18"/>
      <c r="RYG115" s="80"/>
      <c r="RYH115" s="52"/>
      <c r="RYI115" s="73"/>
      <c r="RYJ115" s="94"/>
      <c r="RYK115" s="95"/>
      <c r="RYL115" s="89"/>
      <c r="RYM115" s="63" t="s">
        <v>129</v>
      </c>
      <c r="RYN115" s="18"/>
      <c r="RYO115" s="80"/>
      <c r="RYP115" s="52"/>
      <c r="RYQ115" s="73"/>
      <c r="RYR115" s="94"/>
      <c r="RYS115" s="95"/>
      <c r="RYT115" s="89"/>
      <c r="RYU115" s="63" t="s">
        <v>129</v>
      </c>
      <c r="RYV115" s="18"/>
      <c r="RYW115" s="80"/>
      <c r="RYX115" s="52"/>
      <c r="RYY115" s="73"/>
      <c r="RYZ115" s="94"/>
      <c r="RZA115" s="95"/>
      <c r="RZB115" s="89"/>
      <c r="RZC115" s="63" t="s">
        <v>129</v>
      </c>
      <c r="RZD115" s="18"/>
      <c r="RZE115" s="80"/>
      <c r="RZF115" s="52"/>
      <c r="RZG115" s="73"/>
      <c r="RZH115" s="94"/>
      <c r="RZI115" s="95"/>
      <c r="RZJ115" s="89"/>
      <c r="RZK115" s="63" t="s">
        <v>129</v>
      </c>
      <c r="RZL115" s="18"/>
      <c r="RZM115" s="80"/>
      <c r="RZN115" s="52"/>
      <c r="RZO115" s="73"/>
      <c r="RZP115" s="94"/>
      <c r="RZQ115" s="95"/>
      <c r="RZR115" s="89"/>
      <c r="RZS115" s="63" t="s">
        <v>129</v>
      </c>
      <c r="RZT115" s="18"/>
      <c r="RZU115" s="80"/>
      <c r="RZV115" s="52"/>
      <c r="RZW115" s="73"/>
      <c r="RZX115" s="94"/>
      <c r="RZY115" s="95"/>
      <c r="RZZ115" s="89"/>
      <c r="SAA115" s="63" t="s">
        <v>129</v>
      </c>
      <c r="SAB115" s="18"/>
      <c r="SAC115" s="80"/>
      <c r="SAD115" s="52"/>
      <c r="SAE115" s="73"/>
      <c r="SAF115" s="94"/>
      <c r="SAG115" s="95"/>
      <c r="SAH115" s="89"/>
      <c r="SAI115" s="63" t="s">
        <v>129</v>
      </c>
      <c r="SAJ115" s="18"/>
      <c r="SAK115" s="80"/>
      <c r="SAL115" s="52"/>
      <c r="SAM115" s="73"/>
      <c r="SAN115" s="94"/>
      <c r="SAO115" s="95"/>
      <c r="SAP115" s="89"/>
      <c r="SAQ115" s="63" t="s">
        <v>129</v>
      </c>
      <c r="SAR115" s="18"/>
      <c r="SAS115" s="80"/>
      <c r="SAT115" s="52"/>
      <c r="SAU115" s="73"/>
      <c r="SAV115" s="94"/>
      <c r="SAW115" s="95"/>
      <c r="SAX115" s="89"/>
      <c r="SAY115" s="63" t="s">
        <v>129</v>
      </c>
      <c r="SAZ115" s="18"/>
      <c r="SBA115" s="80"/>
      <c r="SBB115" s="52"/>
      <c r="SBC115" s="73"/>
      <c r="SBD115" s="94"/>
      <c r="SBE115" s="95"/>
      <c r="SBF115" s="89"/>
      <c r="SBG115" s="63" t="s">
        <v>129</v>
      </c>
      <c r="SBH115" s="18"/>
      <c r="SBI115" s="80"/>
      <c r="SBJ115" s="52"/>
      <c r="SBK115" s="73"/>
      <c r="SBL115" s="94"/>
      <c r="SBM115" s="95"/>
      <c r="SBN115" s="89"/>
      <c r="SBO115" s="63" t="s">
        <v>129</v>
      </c>
      <c r="SBP115" s="18"/>
      <c r="SBQ115" s="80"/>
      <c r="SBR115" s="52"/>
      <c r="SBS115" s="73"/>
      <c r="SBT115" s="94"/>
      <c r="SBU115" s="95"/>
      <c r="SBV115" s="89"/>
      <c r="SBW115" s="63" t="s">
        <v>129</v>
      </c>
      <c r="SBX115" s="18"/>
      <c r="SBY115" s="80"/>
      <c r="SBZ115" s="52"/>
      <c r="SCA115" s="73"/>
      <c r="SCB115" s="94"/>
      <c r="SCC115" s="95"/>
      <c r="SCD115" s="89"/>
      <c r="SCE115" s="63" t="s">
        <v>129</v>
      </c>
      <c r="SCF115" s="18"/>
      <c r="SCG115" s="80"/>
      <c r="SCH115" s="52"/>
      <c r="SCI115" s="73"/>
      <c r="SCJ115" s="94"/>
      <c r="SCK115" s="95"/>
      <c r="SCL115" s="89"/>
      <c r="SCM115" s="63" t="s">
        <v>129</v>
      </c>
      <c r="SCN115" s="18"/>
      <c r="SCO115" s="80"/>
      <c r="SCP115" s="52"/>
      <c r="SCQ115" s="73"/>
      <c r="SCR115" s="94"/>
      <c r="SCS115" s="95"/>
      <c r="SCT115" s="89"/>
      <c r="SCU115" s="63" t="s">
        <v>129</v>
      </c>
      <c r="SCV115" s="18"/>
      <c r="SCW115" s="80"/>
      <c r="SCX115" s="52"/>
      <c r="SCY115" s="73"/>
      <c r="SCZ115" s="94"/>
      <c r="SDA115" s="95"/>
      <c r="SDB115" s="89"/>
      <c r="SDC115" s="63" t="s">
        <v>129</v>
      </c>
      <c r="SDD115" s="18"/>
      <c r="SDE115" s="80"/>
      <c r="SDF115" s="52"/>
      <c r="SDG115" s="73"/>
      <c r="SDH115" s="94"/>
      <c r="SDI115" s="95"/>
      <c r="SDJ115" s="89"/>
      <c r="SDK115" s="63" t="s">
        <v>129</v>
      </c>
      <c r="SDL115" s="18"/>
      <c r="SDM115" s="80"/>
      <c r="SDN115" s="52"/>
      <c r="SDO115" s="73"/>
      <c r="SDP115" s="94"/>
      <c r="SDQ115" s="95"/>
      <c r="SDR115" s="89"/>
      <c r="SDS115" s="63" t="s">
        <v>129</v>
      </c>
      <c r="SDT115" s="18"/>
      <c r="SDU115" s="80"/>
      <c r="SDV115" s="52"/>
      <c r="SDW115" s="73"/>
      <c r="SDX115" s="94"/>
      <c r="SDY115" s="95"/>
      <c r="SDZ115" s="89"/>
      <c r="SEA115" s="63" t="s">
        <v>129</v>
      </c>
      <c r="SEB115" s="18"/>
      <c r="SEC115" s="80"/>
      <c r="SED115" s="52"/>
      <c r="SEE115" s="73"/>
      <c r="SEF115" s="94"/>
      <c r="SEG115" s="95"/>
      <c r="SEH115" s="89"/>
      <c r="SEI115" s="63" t="s">
        <v>129</v>
      </c>
      <c r="SEJ115" s="18"/>
      <c r="SEK115" s="80"/>
      <c r="SEL115" s="52"/>
      <c r="SEM115" s="73"/>
      <c r="SEN115" s="94"/>
      <c r="SEO115" s="95"/>
      <c r="SEP115" s="89"/>
      <c r="SEQ115" s="63" t="s">
        <v>129</v>
      </c>
      <c r="SER115" s="18"/>
      <c r="SES115" s="80"/>
      <c r="SET115" s="52"/>
      <c r="SEU115" s="73"/>
      <c r="SEV115" s="94"/>
      <c r="SEW115" s="95"/>
      <c r="SEX115" s="89"/>
      <c r="SEY115" s="63" t="s">
        <v>129</v>
      </c>
      <c r="SEZ115" s="18"/>
      <c r="SFA115" s="80"/>
      <c r="SFB115" s="52"/>
      <c r="SFC115" s="73"/>
      <c r="SFD115" s="94"/>
      <c r="SFE115" s="95"/>
      <c r="SFF115" s="89"/>
      <c r="SFG115" s="63" t="s">
        <v>129</v>
      </c>
      <c r="SFH115" s="18"/>
      <c r="SFI115" s="80"/>
      <c r="SFJ115" s="52"/>
      <c r="SFK115" s="73"/>
      <c r="SFL115" s="94"/>
      <c r="SFM115" s="95"/>
      <c r="SFN115" s="89"/>
      <c r="SFO115" s="63" t="s">
        <v>129</v>
      </c>
      <c r="SFP115" s="18"/>
      <c r="SFQ115" s="80"/>
      <c r="SFR115" s="52"/>
      <c r="SFS115" s="73"/>
      <c r="SFT115" s="94"/>
      <c r="SFU115" s="95"/>
      <c r="SFV115" s="89"/>
      <c r="SFW115" s="63" t="s">
        <v>129</v>
      </c>
      <c r="SFX115" s="18"/>
      <c r="SFY115" s="80"/>
      <c r="SFZ115" s="52"/>
      <c r="SGA115" s="73"/>
      <c r="SGB115" s="94"/>
      <c r="SGC115" s="95"/>
      <c r="SGD115" s="89"/>
      <c r="SGE115" s="63" t="s">
        <v>129</v>
      </c>
      <c r="SGF115" s="18"/>
      <c r="SGG115" s="80"/>
      <c r="SGH115" s="52"/>
      <c r="SGI115" s="73"/>
      <c r="SGJ115" s="94"/>
      <c r="SGK115" s="95"/>
      <c r="SGL115" s="89"/>
      <c r="SGM115" s="63" t="s">
        <v>129</v>
      </c>
      <c r="SGN115" s="18"/>
      <c r="SGO115" s="80"/>
      <c r="SGP115" s="52"/>
      <c r="SGQ115" s="73"/>
      <c r="SGR115" s="94"/>
      <c r="SGS115" s="95"/>
      <c r="SGT115" s="89"/>
      <c r="SGU115" s="63" t="s">
        <v>129</v>
      </c>
      <c r="SGV115" s="18"/>
      <c r="SGW115" s="80"/>
      <c r="SGX115" s="52"/>
      <c r="SGY115" s="73"/>
      <c r="SGZ115" s="94"/>
      <c r="SHA115" s="95"/>
      <c r="SHB115" s="89"/>
      <c r="SHC115" s="63" t="s">
        <v>129</v>
      </c>
      <c r="SHD115" s="18"/>
      <c r="SHE115" s="80"/>
      <c r="SHF115" s="52"/>
      <c r="SHG115" s="73"/>
      <c r="SHH115" s="94"/>
      <c r="SHI115" s="95"/>
      <c r="SHJ115" s="89"/>
      <c r="SHK115" s="63" t="s">
        <v>129</v>
      </c>
      <c r="SHL115" s="18"/>
      <c r="SHM115" s="80"/>
      <c r="SHN115" s="52"/>
      <c r="SHO115" s="73"/>
      <c r="SHP115" s="94"/>
      <c r="SHQ115" s="95"/>
      <c r="SHR115" s="89"/>
      <c r="SHS115" s="63" t="s">
        <v>129</v>
      </c>
      <c r="SHT115" s="18"/>
      <c r="SHU115" s="80"/>
      <c r="SHV115" s="52"/>
      <c r="SHW115" s="73"/>
      <c r="SHX115" s="94"/>
      <c r="SHY115" s="95"/>
      <c r="SHZ115" s="89"/>
      <c r="SIA115" s="63" t="s">
        <v>129</v>
      </c>
      <c r="SIB115" s="18"/>
      <c r="SIC115" s="80"/>
      <c r="SID115" s="52"/>
      <c r="SIE115" s="73"/>
      <c r="SIF115" s="94"/>
      <c r="SIG115" s="95"/>
      <c r="SIH115" s="89"/>
      <c r="SII115" s="63" t="s">
        <v>129</v>
      </c>
      <c r="SIJ115" s="18"/>
      <c r="SIK115" s="80"/>
      <c r="SIL115" s="52"/>
      <c r="SIM115" s="73"/>
      <c r="SIN115" s="94"/>
      <c r="SIO115" s="95"/>
      <c r="SIP115" s="89"/>
      <c r="SIQ115" s="63" t="s">
        <v>129</v>
      </c>
      <c r="SIR115" s="18"/>
      <c r="SIS115" s="80"/>
      <c r="SIT115" s="52"/>
      <c r="SIU115" s="73"/>
      <c r="SIV115" s="94"/>
      <c r="SIW115" s="95"/>
      <c r="SIX115" s="89"/>
      <c r="SIY115" s="63" t="s">
        <v>129</v>
      </c>
      <c r="SIZ115" s="18"/>
      <c r="SJA115" s="80"/>
      <c r="SJB115" s="52"/>
      <c r="SJC115" s="73"/>
      <c r="SJD115" s="94"/>
      <c r="SJE115" s="95"/>
      <c r="SJF115" s="89"/>
      <c r="SJG115" s="63" t="s">
        <v>129</v>
      </c>
      <c r="SJH115" s="18"/>
      <c r="SJI115" s="80"/>
      <c r="SJJ115" s="52"/>
      <c r="SJK115" s="73"/>
      <c r="SJL115" s="94"/>
      <c r="SJM115" s="95"/>
      <c r="SJN115" s="89"/>
      <c r="SJO115" s="63" t="s">
        <v>129</v>
      </c>
      <c r="SJP115" s="18"/>
      <c r="SJQ115" s="80"/>
      <c r="SJR115" s="52"/>
      <c r="SJS115" s="73"/>
      <c r="SJT115" s="94"/>
      <c r="SJU115" s="95"/>
      <c r="SJV115" s="89"/>
      <c r="SJW115" s="63" t="s">
        <v>129</v>
      </c>
      <c r="SJX115" s="18"/>
      <c r="SJY115" s="80"/>
      <c r="SJZ115" s="52"/>
      <c r="SKA115" s="73"/>
      <c r="SKB115" s="94"/>
      <c r="SKC115" s="95"/>
      <c r="SKD115" s="89"/>
      <c r="SKE115" s="63" t="s">
        <v>129</v>
      </c>
      <c r="SKF115" s="18"/>
      <c r="SKG115" s="80"/>
      <c r="SKH115" s="52"/>
      <c r="SKI115" s="73"/>
      <c r="SKJ115" s="94"/>
      <c r="SKK115" s="95"/>
      <c r="SKL115" s="89"/>
      <c r="SKM115" s="63" t="s">
        <v>129</v>
      </c>
      <c r="SKN115" s="18"/>
      <c r="SKO115" s="80"/>
      <c r="SKP115" s="52"/>
      <c r="SKQ115" s="73"/>
      <c r="SKR115" s="94"/>
      <c r="SKS115" s="95"/>
      <c r="SKT115" s="89"/>
      <c r="SKU115" s="63" t="s">
        <v>129</v>
      </c>
      <c r="SKV115" s="18"/>
      <c r="SKW115" s="80"/>
      <c r="SKX115" s="52"/>
      <c r="SKY115" s="73"/>
      <c r="SKZ115" s="94"/>
      <c r="SLA115" s="95"/>
      <c r="SLB115" s="89"/>
      <c r="SLC115" s="63" t="s">
        <v>129</v>
      </c>
      <c r="SLD115" s="18"/>
      <c r="SLE115" s="80"/>
      <c r="SLF115" s="52"/>
      <c r="SLG115" s="73"/>
      <c r="SLH115" s="94"/>
      <c r="SLI115" s="95"/>
      <c r="SLJ115" s="89"/>
      <c r="SLK115" s="63" t="s">
        <v>129</v>
      </c>
      <c r="SLL115" s="18"/>
      <c r="SLM115" s="80"/>
      <c r="SLN115" s="52"/>
      <c r="SLO115" s="73"/>
      <c r="SLP115" s="94"/>
      <c r="SLQ115" s="95"/>
      <c r="SLR115" s="89"/>
      <c r="SLS115" s="63" t="s">
        <v>129</v>
      </c>
      <c r="SLT115" s="18"/>
      <c r="SLU115" s="80"/>
      <c r="SLV115" s="52"/>
      <c r="SLW115" s="73"/>
      <c r="SLX115" s="94"/>
      <c r="SLY115" s="95"/>
      <c r="SLZ115" s="89"/>
      <c r="SMA115" s="63" t="s">
        <v>129</v>
      </c>
      <c r="SMB115" s="18"/>
      <c r="SMC115" s="80"/>
      <c r="SMD115" s="52"/>
      <c r="SME115" s="73"/>
      <c r="SMF115" s="94"/>
      <c r="SMG115" s="95"/>
      <c r="SMH115" s="89"/>
      <c r="SMI115" s="63" t="s">
        <v>129</v>
      </c>
      <c r="SMJ115" s="18"/>
      <c r="SMK115" s="80"/>
      <c r="SML115" s="52"/>
      <c r="SMM115" s="73"/>
      <c r="SMN115" s="94"/>
      <c r="SMO115" s="95"/>
      <c r="SMP115" s="89"/>
      <c r="SMQ115" s="63" t="s">
        <v>129</v>
      </c>
      <c r="SMR115" s="18"/>
      <c r="SMS115" s="80"/>
      <c r="SMT115" s="52"/>
      <c r="SMU115" s="73"/>
      <c r="SMV115" s="94"/>
      <c r="SMW115" s="95"/>
      <c r="SMX115" s="89"/>
      <c r="SMY115" s="63" t="s">
        <v>129</v>
      </c>
      <c r="SMZ115" s="18"/>
      <c r="SNA115" s="80"/>
      <c r="SNB115" s="52"/>
      <c r="SNC115" s="73"/>
      <c r="SND115" s="94"/>
      <c r="SNE115" s="95"/>
      <c r="SNF115" s="89"/>
      <c r="SNG115" s="63" t="s">
        <v>129</v>
      </c>
      <c r="SNH115" s="18"/>
      <c r="SNI115" s="80"/>
      <c r="SNJ115" s="52"/>
      <c r="SNK115" s="73"/>
      <c r="SNL115" s="94"/>
      <c r="SNM115" s="95"/>
      <c r="SNN115" s="89"/>
      <c r="SNO115" s="63" t="s">
        <v>129</v>
      </c>
      <c r="SNP115" s="18"/>
      <c r="SNQ115" s="80"/>
      <c r="SNR115" s="52"/>
      <c r="SNS115" s="73"/>
      <c r="SNT115" s="94"/>
      <c r="SNU115" s="95"/>
      <c r="SNV115" s="89"/>
      <c r="SNW115" s="63" t="s">
        <v>129</v>
      </c>
      <c r="SNX115" s="18"/>
      <c r="SNY115" s="80"/>
      <c r="SNZ115" s="52"/>
      <c r="SOA115" s="73"/>
      <c r="SOB115" s="94"/>
      <c r="SOC115" s="95"/>
      <c r="SOD115" s="89"/>
      <c r="SOE115" s="63" t="s">
        <v>129</v>
      </c>
      <c r="SOF115" s="18"/>
      <c r="SOG115" s="80"/>
      <c r="SOH115" s="52"/>
      <c r="SOI115" s="73"/>
      <c r="SOJ115" s="94"/>
      <c r="SOK115" s="95"/>
      <c r="SOL115" s="89"/>
      <c r="SOM115" s="63" t="s">
        <v>129</v>
      </c>
      <c r="SON115" s="18"/>
      <c r="SOO115" s="80"/>
      <c r="SOP115" s="52"/>
      <c r="SOQ115" s="73"/>
      <c r="SOR115" s="94"/>
      <c r="SOS115" s="95"/>
      <c r="SOT115" s="89"/>
      <c r="SOU115" s="63" t="s">
        <v>129</v>
      </c>
      <c r="SOV115" s="18"/>
      <c r="SOW115" s="80"/>
      <c r="SOX115" s="52"/>
      <c r="SOY115" s="73"/>
      <c r="SOZ115" s="94"/>
      <c r="SPA115" s="95"/>
      <c r="SPB115" s="89"/>
      <c r="SPC115" s="63" t="s">
        <v>129</v>
      </c>
      <c r="SPD115" s="18"/>
      <c r="SPE115" s="80"/>
      <c r="SPF115" s="52"/>
      <c r="SPG115" s="73"/>
      <c r="SPH115" s="94"/>
      <c r="SPI115" s="95"/>
      <c r="SPJ115" s="89"/>
      <c r="SPK115" s="63" t="s">
        <v>129</v>
      </c>
      <c r="SPL115" s="18"/>
      <c r="SPM115" s="80"/>
      <c r="SPN115" s="52"/>
      <c r="SPO115" s="73"/>
      <c r="SPP115" s="94"/>
      <c r="SPQ115" s="95"/>
      <c r="SPR115" s="89"/>
      <c r="SPS115" s="63" t="s">
        <v>129</v>
      </c>
      <c r="SPT115" s="18"/>
      <c r="SPU115" s="80"/>
      <c r="SPV115" s="52"/>
      <c r="SPW115" s="73"/>
      <c r="SPX115" s="94"/>
      <c r="SPY115" s="95"/>
      <c r="SPZ115" s="89"/>
      <c r="SQA115" s="63" t="s">
        <v>129</v>
      </c>
      <c r="SQB115" s="18"/>
      <c r="SQC115" s="80"/>
      <c r="SQD115" s="52"/>
      <c r="SQE115" s="73"/>
      <c r="SQF115" s="94"/>
      <c r="SQG115" s="95"/>
      <c r="SQH115" s="89"/>
      <c r="SQI115" s="63" t="s">
        <v>129</v>
      </c>
      <c r="SQJ115" s="18"/>
      <c r="SQK115" s="80"/>
      <c r="SQL115" s="52"/>
      <c r="SQM115" s="73"/>
      <c r="SQN115" s="94"/>
      <c r="SQO115" s="95"/>
      <c r="SQP115" s="89"/>
      <c r="SQQ115" s="63" t="s">
        <v>129</v>
      </c>
      <c r="SQR115" s="18"/>
      <c r="SQS115" s="80"/>
      <c r="SQT115" s="52"/>
      <c r="SQU115" s="73"/>
      <c r="SQV115" s="94"/>
      <c r="SQW115" s="95"/>
      <c r="SQX115" s="89"/>
      <c r="SQY115" s="63" t="s">
        <v>129</v>
      </c>
      <c r="SQZ115" s="18"/>
      <c r="SRA115" s="80"/>
      <c r="SRB115" s="52"/>
      <c r="SRC115" s="73"/>
      <c r="SRD115" s="94"/>
      <c r="SRE115" s="95"/>
      <c r="SRF115" s="89"/>
      <c r="SRG115" s="63" t="s">
        <v>129</v>
      </c>
      <c r="SRH115" s="18"/>
      <c r="SRI115" s="80"/>
      <c r="SRJ115" s="52"/>
      <c r="SRK115" s="73"/>
      <c r="SRL115" s="94"/>
      <c r="SRM115" s="95"/>
      <c r="SRN115" s="89"/>
      <c r="SRO115" s="63" t="s">
        <v>129</v>
      </c>
      <c r="SRP115" s="18"/>
      <c r="SRQ115" s="80"/>
      <c r="SRR115" s="52"/>
      <c r="SRS115" s="73"/>
      <c r="SRT115" s="94"/>
      <c r="SRU115" s="95"/>
      <c r="SRV115" s="89"/>
      <c r="SRW115" s="63" t="s">
        <v>129</v>
      </c>
      <c r="SRX115" s="18"/>
      <c r="SRY115" s="80"/>
      <c r="SRZ115" s="52"/>
      <c r="SSA115" s="73"/>
      <c r="SSB115" s="94"/>
      <c r="SSC115" s="95"/>
      <c r="SSD115" s="89"/>
      <c r="SSE115" s="63" t="s">
        <v>129</v>
      </c>
      <c r="SSF115" s="18"/>
      <c r="SSG115" s="80"/>
      <c r="SSH115" s="52"/>
      <c r="SSI115" s="73"/>
      <c r="SSJ115" s="94"/>
      <c r="SSK115" s="95"/>
      <c r="SSL115" s="89"/>
      <c r="SSM115" s="63" t="s">
        <v>129</v>
      </c>
      <c r="SSN115" s="18"/>
      <c r="SSO115" s="80"/>
      <c r="SSP115" s="52"/>
      <c r="SSQ115" s="73"/>
      <c r="SSR115" s="94"/>
      <c r="SSS115" s="95"/>
      <c r="SST115" s="89"/>
      <c r="SSU115" s="63" t="s">
        <v>129</v>
      </c>
      <c r="SSV115" s="18"/>
      <c r="SSW115" s="80"/>
      <c r="SSX115" s="52"/>
      <c r="SSY115" s="73"/>
      <c r="SSZ115" s="94"/>
      <c r="STA115" s="95"/>
      <c r="STB115" s="89"/>
      <c r="STC115" s="63" t="s">
        <v>129</v>
      </c>
      <c r="STD115" s="18"/>
      <c r="STE115" s="80"/>
      <c r="STF115" s="52"/>
      <c r="STG115" s="73"/>
      <c r="STH115" s="94"/>
      <c r="STI115" s="95"/>
      <c r="STJ115" s="89"/>
      <c r="STK115" s="63" t="s">
        <v>129</v>
      </c>
      <c r="STL115" s="18"/>
      <c r="STM115" s="80"/>
      <c r="STN115" s="52"/>
      <c r="STO115" s="73"/>
      <c r="STP115" s="94"/>
      <c r="STQ115" s="95"/>
      <c r="STR115" s="89"/>
      <c r="STS115" s="63" t="s">
        <v>129</v>
      </c>
      <c r="STT115" s="18"/>
      <c r="STU115" s="80"/>
      <c r="STV115" s="52"/>
      <c r="STW115" s="73"/>
      <c r="STX115" s="94"/>
      <c r="STY115" s="95"/>
      <c r="STZ115" s="89"/>
      <c r="SUA115" s="63" t="s">
        <v>129</v>
      </c>
      <c r="SUB115" s="18"/>
      <c r="SUC115" s="80"/>
      <c r="SUD115" s="52"/>
      <c r="SUE115" s="73"/>
      <c r="SUF115" s="94"/>
      <c r="SUG115" s="95"/>
      <c r="SUH115" s="89"/>
      <c r="SUI115" s="63" t="s">
        <v>129</v>
      </c>
      <c r="SUJ115" s="18"/>
      <c r="SUK115" s="80"/>
      <c r="SUL115" s="52"/>
      <c r="SUM115" s="73"/>
      <c r="SUN115" s="94"/>
      <c r="SUO115" s="95"/>
      <c r="SUP115" s="89"/>
      <c r="SUQ115" s="63" t="s">
        <v>129</v>
      </c>
      <c r="SUR115" s="18"/>
      <c r="SUS115" s="80"/>
      <c r="SUT115" s="52"/>
      <c r="SUU115" s="73"/>
      <c r="SUV115" s="94"/>
      <c r="SUW115" s="95"/>
      <c r="SUX115" s="89"/>
      <c r="SUY115" s="63" t="s">
        <v>129</v>
      </c>
      <c r="SUZ115" s="18"/>
      <c r="SVA115" s="80"/>
      <c r="SVB115" s="52"/>
      <c r="SVC115" s="73"/>
      <c r="SVD115" s="94"/>
      <c r="SVE115" s="95"/>
      <c r="SVF115" s="89"/>
      <c r="SVG115" s="63" t="s">
        <v>129</v>
      </c>
      <c r="SVH115" s="18"/>
      <c r="SVI115" s="80"/>
      <c r="SVJ115" s="52"/>
      <c r="SVK115" s="73"/>
      <c r="SVL115" s="94"/>
      <c r="SVM115" s="95"/>
      <c r="SVN115" s="89"/>
      <c r="SVO115" s="63" t="s">
        <v>129</v>
      </c>
      <c r="SVP115" s="18"/>
      <c r="SVQ115" s="80"/>
      <c r="SVR115" s="52"/>
      <c r="SVS115" s="73"/>
      <c r="SVT115" s="94"/>
      <c r="SVU115" s="95"/>
      <c r="SVV115" s="89"/>
      <c r="SVW115" s="63" t="s">
        <v>129</v>
      </c>
      <c r="SVX115" s="18"/>
      <c r="SVY115" s="80"/>
      <c r="SVZ115" s="52"/>
      <c r="SWA115" s="73"/>
      <c r="SWB115" s="94"/>
      <c r="SWC115" s="95"/>
      <c r="SWD115" s="89"/>
      <c r="SWE115" s="63" t="s">
        <v>129</v>
      </c>
      <c r="SWF115" s="18"/>
      <c r="SWG115" s="80"/>
      <c r="SWH115" s="52"/>
      <c r="SWI115" s="73"/>
      <c r="SWJ115" s="94"/>
      <c r="SWK115" s="95"/>
      <c r="SWL115" s="89"/>
      <c r="SWM115" s="63" t="s">
        <v>129</v>
      </c>
      <c r="SWN115" s="18"/>
      <c r="SWO115" s="80"/>
      <c r="SWP115" s="52"/>
      <c r="SWQ115" s="73"/>
      <c r="SWR115" s="94"/>
      <c r="SWS115" s="95"/>
      <c r="SWT115" s="89"/>
      <c r="SWU115" s="63" t="s">
        <v>129</v>
      </c>
      <c r="SWV115" s="18"/>
      <c r="SWW115" s="80"/>
      <c r="SWX115" s="52"/>
      <c r="SWY115" s="73"/>
      <c r="SWZ115" s="94"/>
      <c r="SXA115" s="95"/>
      <c r="SXB115" s="89"/>
      <c r="SXC115" s="63" t="s">
        <v>129</v>
      </c>
      <c r="SXD115" s="18"/>
      <c r="SXE115" s="80"/>
      <c r="SXF115" s="52"/>
      <c r="SXG115" s="73"/>
      <c r="SXH115" s="94"/>
      <c r="SXI115" s="95"/>
      <c r="SXJ115" s="89"/>
      <c r="SXK115" s="63" t="s">
        <v>129</v>
      </c>
      <c r="SXL115" s="18"/>
      <c r="SXM115" s="80"/>
      <c r="SXN115" s="52"/>
      <c r="SXO115" s="73"/>
      <c r="SXP115" s="94"/>
      <c r="SXQ115" s="95"/>
      <c r="SXR115" s="89"/>
      <c r="SXS115" s="63" t="s">
        <v>129</v>
      </c>
      <c r="SXT115" s="18"/>
      <c r="SXU115" s="80"/>
      <c r="SXV115" s="52"/>
      <c r="SXW115" s="73"/>
      <c r="SXX115" s="94"/>
      <c r="SXY115" s="95"/>
      <c r="SXZ115" s="89"/>
      <c r="SYA115" s="63" t="s">
        <v>129</v>
      </c>
      <c r="SYB115" s="18"/>
      <c r="SYC115" s="80"/>
      <c r="SYD115" s="52"/>
      <c r="SYE115" s="73"/>
      <c r="SYF115" s="94"/>
      <c r="SYG115" s="95"/>
      <c r="SYH115" s="89"/>
      <c r="SYI115" s="63" t="s">
        <v>129</v>
      </c>
      <c r="SYJ115" s="18"/>
      <c r="SYK115" s="80"/>
      <c r="SYL115" s="52"/>
      <c r="SYM115" s="73"/>
      <c r="SYN115" s="94"/>
      <c r="SYO115" s="95"/>
      <c r="SYP115" s="89"/>
      <c r="SYQ115" s="63" t="s">
        <v>129</v>
      </c>
      <c r="SYR115" s="18"/>
      <c r="SYS115" s="80"/>
      <c r="SYT115" s="52"/>
      <c r="SYU115" s="73"/>
      <c r="SYV115" s="94"/>
      <c r="SYW115" s="95"/>
      <c r="SYX115" s="89"/>
      <c r="SYY115" s="63" t="s">
        <v>129</v>
      </c>
      <c r="SYZ115" s="18"/>
      <c r="SZA115" s="80"/>
      <c r="SZB115" s="52"/>
      <c r="SZC115" s="73"/>
      <c r="SZD115" s="94"/>
      <c r="SZE115" s="95"/>
      <c r="SZF115" s="89"/>
      <c r="SZG115" s="63" t="s">
        <v>129</v>
      </c>
      <c r="SZH115" s="18"/>
      <c r="SZI115" s="80"/>
      <c r="SZJ115" s="52"/>
      <c r="SZK115" s="73"/>
      <c r="SZL115" s="94"/>
      <c r="SZM115" s="95"/>
      <c r="SZN115" s="89"/>
      <c r="SZO115" s="63" t="s">
        <v>129</v>
      </c>
      <c r="SZP115" s="18"/>
      <c r="SZQ115" s="80"/>
      <c r="SZR115" s="52"/>
      <c r="SZS115" s="73"/>
      <c r="SZT115" s="94"/>
      <c r="SZU115" s="95"/>
      <c r="SZV115" s="89"/>
      <c r="SZW115" s="63" t="s">
        <v>129</v>
      </c>
      <c r="SZX115" s="18"/>
      <c r="SZY115" s="80"/>
      <c r="SZZ115" s="52"/>
      <c r="TAA115" s="73"/>
      <c r="TAB115" s="94"/>
      <c r="TAC115" s="95"/>
      <c r="TAD115" s="89"/>
      <c r="TAE115" s="63" t="s">
        <v>129</v>
      </c>
      <c r="TAF115" s="18"/>
      <c r="TAG115" s="80"/>
      <c r="TAH115" s="52"/>
      <c r="TAI115" s="73"/>
      <c r="TAJ115" s="94"/>
      <c r="TAK115" s="95"/>
      <c r="TAL115" s="89"/>
      <c r="TAM115" s="63" t="s">
        <v>129</v>
      </c>
      <c r="TAN115" s="18"/>
      <c r="TAO115" s="80"/>
      <c r="TAP115" s="52"/>
      <c r="TAQ115" s="73"/>
      <c r="TAR115" s="94"/>
      <c r="TAS115" s="95"/>
      <c r="TAT115" s="89"/>
      <c r="TAU115" s="63" t="s">
        <v>129</v>
      </c>
      <c r="TAV115" s="18"/>
      <c r="TAW115" s="80"/>
      <c r="TAX115" s="52"/>
      <c r="TAY115" s="73"/>
      <c r="TAZ115" s="94"/>
      <c r="TBA115" s="95"/>
      <c r="TBB115" s="89"/>
      <c r="TBC115" s="63" t="s">
        <v>129</v>
      </c>
      <c r="TBD115" s="18"/>
      <c r="TBE115" s="80"/>
      <c r="TBF115" s="52"/>
      <c r="TBG115" s="73"/>
      <c r="TBH115" s="94"/>
      <c r="TBI115" s="95"/>
      <c r="TBJ115" s="89"/>
      <c r="TBK115" s="63" t="s">
        <v>129</v>
      </c>
      <c r="TBL115" s="18"/>
      <c r="TBM115" s="80"/>
      <c r="TBN115" s="52"/>
      <c r="TBO115" s="73"/>
      <c r="TBP115" s="94"/>
      <c r="TBQ115" s="95"/>
      <c r="TBR115" s="89"/>
      <c r="TBS115" s="63" t="s">
        <v>129</v>
      </c>
      <c r="TBT115" s="18"/>
      <c r="TBU115" s="80"/>
      <c r="TBV115" s="52"/>
      <c r="TBW115" s="73"/>
      <c r="TBX115" s="94"/>
      <c r="TBY115" s="95"/>
      <c r="TBZ115" s="89"/>
      <c r="TCA115" s="63" t="s">
        <v>129</v>
      </c>
      <c r="TCB115" s="18"/>
      <c r="TCC115" s="80"/>
      <c r="TCD115" s="52"/>
      <c r="TCE115" s="73"/>
      <c r="TCF115" s="94"/>
      <c r="TCG115" s="95"/>
      <c r="TCH115" s="89"/>
      <c r="TCI115" s="63" t="s">
        <v>129</v>
      </c>
      <c r="TCJ115" s="18"/>
      <c r="TCK115" s="80"/>
      <c r="TCL115" s="52"/>
      <c r="TCM115" s="73"/>
      <c r="TCN115" s="94"/>
      <c r="TCO115" s="95"/>
      <c r="TCP115" s="89"/>
      <c r="TCQ115" s="63" t="s">
        <v>129</v>
      </c>
      <c r="TCR115" s="18"/>
      <c r="TCS115" s="80"/>
      <c r="TCT115" s="52"/>
      <c r="TCU115" s="73"/>
      <c r="TCV115" s="94"/>
      <c r="TCW115" s="95"/>
      <c r="TCX115" s="89"/>
      <c r="TCY115" s="63" t="s">
        <v>129</v>
      </c>
      <c r="TCZ115" s="18"/>
      <c r="TDA115" s="80"/>
      <c r="TDB115" s="52"/>
      <c r="TDC115" s="73"/>
      <c r="TDD115" s="94"/>
      <c r="TDE115" s="95"/>
      <c r="TDF115" s="89"/>
      <c r="TDG115" s="63" t="s">
        <v>129</v>
      </c>
      <c r="TDH115" s="18"/>
      <c r="TDI115" s="80"/>
      <c r="TDJ115" s="52"/>
      <c r="TDK115" s="73"/>
      <c r="TDL115" s="94"/>
      <c r="TDM115" s="95"/>
      <c r="TDN115" s="89"/>
      <c r="TDO115" s="63" t="s">
        <v>129</v>
      </c>
      <c r="TDP115" s="18"/>
      <c r="TDQ115" s="80"/>
      <c r="TDR115" s="52"/>
      <c r="TDS115" s="73"/>
      <c r="TDT115" s="94"/>
      <c r="TDU115" s="95"/>
      <c r="TDV115" s="89"/>
      <c r="TDW115" s="63" t="s">
        <v>129</v>
      </c>
      <c r="TDX115" s="18"/>
      <c r="TDY115" s="80"/>
      <c r="TDZ115" s="52"/>
      <c r="TEA115" s="73"/>
      <c r="TEB115" s="94"/>
      <c r="TEC115" s="95"/>
      <c r="TED115" s="89"/>
      <c r="TEE115" s="63" t="s">
        <v>129</v>
      </c>
      <c r="TEF115" s="18"/>
      <c r="TEG115" s="80"/>
      <c r="TEH115" s="52"/>
      <c r="TEI115" s="73"/>
      <c r="TEJ115" s="94"/>
      <c r="TEK115" s="95"/>
      <c r="TEL115" s="89"/>
      <c r="TEM115" s="63" t="s">
        <v>129</v>
      </c>
      <c r="TEN115" s="18"/>
      <c r="TEO115" s="80"/>
      <c r="TEP115" s="52"/>
      <c r="TEQ115" s="73"/>
      <c r="TER115" s="94"/>
      <c r="TES115" s="95"/>
      <c r="TET115" s="89"/>
      <c r="TEU115" s="63" t="s">
        <v>129</v>
      </c>
      <c r="TEV115" s="18"/>
      <c r="TEW115" s="80"/>
      <c r="TEX115" s="52"/>
      <c r="TEY115" s="73"/>
      <c r="TEZ115" s="94"/>
      <c r="TFA115" s="95"/>
      <c r="TFB115" s="89"/>
      <c r="TFC115" s="63" t="s">
        <v>129</v>
      </c>
      <c r="TFD115" s="18"/>
      <c r="TFE115" s="80"/>
      <c r="TFF115" s="52"/>
      <c r="TFG115" s="73"/>
      <c r="TFH115" s="94"/>
      <c r="TFI115" s="95"/>
      <c r="TFJ115" s="89"/>
      <c r="TFK115" s="63" t="s">
        <v>129</v>
      </c>
      <c r="TFL115" s="18"/>
      <c r="TFM115" s="80"/>
      <c r="TFN115" s="52"/>
      <c r="TFO115" s="73"/>
      <c r="TFP115" s="94"/>
      <c r="TFQ115" s="95"/>
      <c r="TFR115" s="89"/>
      <c r="TFS115" s="63" t="s">
        <v>129</v>
      </c>
      <c r="TFT115" s="18"/>
      <c r="TFU115" s="80"/>
      <c r="TFV115" s="52"/>
      <c r="TFW115" s="73"/>
      <c r="TFX115" s="94"/>
      <c r="TFY115" s="95"/>
      <c r="TFZ115" s="89"/>
      <c r="TGA115" s="63" t="s">
        <v>129</v>
      </c>
      <c r="TGB115" s="18"/>
      <c r="TGC115" s="80"/>
      <c r="TGD115" s="52"/>
      <c r="TGE115" s="73"/>
      <c r="TGF115" s="94"/>
      <c r="TGG115" s="95"/>
      <c r="TGH115" s="89"/>
      <c r="TGI115" s="63" t="s">
        <v>129</v>
      </c>
      <c r="TGJ115" s="18"/>
      <c r="TGK115" s="80"/>
      <c r="TGL115" s="52"/>
      <c r="TGM115" s="73"/>
      <c r="TGN115" s="94"/>
      <c r="TGO115" s="95"/>
      <c r="TGP115" s="89"/>
      <c r="TGQ115" s="63" t="s">
        <v>129</v>
      </c>
      <c r="TGR115" s="18"/>
      <c r="TGS115" s="80"/>
      <c r="TGT115" s="52"/>
      <c r="TGU115" s="73"/>
      <c r="TGV115" s="94"/>
      <c r="TGW115" s="95"/>
      <c r="TGX115" s="89"/>
      <c r="TGY115" s="63" t="s">
        <v>129</v>
      </c>
      <c r="TGZ115" s="18"/>
      <c r="THA115" s="80"/>
      <c r="THB115" s="52"/>
      <c r="THC115" s="73"/>
      <c r="THD115" s="94"/>
      <c r="THE115" s="95"/>
      <c r="THF115" s="89"/>
      <c r="THG115" s="63" t="s">
        <v>129</v>
      </c>
      <c r="THH115" s="18"/>
      <c r="THI115" s="80"/>
      <c r="THJ115" s="52"/>
      <c r="THK115" s="73"/>
      <c r="THL115" s="94"/>
      <c r="THM115" s="95"/>
      <c r="THN115" s="89"/>
      <c r="THO115" s="63" t="s">
        <v>129</v>
      </c>
      <c r="THP115" s="18"/>
      <c r="THQ115" s="80"/>
      <c r="THR115" s="52"/>
      <c r="THS115" s="73"/>
      <c r="THT115" s="94"/>
      <c r="THU115" s="95"/>
      <c r="THV115" s="89"/>
      <c r="THW115" s="63" t="s">
        <v>129</v>
      </c>
      <c r="THX115" s="18"/>
      <c r="THY115" s="80"/>
      <c r="THZ115" s="52"/>
      <c r="TIA115" s="73"/>
      <c r="TIB115" s="94"/>
      <c r="TIC115" s="95"/>
      <c r="TID115" s="89"/>
      <c r="TIE115" s="63" t="s">
        <v>129</v>
      </c>
      <c r="TIF115" s="18"/>
      <c r="TIG115" s="80"/>
      <c r="TIH115" s="52"/>
      <c r="TII115" s="73"/>
      <c r="TIJ115" s="94"/>
      <c r="TIK115" s="95"/>
      <c r="TIL115" s="89"/>
      <c r="TIM115" s="63" t="s">
        <v>129</v>
      </c>
      <c r="TIN115" s="18"/>
      <c r="TIO115" s="80"/>
      <c r="TIP115" s="52"/>
      <c r="TIQ115" s="73"/>
      <c r="TIR115" s="94"/>
      <c r="TIS115" s="95"/>
      <c r="TIT115" s="89"/>
      <c r="TIU115" s="63" t="s">
        <v>129</v>
      </c>
      <c r="TIV115" s="18"/>
      <c r="TIW115" s="80"/>
      <c r="TIX115" s="52"/>
      <c r="TIY115" s="73"/>
      <c r="TIZ115" s="94"/>
      <c r="TJA115" s="95"/>
      <c r="TJB115" s="89"/>
      <c r="TJC115" s="63" t="s">
        <v>129</v>
      </c>
      <c r="TJD115" s="18"/>
      <c r="TJE115" s="80"/>
      <c r="TJF115" s="52"/>
      <c r="TJG115" s="73"/>
      <c r="TJH115" s="94"/>
      <c r="TJI115" s="95"/>
      <c r="TJJ115" s="89"/>
      <c r="TJK115" s="63" t="s">
        <v>129</v>
      </c>
      <c r="TJL115" s="18"/>
      <c r="TJM115" s="80"/>
      <c r="TJN115" s="52"/>
      <c r="TJO115" s="73"/>
      <c r="TJP115" s="94"/>
      <c r="TJQ115" s="95"/>
      <c r="TJR115" s="89"/>
      <c r="TJS115" s="63" t="s">
        <v>129</v>
      </c>
      <c r="TJT115" s="18"/>
      <c r="TJU115" s="80"/>
      <c r="TJV115" s="52"/>
      <c r="TJW115" s="73"/>
      <c r="TJX115" s="94"/>
      <c r="TJY115" s="95"/>
      <c r="TJZ115" s="89"/>
      <c r="TKA115" s="63" t="s">
        <v>129</v>
      </c>
      <c r="TKB115" s="18"/>
      <c r="TKC115" s="80"/>
      <c r="TKD115" s="52"/>
      <c r="TKE115" s="73"/>
      <c r="TKF115" s="94"/>
      <c r="TKG115" s="95"/>
      <c r="TKH115" s="89"/>
      <c r="TKI115" s="63" t="s">
        <v>129</v>
      </c>
      <c r="TKJ115" s="18"/>
      <c r="TKK115" s="80"/>
      <c r="TKL115" s="52"/>
      <c r="TKM115" s="73"/>
      <c r="TKN115" s="94"/>
      <c r="TKO115" s="95"/>
      <c r="TKP115" s="89"/>
      <c r="TKQ115" s="63" t="s">
        <v>129</v>
      </c>
      <c r="TKR115" s="18"/>
      <c r="TKS115" s="80"/>
      <c r="TKT115" s="52"/>
      <c r="TKU115" s="73"/>
      <c r="TKV115" s="94"/>
      <c r="TKW115" s="95"/>
      <c r="TKX115" s="89"/>
      <c r="TKY115" s="63" t="s">
        <v>129</v>
      </c>
      <c r="TKZ115" s="18"/>
      <c r="TLA115" s="80"/>
      <c r="TLB115" s="52"/>
      <c r="TLC115" s="73"/>
      <c r="TLD115" s="94"/>
      <c r="TLE115" s="95"/>
      <c r="TLF115" s="89"/>
      <c r="TLG115" s="63" t="s">
        <v>129</v>
      </c>
      <c r="TLH115" s="18"/>
      <c r="TLI115" s="80"/>
      <c r="TLJ115" s="52"/>
      <c r="TLK115" s="73"/>
      <c r="TLL115" s="94"/>
      <c r="TLM115" s="95"/>
      <c r="TLN115" s="89"/>
      <c r="TLO115" s="63" t="s">
        <v>129</v>
      </c>
      <c r="TLP115" s="18"/>
      <c r="TLQ115" s="80"/>
      <c r="TLR115" s="52"/>
      <c r="TLS115" s="73"/>
      <c r="TLT115" s="94"/>
      <c r="TLU115" s="95"/>
      <c r="TLV115" s="89"/>
      <c r="TLW115" s="63" t="s">
        <v>129</v>
      </c>
      <c r="TLX115" s="18"/>
      <c r="TLY115" s="80"/>
      <c r="TLZ115" s="52"/>
      <c r="TMA115" s="73"/>
      <c r="TMB115" s="94"/>
      <c r="TMC115" s="95"/>
      <c r="TMD115" s="89"/>
      <c r="TME115" s="63" t="s">
        <v>129</v>
      </c>
      <c r="TMF115" s="18"/>
      <c r="TMG115" s="80"/>
      <c r="TMH115" s="52"/>
      <c r="TMI115" s="73"/>
      <c r="TMJ115" s="94"/>
      <c r="TMK115" s="95"/>
      <c r="TML115" s="89"/>
      <c r="TMM115" s="63" t="s">
        <v>129</v>
      </c>
      <c r="TMN115" s="18"/>
      <c r="TMO115" s="80"/>
      <c r="TMP115" s="52"/>
      <c r="TMQ115" s="73"/>
      <c r="TMR115" s="94"/>
      <c r="TMS115" s="95"/>
      <c r="TMT115" s="89"/>
      <c r="TMU115" s="63" t="s">
        <v>129</v>
      </c>
      <c r="TMV115" s="18"/>
      <c r="TMW115" s="80"/>
      <c r="TMX115" s="52"/>
      <c r="TMY115" s="73"/>
      <c r="TMZ115" s="94"/>
      <c r="TNA115" s="95"/>
      <c r="TNB115" s="89"/>
      <c r="TNC115" s="63" t="s">
        <v>129</v>
      </c>
      <c r="TND115" s="18"/>
      <c r="TNE115" s="80"/>
      <c r="TNF115" s="52"/>
      <c r="TNG115" s="73"/>
      <c r="TNH115" s="94"/>
      <c r="TNI115" s="95"/>
      <c r="TNJ115" s="89"/>
      <c r="TNK115" s="63" t="s">
        <v>129</v>
      </c>
      <c r="TNL115" s="18"/>
      <c r="TNM115" s="80"/>
      <c r="TNN115" s="52"/>
      <c r="TNO115" s="73"/>
      <c r="TNP115" s="94"/>
      <c r="TNQ115" s="95"/>
      <c r="TNR115" s="89"/>
      <c r="TNS115" s="63" t="s">
        <v>129</v>
      </c>
      <c r="TNT115" s="18"/>
      <c r="TNU115" s="80"/>
      <c r="TNV115" s="52"/>
      <c r="TNW115" s="73"/>
      <c r="TNX115" s="94"/>
      <c r="TNY115" s="95"/>
      <c r="TNZ115" s="89"/>
      <c r="TOA115" s="63" t="s">
        <v>129</v>
      </c>
      <c r="TOB115" s="18"/>
      <c r="TOC115" s="80"/>
      <c r="TOD115" s="52"/>
      <c r="TOE115" s="73"/>
      <c r="TOF115" s="94"/>
      <c r="TOG115" s="95"/>
      <c r="TOH115" s="89"/>
      <c r="TOI115" s="63" t="s">
        <v>129</v>
      </c>
      <c r="TOJ115" s="18"/>
      <c r="TOK115" s="80"/>
      <c r="TOL115" s="52"/>
      <c r="TOM115" s="73"/>
      <c r="TON115" s="94"/>
      <c r="TOO115" s="95"/>
      <c r="TOP115" s="89"/>
      <c r="TOQ115" s="63" t="s">
        <v>129</v>
      </c>
      <c r="TOR115" s="18"/>
      <c r="TOS115" s="80"/>
      <c r="TOT115" s="52"/>
      <c r="TOU115" s="73"/>
      <c r="TOV115" s="94"/>
      <c r="TOW115" s="95"/>
      <c r="TOX115" s="89"/>
      <c r="TOY115" s="63" t="s">
        <v>129</v>
      </c>
      <c r="TOZ115" s="18"/>
      <c r="TPA115" s="80"/>
      <c r="TPB115" s="52"/>
      <c r="TPC115" s="73"/>
      <c r="TPD115" s="94"/>
      <c r="TPE115" s="95"/>
      <c r="TPF115" s="89"/>
      <c r="TPG115" s="63" t="s">
        <v>129</v>
      </c>
      <c r="TPH115" s="18"/>
      <c r="TPI115" s="80"/>
      <c r="TPJ115" s="52"/>
      <c r="TPK115" s="73"/>
      <c r="TPL115" s="94"/>
      <c r="TPM115" s="95"/>
      <c r="TPN115" s="89"/>
      <c r="TPO115" s="63" t="s">
        <v>129</v>
      </c>
      <c r="TPP115" s="18"/>
      <c r="TPQ115" s="80"/>
      <c r="TPR115" s="52"/>
      <c r="TPS115" s="73"/>
      <c r="TPT115" s="94"/>
      <c r="TPU115" s="95"/>
      <c r="TPV115" s="89"/>
      <c r="TPW115" s="63" t="s">
        <v>129</v>
      </c>
      <c r="TPX115" s="18"/>
      <c r="TPY115" s="80"/>
      <c r="TPZ115" s="52"/>
      <c r="TQA115" s="73"/>
      <c r="TQB115" s="94"/>
      <c r="TQC115" s="95"/>
      <c r="TQD115" s="89"/>
      <c r="TQE115" s="63" t="s">
        <v>129</v>
      </c>
      <c r="TQF115" s="18"/>
      <c r="TQG115" s="80"/>
      <c r="TQH115" s="52"/>
      <c r="TQI115" s="73"/>
      <c r="TQJ115" s="94"/>
      <c r="TQK115" s="95"/>
      <c r="TQL115" s="89"/>
      <c r="TQM115" s="63" t="s">
        <v>129</v>
      </c>
      <c r="TQN115" s="18"/>
      <c r="TQO115" s="80"/>
      <c r="TQP115" s="52"/>
      <c r="TQQ115" s="73"/>
      <c r="TQR115" s="94"/>
      <c r="TQS115" s="95"/>
      <c r="TQT115" s="89"/>
      <c r="TQU115" s="63" t="s">
        <v>129</v>
      </c>
      <c r="TQV115" s="18"/>
      <c r="TQW115" s="80"/>
      <c r="TQX115" s="52"/>
      <c r="TQY115" s="73"/>
      <c r="TQZ115" s="94"/>
      <c r="TRA115" s="95"/>
      <c r="TRB115" s="89"/>
      <c r="TRC115" s="63" t="s">
        <v>129</v>
      </c>
      <c r="TRD115" s="18"/>
      <c r="TRE115" s="80"/>
      <c r="TRF115" s="52"/>
      <c r="TRG115" s="73"/>
      <c r="TRH115" s="94"/>
      <c r="TRI115" s="95"/>
      <c r="TRJ115" s="89"/>
      <c r="TRK115" s="63" t="s">
        <v>129</v>
      </c>
      <c r="TRL115" s="18"/>
      <c r="TRM115" s="80"/>
      <c r="TRN115" s="52"/>
      <c r="TRO115" s="73"/>
      <c r="TRP115" s="94"/>
      <c r="TRQ115" s="95"/>
      <c r="TRR115" s="89"/>
      <c r="TRS115" s="63" t="s">
        <v>129</v>
      </c>
      <c r="TRT115" s="18"/>
      <c r="TRU115" s="80"/>
      <c r="TRV115" s="52"/>
      <c r="TRW115" s="73"/>
      <c r="TRX115" s="94"/>
      <c r="TRY115" s="95"/>
      <c r="TRZ115" s="89"/>
      <c r="TSA115" s="63" t="s">
        <v>129</v>
      </c>
      <c r="TSB115" s="18"/>
      <c r="TSC115" s="80"/>
      <c r="TSD115" s="52"/>
      <c r="TSE115" s="73"/>
      <c r="TSF115" s="94"/>
      <c r="TSG115" s="95"/>
      <c r="TSH115" s="89"/>
      <c r="TSI115" s="63" t="s">
        <v>129</v>
      </c>
      <c r="TSJ115" s="18"/>
      <c r="TSK115" s="80"/>
      <c r="TSL115" s="52"/>
      <c r="TSM115" s="73"/>
      <c r="TSN115" s="94"/>
      <c r="TSO115" s="95"/>
      <c r="TSP115" s="89"/>
      <c r="TSQ115" s="63" t="s">
        <v>129</v>
      </c>
      <c r="TSR115" s="18"/>
      <c r="TSS115" s="80"/>
      <c r="TST115" s="52"/>
      <c r="TSU115" s="73"/>
      <c r="TSV115" s="94"/>
      <c r="TSW115" s="95"/>
      <c r="TSX115" s="89"/>
      <c r="TSY115" s="63" t="s">
        <v>129</v>
      </c>
      <c r="TSZ115" s="18"/>
      <c r="TTA115" s="80"/>
      <c r="TTB115" s="52"/>
      <c r="TTC115" s="73"/>
      <c r="TTD115" s="94"/>
      <c r="TTE115" s="95"/>
      <c r="TTF115" s="89"/>
      <c r="TTG115" s="63" t="s">
        <v>129</v>
      </c>
      <c r="TTH115" s="18"/>
      <c r="TTI115" s="80"/>
      <c r="TTJ115" s="52"/>
      <c r="TTK115" s="73"/>
      <c r="TTL115" s="94"/>
      <c r="TTM115" s="95"/>
      <c r="TTN115" s="89"/>
      <c r="TTO115" s="63" t="s">
        <v>129</v>
      </c>
      <c r="TTP115" s="18"/>
      <c r="TTQ115" s="80"/>
      <c r="TTR115" s="52"/>
      <c r="TTS115" s="73"/>
      <c r="TTT115" s="94"/>
      <c r="TTU115" s="95"/>
      <c r="TTV115" s="89"/>
      <c r="TTW115" s="63" t="s">
        <v>129</v>
      </c>
      <c r="TTX115" s="18"/>
      <c r="TTY115" s="80"/>
      <c r="TTZ115" s="52"/>
      <c r="TUA115" s="73"/>
      <c r="TUB115" s="94"/>
      <c r="TUC115" s="95"/>
      <c r="TUD115" s="89"/>
      <c r="TUE115" s="63" t="s">
        <v>129</v>
      </c>
      <c r="TUF115" s="18"/>
      <c r="TUG115" s="80"/>
      <c r="TUH115" s="52"/>
      <c r="TUI115" s="73"/>
      <c r="TUJ115" s="94"/>
      <c r="TUK115" s="95"/>
      <c r="TUL115" s="89"/>
      <c r="TUM115" s="63" t="s">
        <v>129</v>
      </c>
      <c r="TUN115" s="18"/>
      <c r="TUO115" s="80"/>
      <c r="TUP115" s="52"/>
      <c r="TUQ115" s="73"/>
      <c r="TUR115" s="94"/>
      <c r="TUS115" s="95"/>
      <c r="TUT115" s="89"/>
      <c r="TUU115" s="63" t="s">
        <v>129</v>
      </c>
      <c r="TUV115" s="18"/>
      <c r="TUW115" s="80"/>
      <c r="TUX115" s="52"/>
      <c r="TUY115" s="73"/>
      <c r="TUZ115" s="94"/>
      <c r="TVA115" s="95"/>
      <c r="TVB115" s="89"/>
      <c r="TVC115" s="63" t="s">
        <v>129</v>
      </c>
      <c r="TVD115" s="18"/>
      <c r="TVE115" s="80"/>
      <c r="TVF115" s="52"/>
      <c r="TVG115" s="73"/>
      <c r="TVH115" s="94"/>
      <c r="TVI115" s="95"/>
      <c r="TVJ115" s="89"/>
      <c r="TVK115" s="63" t="s">
        <v>129</v>
      </c>
      <c r="TVL115" s="18"/>
      <c r="TVM115" s="80"/>
      <c r="TVN115" s="52"/>
      <c r="TVO115" s="73"/>
      <c r="TVP115" s="94"/>
      <c r="TVQ115" s="95"/>
      <c r="TVR115" s="89"/>
      <c r="TVS115" s="63" t="s">
        <v>129</v>
      </c>
      <c r="TVT115" s="18"/>
      <c r="TVU115" s="80"/>
      <c r="TVV115" s="52"/>
      <c r="TVW115" s="73"/>
      <c r="TVX115" s="94"/>
      <c r="TVY115" s="95"/>
      <c r="TVZ115" s="89"/>
      <c r="TWA115" s="63" t="s">
        <v>129</v>
      </c>
      <c r="TWB115" s="18"/>
      <c r="TWC115" s="80"/>
      <c r="TWD115" s="52"/>
      <c r="TWE115" s="73"/>
      <c r="TWF115" s="94"/>
      <c r="TWG115" s="95"/>
      <c r="TWH115" s="89"/>
      <c r="TWI115" s="63" t="s">
        <v>129</v>
      </c>
      <c r="TWJ115" s="18"/>
      <c r="TWK115" s="80"/>
      <c r="TWL115" s="52"/>
      <c r="TWM115" s="73"/>
      <c r="TWN115" s="94"/>
      <c r="TWO115" s="95"/>
      <c r="TWP115" s="89"/>
      <c r="TWQ115" s="63" t="s">
        <v>129</v>
      </c>
      <c r="TWR115" s="18"/>
      <c r="TWS115" s="80"/>
      <c r="TWT115" s="52"/>
      <c r="TWU115" s="73"/>
      <c r="TWV115" s="94"/>
      <c r="TWW115" s="95"/>
      <c r="TWX115" s="89"/>
      <c r="TWY115" s="63" t="s">
        <v>129</v>
      </c>
      <c r="TWZ115" s="18"/>
      <c r="TXA115" s="80"/>
      <c r="TXB115" s="52"/>
      <c r="TXC115" s="73"/>
      <c r="TXD115" s="94"/>
      <c r="TXE115" s="95"/>
      <c r="TXF115" s="89"/>
      <c r="TXG115" s="63" t="s">
        <v>129</v>
      </c>
      <c r="TXH115" s="18"/>
      <c r="TXI115" s="80"/>
      <c r="TXJ115" s="52"/>
      <c r="TXK115" s="73"/>
      <c r="TXL115" s="94"/>
      <c r="TXM115" s="95"/>
      <c r="TXN115" s="89"/>
      <c r="TXO115" s="63" t="s">
        <v>129</v>
      </c>
      <c r="TXP115" s="18"/>
      <c r="TXQ115" s="80"/>
      <c r="TXR115" s="52"/>
      <c r="TXS115" s="73"/>
      <c r="TXT115" s="94"/>
      <c r="TXU115" s="95"/>
      <c r="TXV115" s="89"/>
      <c r="TXW115" s="63" t="s">
        <v>129</v>
      </c>
      <c r="TXX115" s="18"/>
      <c r="TXY115" s="80"/>
      <c r="TXZ115" s="52"/>
      <c r="TYA115" s="73"/>
      <c r="TYB115" s="94"/>
      <c r="TYC115" s="95"/>
      <c r="TYD115" s="89"/>
      <c r="TYE115" s="63" t="s">
        <v>129</v>
      </c>
      <c r="TYF115" s="18"/>
      <c r="TYG115" s="80"/>
      <c r="TYH115" s="52"/>
      <c r="TYI115" s="73"/>
      <c r="TYJ115" s="94"/>
      <c r="TYK115" s="95"/>
      <c r="TYL115" s="89"/>
      <c r="TYM115" s="63" t="s">
        <v>129</v>
      </c>
      <c r="TYN115" s="18"/>
      <c r="TYO115" s="80"/>
      <c r="TYP115" s="52"/>
      <c r="TYQ115" s="73"/>
      <c r="TYR115" s="94"/>
      <c r="TYS115" s="95"/>
      <c r="TYT115" s="89"/>
      <c r="TYU115" s="63" t="s">
        <v>129</v>
      </c>
      <c r="TYV115" s="18"/>
      <c r="TYW115" s="80"/>
      <c r="TYX115" s="52"/>
      <c r="TYY115" s="73"/>
      <c r="TYZ115" s="94"/>
      <c r="TZA115" s="95"/>
      <c r="TZB115" s="89"/>
      <c r="TZC115" s="63" t="s">
        <v>129</v>
      </c>
      <c r="TZD115" s="18"/>
      <c r="TZE115" s="80"/>
      <c r="TZF115" s="52"/>
      <c r="TZG115" s="73"/>
      <c r="TZH115" s="94"/>
      <c r="TZI115" s="95"/>
      <c r="TZJ115" s="89"/>
      <c r="TZK115" s="63" t="s">
        <v>129</v>
      </c>
      <c r="TZL115" s="18"/>
      <c r="TZM115" s="80"/>
      <c r="TZN115" s="52"/>
      <c r="TZO115" s="73"/>
      <c r="TZP115" s="94"/>
      <c r="TZQ115" s="95"/>
      <c r="TZR115" s="89"/>
      <c r="TZS115" s="63" t="s">
        <v>129</v>
      </c>
      <c r="TZT115" s="18"/>
      <c r="TZU115" s="80"/>
      <c r="TZV115" s="52"/>
      <c r="TZW115" s="73"/>
      <c r="TZX115" s="94"/>
      <c r="TZY115" s="95"/>
      <c r="TZZ115" s="89"/>
      <c r="UAA115" s="63" t="s">
        <v>129</v>
      </c>
      <c r="UAB115" s="18"/>
      <c r="UAC115" s="80"/>
      <c r="UAD115" s="52"/>
      <c r="UAE115" s="73"/>
      <c r="UAF115" s="94"/>
      <c r="UAG115" s="95"/>
      <c r="UAH115" s="89"/>
      <c r="UAI115" s="63" t="s">
        <v>129</v>
      </c>
      <c r="UAJ115" s="18"/>
      <c r="UAK115" s="80"/>
      <c r="UAL115" s="52"/>
      <c r="UAM115" s="73"/>
      <c r="UAN115" s="94"/>
      <c r="UAO115" s="95"/>
      <c r="UAP115" s="89"/>
      <c r="UAQ115" s="63" t="s">
        <v>129</v>
      </c>
      <c r="UAR115" s="18"/>
      <c r="UAS115" s="80"/>
      <c r="UAT115" s="52"/>
      <c r="UAU115" s="73"/>
      <c r="UAV115" s="94"/>
      <c r="UAW115" s="95"/>
      <c r="UAX115" s="89"/>
      <c r="UAY115" s="63" t="s">
        <v>129</v>
      </c>
      <c r="UAZ115" s="18"/>
      <c r="UBA115" s="80"/>
      <c r="UBB115" s="52"/>
      <c r="UBC115" s="73"/>
      <c r="UBD115" s="94"/>
      <c r="UBE115" s="95"/>
      <c r="UBF115" s="89"/>
      <c r="UBG115" s="63" t="s">
        <v>129</v>
      </c>
      <c r="UBH115" s="18"/>
      <c r="UBI115" s="80"/>
      <c r="UBJ115" s="52"/>
      <c r="UBK115" s="73"/>
      <c r="UBL115" s="94"/>
      <c r="UBM115" s="95"/>
      <c r="UBN115" s="89"/>
      <c r="UBO115" s="63" t="s">
        <v>129</v>
      </c>
      <c r="UBP115" s="18"/>
      <c r="UBQ115" s="80"/>
      <c r="UBR115" s="52"/>
      <c r="UBS115" s="73"/>
      <c r="UBT115" s="94"/>
      <c r="UBU115" s="95"/>
      <c r="UBV115" s="89"/>
      <c r="UBW115" s="63" t="s">
        <v>129</v>
      </c>
      <c r="UBX115" s="18"/>
      <c r="UBY115" s="80"/>
      <c r="UBZ115" s="52"/>
      <c r="UCA115" s="73"/>
      <c r="UCB115" s="94"/>
      <c r="UCC115" s="95"/>
      <c r="UCD115" s="89"/>
      <c r="UCE115" s="63" t="s">
        <v>129</v>
      </c>
      <c r="UCF115" s="18"/>
      <c r="UCG115" s="80"/>
      <c r="UCH115" s="52"/>
      <c r="UCI115" s="73"/>
      <c r="UCJ115" s="94"/>
      <c r="UCK115" s="95"/>
      <c r="UCL115" s="89"/>
      <c r="UCM115" s="63" t="s">
        <v>129</v>
      </c>
      <c r="UCN115" s="18"/>
      <c r="UCO115" s="80"/>
      <c r="UCP115" s="52"/>
      <c r="UCQ115" s="73"/>
      <c r="UCR115" s="94"/>
      <c r="UCS115" s="95"/>
      <c r="UCT115" s="89"/>
      <c r="UCU115" s="63" t="s">
        <v>129</v>
      </c>
      <c r="UCV115" s="18"/>
      <c r="UCW115" s="80"/>
      <c r="UCX115" s="52"/>
      <c r="UCY115" s="73"/>
      <c r="UCZ115" s="94"/>
      <c r="UDA115" s="95"/>
      <c r="UDB115" s="89"/>
      <c r="UDC115" s="63" t="s">
        <v>129</v>
      </c>
      <c r="UDD115" s="18"/>
      <c r="UDE115" s="80"/>
      <c r="UDF115" s="52"/>
      <c r="UDG115" s="73"/>
      <c r="UDH115" s="94"/>
      <c r="UDI115" s="95"/>
      <c r="UDJ115" s="89"/>
      <c r="UDK115" s="63" t="s">
        <v>129</v>
      </c>
      <c r="UDL115" s="18"/>
      <c r="UDM115" s="80"/>
      <c r="UDN115" s="52"/>
      <c r="UDO115" s="73"/>
      <c r="UDP115" s="94"/>
      <c r="UDQ115" s="95"/>
      <c r="UDR115" s="89"/>
      <c r="UDS115" s="63" t="s">
        <v>129</v>
      </c>
      <c r="UDT115" s="18"/>
      <c r="UDU115" s="80"/>
      <c r="UDV115" s="52"/>
      <c r="UDW115" s="73"/>
      <c r="UDX115" s="94"/>
      <c r="UDY115" s="95"/>
      <c r="UDZ115" s="89"/>
      <c r="UEA115" s="63" t="s">
        <v>129</v>
      </c>
      <c r="UEB115" s="18"/>
      <c r="UEC115" s="80"/>
      <c r="UED115" s="52"/>
      <c r="UEE115" s="73"/>
      <c r="UEF115" s="94"/>
      <c r="UEG115" s="95"/>
      <c r="UEH115" s="89"/>
      <c r="UEI115" s="63" t="s">
        <v>129</v>
      </c>
      <c r="UEJ115" s="18"/>
      <c r="UEK115" s="80"/>
      <c r="UEL115" s="52"/>
      <c r="UEM115" s="73"/>
      <c r="UEN115" s="94"/>
      <c r="UEO115" s="95"/>
      <c r="UEP115" s="89"/>
      <c r="UEQ115" s="63" t="s">
        <v>129</v>
      </c>
      <c r="UER115" s="18"/>
      <c r="UES115" s="80"/>
      <c r="UET115" s="52"/>
      <c r="UEU115" s="73"/>
      <c r="UEV115" s="94"/>
      <c r="UEW115" s="95"/>
      <c r="UEX115" s="89"/>
      <c r="UEY115" s="63" t="s">
        <v>129</v>
      </c>
      <c r="UEZ115" s="18"/>
      <c r="UFA115" s="80"/>
      <c r="UFB115" s="52"/>
      <c r="UFC115" s="73"/>
      <c r="UFD115" s="94"/>
      <c r="UFE115" s="95"/>
      <c r="UFF115" s="89"/>
      <c r="UFG115" s="63" t="s">
        <v>129</v>
      </c>
      <c r="UFH115" s="18"/>
      <c r="UFI115" s="80"/>
      <c r="UFJ115" s="52"/>
      <c r="UFK115" s="73"/>
      <c r="UFL115" s="94"/>
      <c r="UFM115" s="95"/>
      <c r="UFN115" s="89"/>
      <c r="UFO115" s="63" t="s">
        <v>129</v>
      </c>
      <c r="UFP115" s="18"/>
      <c r="UFQ115" s="80"/>
      <c r="UFR115" s="52"/>
      <c r="UFS115" s="73"/>
      <c r="UFT115" s="94"/>
      <c r="UFU115" s="95"/>
      <c r="UFV115" s="89"/>
      <c r="UFW115" s="63" t="s">
        <v>129</v>
      </c>
      <c r="UFX115" s="18"/>
      <c r="UFY115" s="80"/>
      <c r="UFZ115" s="52"/>
      <c r="UGA115" s="73"/>
      <c r="UGB115" s="94"/>
      <c r="UGC115" s="95"/>
      <c r="UGD115" s="89"/>
      <c r="UGE115" s="63" t="s">
        <v>129</v>
      </c>
      <c r="UGF115" s="18"/>
      <c r="UGG115" s="80"/>
      <c r="UGH115" s="52"/>
      <c r="UGI115" s="73"/>
      <c r="UGJ115" s="94"/>
      <c r="UGK115" s="95"/>
      <c r="UGL115" s="89"/>
      <c r="UGM115" s="63" t="s">
        <v>129</v>
      </c>
      <c r="UGN115" s="18"/>
      <c r="UGO115" s="80"/>
      <c r="UGP115" s="52"/>
      <c r="UGQ115" s="73"/>
      <c r="UGR115" s="94"/>
      <c r="UGS115" s="95"/>
      <c r="UGT115" s="89"/>
      <c r="UGU115" s="63" t="s">
        <v>129</v>
      </c>
      <c r="UGV115" s="18"/>
      <c r="UGW115" s="80"/>
      <c r="UGX115" s="52"/>
      <c r="UGY115" s="73"/>
      <c r="UGZ115" s="94"/>
      <c r="UHA115" s="95"/>
      <c r="UHB115" s="89"/>
      <c r="UHC115" s="63" t="s">
        <v>129</v>
      </c>
      <c r="UHD115" s="18"/>
      <c r="UHE115" s="80"/>
      <c r="UHF115" s="52"/>
      <c r="UHG115" s="73"/>
      <c r="UHH115" s="94"/>
      <c r="UHI115" s="95"/>
      <c r="UHJ115" s="89"/>
      <c r="UHK115" s="63" t="s">
        <v>129</v>
      </c>
      <c r="UHL115" s="18"/>
      <c r="UHM115" s="80"/>
      <c r="UHN115" s="52"/>
      <c r="UHO115" s="73"/>
      <c r="UHP115" s="94"/>
      <c r="UHQ115" s="95"/>
      <c r="UHR115" s="89"/>
      <c r="UHS115" s="63" t="s">
        <v>129</v>
      </c>
      <c r="UHT115" s="18"/>
      <c r="UHU115" s="80"/>
      <c r="UHV115" s="52"/>
      <c r="UHW115" s="73"/>
      <c r="UHX115" s="94"/>
      <c r="UHY115" s="95"/>
      <c r="UHZ115" s="89"/>
      <c r="UIA115" s="63" t="s">
        <v>129</v>
      </c>
      <c r="UIB115" s="18"/>
      <c r="UIC115" s="80"/>
      <c r="UID115" s="52"/>
      <c r="UIE115" s="73"/>
      <c r="UIF115" s="94"/>
      <c r="UIG115" s="95"/>
      <c r="UIH115" s="89"/>
      <c r="UII115" s="63" t="s">
        <v>129</v>
      </c>
      <c r="UIJ115" s="18"/>
      <c r="UIK115" s="80"/>
      <c r="UIL115" s="52"/>
      <c r="UIM115" s="73"/>
      <c r="UIN115" s="94"/>
      <c r="UIO115" s="95"/>
      <c r="UIP115" s="89"/>
      <c r="UIQ115" s="63" t="s">
        <v>129</v>
      </c>
      <c r="UIR115" s="18"/>
      <c r="UIS115" s="80"/>
      <c r="UIT115" s="52"/>
      <c r="UIU115" s="73"/>
      <c r="UIV115" s="94"/>
      <c r="UIW115" s="95"/>
      <c r="UIX115" s="89"/>
      <c r="UIY115" s="63" t="s">
        <v>129</v>
      </c>
      <c r="UIZ115" s="18"/>
      <c r="UJA115" s="80"/>
      <c r="UJB115" s="52"/>
      <c r="UJC115" s="73"/>
      <c r="UJD115" s="94"/>
      <c r="UJE115" s="95"/>
      <c r="UJF115" s="89"/>
      <c r="UJG115" s="63" t="s">
        <v>129</v>
      </c>
      <c r="UJH115" s="18"/>
      <c r="UJI115" s="80"/>
      <c r="UJJ115" s="52"/>
      <c r="UJK115" s="73"/>
      <c r="UJL115" s="94"/>
      <c r="UJM115" s="95"/>
      <c r="UJN115" s="89"/>
      <c r="UJO115" s="63" t="s">
        <v>129</v>
      </c>
      <c r="UJP115" s="18"/>
      <c r="UJQ115" s="80"/>
      <c r="UJR115" s="52"/>
      <c r="UJS115" s="73"/>
      <c r="UJT115" s="94"/>
      <c r="UJU115" s="95"/>
      <c r="UJV115" s="89"/>
      <c r="UJW115" s="63" t="s">
        <v>129</v>
      </c>
      <c r="UJX115" s="18"/>
      <c r="UJY115" s="80"/>
      <c r="UJZ115" s="52"/>
      <c r="UKA115" s="73"/>
      <c r="UKB115" s="94"/>
      <c r="UKC115" s="95"/>
      <c r="UKD115" s="89"/>
      <c r="UKE115" s="63" t="s">
        <v>129</v>
      </c>
      <c r="UKF115" s="18"/>
      <c r="UKG115" s="80"/>
      <c r="UKH115" s="52"/>
      <c r="UKI115" s="73"/>
      <c r="UKJ115" s="94"/>
      <c r="UKK115" s="95"/>
      <c r="UKL115" s="89"/>
      <c r="UKM115" s="63" t="s">
        <v>129</v>
      </c>
      <c r="UKN115" s="18"/>
      <c r="UKO115" s="80"/>
      <c r="UKP115" s="52"/>
      <c r="UKQ115" s="73"/>
      <c r="UKR115" s="94"/>
      <c r="UKS115" s="95"/>
      <c r="UKT115" s="89"/>
      <c r="UKU115" s="63" t="s">
        <v>129</v>
      </c>
      <c r="UKV115" s="18"/>
      <c r="UKW115" s="80"/>
      <c r="UKX115" s="52"/>
      <c r="UKY115" s="73"/>
      <c r="UKZ115" s="94"/>
      <c r="ULA115" s="95"/>
      <c r="ULB115" s="89"/>
      <c r="ULC115" s="63" t="s">
        <v>129</v>
      </c>
      <c r="ULD115" s="18"/>
      <c r="ULE115" s="80"/>
      <c r="ULF115" s="52"/>
      <c r="ULG115" s="73"/>
      <c r="ULH115" s="94"/>
      <c r="ULI115" s="95"/>
      <c r="ULJ115" s="89"/>
      <c r="ULK115" s="63" t="s">
        <v>129</v>
      </c>
      <c r="ULL115" s="18"/>
      <c r="ULM115" s="80"/>
      <c r="ULN115" s="52"/>
      <c r="ULO115" s="73"/>
      <c r="ULP115" s="94"/>
      <c r="ULQ115" s="95"/>
      <c r="ULR115" s="89"/>
      <c r="ULS115" s="63" t="s">
        <v>129</v>
      </c>
      <c r="ULT115" s="18"/>
      <c r="ULU115" s="80"/>
      <c r="ULV115" s="52"/>
      <c r="ULW115" s="73"/>
      <c r="ULX115" s="94"/>
      <c r="ULY115" s="95"/>
      <c r="ULZ115" s="89"/>
      <c r="UMA115" s="63" t="s">
        <v>129</v>
      </c>
      <c r="UMB115" s="18"/>
      <c r="UMC115" s="80"/>
      <c r="UMD115" s="52"/>
      <c r="UME115" s="73"/>
      <c r="UMF115" s="94"/>
      <c r="UMG115" s="95"/>
      <c r="UMH115" s="89"/>
      <c r="UMI115" s="63" t="s">
        <v>129</v>
      </c>
      <c r="UMJ115" s="18"/>
      <c r="UMK115" s="80"/>
      <c r="UML115" s="52"/>
      <c r="UMM115" s="73"/>
      <c r="UMN115" s="94"/>
      <c r="UMO115" s="95"/>
      <c r="UMP115" s="89"/>
      <c r="UMQ115" s="63" t="s">
        <v>129</v>
      </c>
      <c r="UMR115" s="18"/>
      <c r="UMS115" s="80"/>
      <c r="UMT115" s="52"/>
      <c r="UMU115" s="73"/>
      <c r="UMV115" s="94"/>
      <c r="UMW115" s="95"/>
      <c r="UMX115" s="89"/>
      <c r="UMY115" s="63" t="s">
        <v>129</v>
      </c>
      <c r="UMZ115" s="18"/>
      <c r="UNA115" s="80"/>
      <c r="UNB115" s="52"/>
      <c r="UNC115" s="73"/>
      <c r="UND115" s="94"/>
      <c r="UNE115" s="95"/>
      <c r="UNF115" s="89"/>
      <c r="UNG115" s="63" t="s">
        <v>129</v>
      </c>
      <c r="UNH115" s="18"/>
      <c r="UNI115" s="80"/>
      <c r="UNJ115" s="52"/>
      <c r="UNK115" s="73"/>
      <c r="UNL115" s="94"/>
      <c r="UNM115" s="95"/>
      <c r="UNN115" s="89"/>
      <c r="UNO115" s="63" t="s">
        <v>129</v>
      </c>
      <c r="UNP115" s="18"/>
      <c r="UNQ115" s="80"/>
      <c r="UNR115" s="52"/>
      <c r="UNS115" s="73"/>
      <c r="UNT115" s="94"/>
      <c r="UNU115" s="95"/>
      <c r="UNV115" s="89"/>
      <c r="UNW115" s="63" t="s">
        <v>129</v>
      </c>
      <c r="UNX115" s="18"/>
      <c r="UNY115" s="80"/>
      <c r="UNZ115" s="52"/>
      <c r="UOA115" s="73"/>
      <c r="UOB115" s="94"/>
      <c r="UOC115" s="95"/>
      <c r="UOD115" s="89"/>
      <c r="UOE115" s="63" t="s">
        <v>129</v>
      </c>
      <c r="UOF115" s="18"/>
      <c r="UOG115" s="80"/>
      <c r="UOH115" s="52"/>
      <c r="UOI115" s="73"/>
      <c r="UOJ115" s="94"/>
      <c r="UOK115" s="95"/>
      <c r="UOL115" s="89"/>
      <c r="UOM115" s="63" t="s">
        <v>129</v>
      </c>
      <c r="UON115" s="18"/>
      <c r="UOO115" s="80"/>
      <c r="UOP115" s="52"/>
      <c r="UOQ115" s="73"/>
      <c r="UOR115" s="94"/>
      <c r="UOS115" s="95"/>
      <c r="UOT115" s="89"/>
      <c r="UOU115" s="63" t="s">
        <v>129</v>
      </c>
      <c r="UOV115" s="18"/>
      <c r="UOW115" s="80"/>
      <c r="UOX115" s="52"/>
      <c r="UOY115" s="73"/>
      <c r="UOZ115" s="94"/>
      <c r="UPA115" s="95"/>
      <c r="UPB115" s="89"/>
      <c r="UPC115" s="63" t="s">
        <v>129</v>
      </c>
      <c r="UPD115" s="18"/>
      <c r="UPE115" s="80"/>
      <c r="UPF115" s="52"/>
      <c r="UPG115" s="73"/>
      <c r="UPH115" s="94"/>
      <c r="UPI115" s="95"/>
      <c r="UPJ115" s="89"/>
      <c r="UPK115" s="63" t="s">
        <v>129</v>
      </c>
      <c r="UPL115" s="18"/>
      <c r="UPM115" s="80"/>
      <c r="UPN115" s="52"/>
      <c r="UPO115" s="73"/>
      <c r="UPP115" s="94"/>
      <c r="UPQ115" s="95"/>
      <c r="UPR115" s="89"/>
      <c r="UPS115" s="63" t="s">
        <v>129</v>
      </c>
      <c r="UPT115" s="18"/>
      <c r="UPU115" s="80"/>
      <c r="UPV115" s="52"/>
      <c r="UPW115" s="73"/>
      <c r="UPX115" s="94"/>
      <c r="UPY115" s="95"/>
      <c r="UPZ115" s="89"/>
      <c r="UQA115" s="63" t="s">
        <v>129</v>
      </c>
      <c r="UQB115" s="18"/>
      <c r="UQC115" s="80"/>
      <c r="UQD115" s="52"/>
      <c r="UQE115" s="73"/>
      <c r="UQF115" s="94"/>
      <c r="UQG115" s="95"/>
      <c r="UQH115" s="89"/>
      <c r="UQI115" s="63" t="s">
        <v>129</v>
      </c>
      <c r="UQJ115" s="18"/>
      <c r="UQK115" s="80"/>
      <c r="UQL115" s="52"/>
      <c r="UQM115" s="73"/>
      <c r="UQN115" s="94"/>
      <c r="UQO115" s="95"/>
      <c r="UQP115" s="89"/>
      <c r="UQQ115" s="63" t="s">
        <v>129</v>
      </c>
      <c r="UQR115" s="18"/>
      <c r="UQS115" s="80"/>
      <c r="UQT115" s="52"/>
      <c r="UQU115" s="73"/>
      <c r="UQV115" s="94"/>
      <c r="UQW115" s="95"/>
      <c r="UQX115" s="89"/>
      <c r="UQY115" s="63" t="s">
        <v>129</v>
      </c>
      <c r="UQZ115" s="18"/>
      <c r="URA115" s="80"/>
      <c r="URB115" s="52"/>
      <c r="URC115" s="73"/>
      <c r="URD115" s="94"/>
      <c r="URE115" s="95"/>
      <c r="URF115" s="89"/>
      <c r="URG115" s="63" t="s">
        <v>129</v>
      </c>
      <c r="URH115" s="18"/>
      <c r="URI115" s="80"/>
      <c r="URJ115" s="52"/>
      <c r="URK115" s="73"/>
      <c r="URL115" s="94"/>
      <c r="URM115" s="95"/>
      <c r="URN115" s="89"/>
      <c r="URO115" s="63" t="s">
        <v>129</v>
      </c>
      <c r="URP115" s="18"/>
      <c r="URQ115" s="80"/>
      <c r="URR115" s="52"/>
      <c r="URS115" s="73"/>
      <c r="URT115" s="94"/>
      <c r="URU115" s="95"/>
      <c r="URV115" s="89"/>
      <c r="URW115" s="63" t="s">
        <v>129</v>
      </c>
      <c r="URX115" s="18"/>
      <c r="URY115" s="80"/>
      <c r="URZ115" s="52"/>
      <c r="USA115" s="73"/>
      <c r="USB115" s="94"/>
      <c r="USC115" s="95"/>
      <c r="USD115" s="89"/>
      <c r="USE115" s="63" t="s">
        <v>129</v>
      </c>
      <c r="USF115" s="18"/>
      <c r="USG115" s="80"/>
      <c r="USH115" s="52"/>
      <c r="USI115" s="73"/>
      <c r="USJ115" s="94"/>
      <c r="USK115" s="95"/>
      <c r="USL115" s="89"/>
      <c r="USM115" s="63" t="s">
        <v>129</v>
      </c>
      <c r="USN115" s="18"/>
      <c r="USO115" s="80"/>
      <c r="USP115" s="52"/>
      <c r="USQ115" s="73"/>
      <c r="USR115" s="94"/>
      <c r="USS115" s="95"/>
      <c r="UST115" s="89"/>
      <c r="USU115" s="63" t="s">
        <v>129</v>
      </c>
      <c r="USV115" s="18"/>
      <c r="USW115" s="80"/>
      <c r="USX115" s="52"/>
      <c r="USY115" s="73"/>
      <c r="USZ115" s="94"/>
      <c r="UTA115" s="95"/>
      <c r="UTB115" s="89"/>
      <c r="UTC115" s="63" t="s">
        <v>129</v>
      </c>
      <c r="UTD115" s="18"/>
      <c r="UTE115" s="80"/>
      <c r="UTF115" s="52"/>
      <c r="UTG115" s="73"/>
      <c r="UTH115" s="94"/>
      <c r="UTI115" s="95"/>
      <c r="UTJ115" s="89"/>
      <c r="UTK115" s="63" t="s">
        <v>129</v>
      </c>
      <c r="UTL115" s="18"/>
      <c r="UTM115" s="80"/>
      <c r="UTN115" s="52"/>
      <c r="UTO115" s="73"/>
      <c r="UTP115" s="94"/>
      <c r="UTQ115" s="95"/>
      <c r="UTR115" s="89"/>
      <c r="UTS115" s="63" t="s">
        <v>129</v>
      </c>
      <c r="UTT115" s="18"/>
      <c r="UTU115" s="80"/>
      <c r="UTV115" s="52"/>
      <c r="UTW115" s="73"/>
      <c r="UTX115" s="94"/>
      <c r="UTY115" s="95"/>
      <c r="UTZ115" s="89"/>
      <c r="UUA115" s="63" t="s">
        <v>129</v>
      </c>
      <c r="UUB115" s="18"/>
      <c r="UUC115" s="80"/>
      <c r="UUD115" s="52"/>
      <c r="UUE115" s="73"/>
      <c r="UUF115" s="94"/>
      <c r="UUG115" s="95"/>
      <c r="UUH115" s="89"/>
      <c r="UUI115" s="63" t="s">
        <v>129</v>
      </c>
      <c r="UUJ115" s="18"/>
      <c r="UUK115" s="80"/>
      <c r="UUL115" s="52"/>
      <c r="UUM115" s="73"/>
      <c r="UUN115" s="94"/>
      <c r="UUO115" s="95"/>
      <c r="UUP115" s="89"/>
      <c r="UUQ115" s="63" t="s">
        <v>129</v>
      </c>
      <c r="UUR115" s="18"/>
      <c r="UUS115" s="80"/>
      <c r="UUT115" s="52"/>
      <c r="UUU115" s="73"/>
      <c r="UUV115" s="94"/>
      <c r="UUW115" s="95"/>
      <c r="UUX115" s="89"/>
      <c r="UUY115" s="63" t="s">
        <v>129</v>
      </c>
      <c r="UUZ115" s="18"/>
      <c r="UVA115" s="80"/>
      <c r="UVB115" s="52"/>
      <c r="UVC115" s="73"/>
      <c r="UVD115" s="94"/>
      <c r="UVE115" s="95"/>
      <c r="UVF115" s="89"/>
      <c r="UVG115" s="63" t="s">
        <v>129</v>
      </c>
      <c r="UVH115" s="18"/>
      <c r="UVI115" s="80"/>
      <c r="UVJ115" s="52"/>
      <c r="UVK115" s="73"/>
      <c r="UVL115" s="94"/>
      <c r="UVM115" s="95"/>
      <c r="UVN115" s="89"/>
      <c r="UVO115" s="63" t="s">
        <v>129</v>
      </c>
      <c r="UVP115" s="18"/>
      <c r="UVQ115" s="80"/>
      <c r="UVR115" s="52"/>
      <c r="UVS115" s="73"/>
      <c r="UVT115" s="94"/>
      <c r="UVU115" s="95"/>
      <c r="UVV115" s="89"/>
      <c r="UVW115" s="63" t="s">
        <v>129</v>
      </c>
      <c r="UVX115" s="18"/>
      <c r="UVY115" s="80"/>
      <c r="UVZ115" s="52"/>
      <c r="UWA115" s="73"/>
      <c r="UWB115" s="94"/>
      <c r="UWC115" s="95"/>
      <c r="UWD115" s="89"/>
      <c r="UWE115" s="63" t="s">
        <v>129</v>
      </c>
      <c r="UWF115" s="18"/>
      <c r="UWG115" s="80"/>
      <c r="UWH115" s="52"/>
      <c r="UWI115" s="73"/>
      <c r="UWJ115" s="94"/>
      <c r="UWK115" s="95"/>
      <c r="UWL115" s="89"/>
      <c r="UWM115" s="63" t="s">
        <v>129</v>
      </c>
      <c r="UWN115" s="18"/>
      <c r="UWO115" s="80"/>
      <c r="UWP115" s="52"/>
      <c r="UWQ115" s="73"/>
      <c r="UWR115" s="94"/>
      <c r="UWS115" s="95"/>
      <c r="UWT115" s="89"/>
      <c r="UWU115" s="63" t="s">
        <v>129</v>
      </c>
      <c r="UWV115" s="18"/>
      <c r="UWW115" s="80"/>
      <c r="UWX115" s="52"/>
      <c r="UWY115" s="73"/>
      <c r="UWZ115" s="94"/>
      <c r="UXA115" s="95"/>
      <c r="UXB115" s="89"/>
      <c r="UXC115" s="63" t="s">
        <v>129</v>
      </c>
      <c r="UXD115" s="18"/>
      <c r="UXE115" s="80"/>
      <c r="UXF115" s="52"/>
      <c r="UXG115" s="73"/>
      <c r="UXH115" s="94"/>
      <c r="UXI115" s="95"/>
      <c r="UXJ115" s="89"/>
      <c r="UXK115" s="63" t="s">
        <v>129</v>
      </c>
      <c r="UXL115" s="18"/>
      <c r="UXM115" s="80"/>
      <c r="UXN115" s="52"/>
      <c r="UXO115" s="73"/>
      <c r="UXP115" s="94"/>
      <c r="UXQ115" s="95"/>
      <c r="UXR115" s="89"/>
      <c r="UXS115" s="63" t="s">
        <v>129</v>
      </c>
      <c r="UXT115" s="18"/>
      <c r="UXU115" s="80"/>
      <c r="UXV115" s="52"/>
      <c r="UXW115" s="73"/>
      <c r="UXX115" s="94"/>
      <c r="UXY115" s="95"/>
      <c r="UXZ115" s="89"/>
      <c r="UYA115" s="63" t="s">
        <v>129</v>
      </c>
      <c r="UYB115" s="18"/>
      <c r="UYC115" s="80"/>
      <c r="UYD115" s="52"/>
      <c r="UYE115" s="73"/>
      <c r="UYF115" s="94"/>
      <c r="UYG115" s="95"/>
      <c r="UYH115" s="89"/>
      <c r="UYI115" s="63" t="s">
        <v>129</v>
      </c>
      <c r="UYJ115" s="18"/>
      <c r="UYK115" s="80"/>
      <c r="UYL115" s="52"/>
      <c r="UYM115" s="73"/>
      <c r="UYN115" s="94"/>
      <c r="UYO115" s="95"/>
      <c r="UYP115" s="89"/>
      <c r="UYQ115" s="63" t="s">
        <v>129</v>
      </c>
      <c r="UYR115" s="18"/>
      <c r="UYS115" s="80"/>
      <c r="UYT115" s="52"/>
      <c r="UYU115" s="73"/>
      <c r="UYV115" s="94"/>
      <c r="UYW115" s="95"/>
      <c r="UYX115" s="89"/>
      <c r="UYY115" s="63" t="s">
        <v>129</v>
      </c>
      <c r="UYZ115" s="18"/>
      <c r="UZA115" s="80"/>
      <c r="UZB115" s="52"/>
      <c r="UZC115" s="73"/>
      <c r="UZD115" s="94"/>
      <c r="UZE115" s="95"/>
      <c r="UZF115" s="89"/>
      <c r="UZG115" s="63" t="s">
        <v>129</v>
      </c>
      <c r="UZH115" s="18"/>
      <c r="UZI115" s="80"/>
      <c r="UZJ115" s="52"/>
      <c r="UZK115" s="73"/>
      <c r="UZL115" s="94"/>
      <c r="UZM115" s="95"/>
      <c r="UZN115" s="89"/>
      <c r="UZO115" s="63" t="s">
        <v>129</v>
      </c>
      <c r="UZP115" s="18"/>
      <c r="UZQ115" s="80"/>
      <c r="UZR115" s="52"/>
      <c r="UZS115" s="73"/>
      <c r="UZT115" s="94"/>
      <c r="UZU115" s="95"/>
      <c r="UZV115" s="89"/>
      <c r="UZW115" s="63" t="s">
        <v>129</v>
      </c>
      <c r="UZX115" s="18"/>
      <c r="UZY115" s="80"/>
      <c r="UZZ115" s="52"/>
      <c r="VAA115" s="73"/>
      <c r="VAB115" s="94"/>
      <c r="VAC115" s="95"/>
      <c r="VAD115" s="89"/>
      <c r="VAE115" s="63" t="s">
        <v>129</v>
      </c>
      <c r="VAF115" s="18"/>
      <c r="VAG115" s="80"/>
      <c r="VAH115" s="52"/>
      <c r="VAI115" s="73"/>
      <c r="VAJ115" s="94"/>
      <c r="VAK115" s="95"/>
      <c r="VAL115" s="89"/>
      <c r="VAM115" s="63" t="s">
        <v>129</v>
      </c>
      <c r="VAN115" s="18"/>
      <c r="VAO115" s="80"/>
      <c r="VAP115" s="52"/>
      <c r="VAQ115" s="73"/>
      <c r="VAR115" s="94"/>
      <c r="VAS115" s="95"/>
      <c r="VAT115" s="89"/>
      <c r="VAU115" s="63" t="s">
        <v>129</v>
      </c>
      <c r="VAV115" s="18"/>
      <c r="VAW115" s="80"/>
      <c r="VAX115" s="52"/>
      <c r="VAY115" s="73"/>
      <c r="VAZ115" s="94"/>
      <c r="VBA115" s="95"/>
      <c r="VBB115" s="89"/>
      <c r="VBC115" s="63" t="s">
        <v>129</v>
      </c>
      <c r="VBD115" s="18"/>
      <c r="VBE115" s="80"/>
      <c r="VBF115" s="52"/>
      <c r="VBG115" s="73"/>
      <c r="VBH115" s="94"/>
      <c r="VBI115" s="95"/>
      <c r="VBJ115" s="89"/>
      <c r="VBK115" s="63" t="s">
        <v>129</v>
      </c>
      <c r="VBL115" s="18"/>
      <c r="VBM115" s="80"/>
      <c r="VBN115" s="52"/>
      <c r="VBO115" s="73"/>
      <c r="VBP115" s="94"/>
      <c r="VBQ115" s="95"/>
      <c r="VBR115" s="89"/>
      <c r="VBS115" s="63" t="s">
        <v>129</v>
      </c>
      <c r="VBT115" s="18"/>
      <c r="VBU115" s="80"/>
      <c r="VBV115" s="52"/>
      <c r="VBW115" s="73"/>
      <c r="VBX115" s="94"/>
      <c r="VBY115" s="95"/>
      <c r="VBZ115" s="89"/>
      <c r="VCA115" s="63" t="s">
        <v>129</v>
      </c>
      <c r="VCB115" s="18"/>
      <c r="VCC115" s="80"/>
      <c r="VCD115" s="52"/>
      <c r="VCE115" s="73"/>
      <c r="VCF115" s="94"/>
      <c r="VCG115" s="95"/>
      <c r="VCH115" s="89"/>
      <c r="VCI115" s="63" t="s">
        <v>129</v>
      </c>
      <c r="VCJ115" s="18"/>
      <c r="VCK115" s="80"/>
      <c r="VCL115" s="52"/>
      <c r="VCM115" s="73"/>
      <c r="VCN115" s="94"/>
      <c r="VCO115" s="95"/>
      <c r="VCP115" s="89"/>
      <c r="VCQ115" s="63" t="s">
        <v>129</v>
      </c>
      <c r="VCR115" s="18"/>
      <c r="VCS115" s="80"/>
      <c r="VCT115" s="52"/>
      <c r="VCU115" s="73"/>
      <c r="VCV115" s="94"/>
      <c r="VCW115" s="95"/>
      <c r="VCX115" s="89"/>
      <c r="VCY115" s="63" t="s">
        <v>129</v>
      </c>
      <c r="VCZ115" s="18"/>
      <c r="VDA115" s="80"/>
      <c r="VDB115" s="52"/>
      <c r="VDC115" s="73"/>
      <c r="VDD115" s="94"/>
      <c r="VDE115" s="95"/>
      <c r="VDF115" s="89"/>
      <c r="VDG115" s="63" t="s">
        <v>129</v>
      </c>
      <c r="VDH115" s="18"/>
      <c r="VDI115" s="80"/>
      <c r="VDJ115" s="52"/>
      <c r="VDK115" s="73"/>
      <c r="VDL115" s="94"/>
      <c r="VDM115" s="95"/>
      <c r="VDN115" s="89"/>
      <c r="VDO115" s="63" t="s">
        <v>129</v>
      </c>
      <c r="VDP115" s="18"/>
      <c r="VDQ115" s="80"/>
      <c r="VDR115" s="52"/>
      <c r="VDS115" s="73"/>
      <c r="VDT115" s="94"/>
      <c r="VDU115" s="95"/>
      <c r="VDV115" s="89"/>
      <c r="VDW115" s="63" t="s">
        <v>129</v>
      </c>
      <c r="VDX115" s="18"/>
      <c r="VDY115" s="80"/>
      <c r="VDZ115" s="52"/>
      <c r="VEA115" s="73"/>
      <c r="VEB115" s="94"/>
      <c r="VEC115" s="95"/>
      <c r="VED115" s="89"/>
      <c r="VEE115" s="63" t="s">
        <v>129</v>
      </c>
      <c r="VEF115" s="18"/>
      <c r="VEG115" s="80"/>
      <c r="VEH115" s="52"/>
      <c r="VEI115" s="73"/>
      <c r="VEJ115" s="94"/>
      <c r="VEK115" s="95"/>
      <c r="VEL115" s="89"/>
      <c r="VEM115" s="63" t="s">
        <v>129</v>
      </c>
      <c r="VEN115" s="18"/>
      <c r="VEO115" s="80"/>
      <c r="VEP115" s="52"/>
      <c r="VEQ115" s="73"/>
      <c r="VER115" s="94"/>
      <c r="VES115" s="95"/>
      <c r="VET115" s="89"/>
      <c r="VEU115" s="63" t="s">
        <v>129</v>
      </c>
      <c r="VEV115" s="18"/>
      <c r="VEW115" s="80"/>
      <c r="VEX115" s="52"/>
      <c r="VEY115" s="73"/>
      <c r="VEZ115" s="94"/>
      <c r="VFA115" s="95"/>
      <c r="VFB115" s="89"/>
      <c r="VFC115" s="63" t="s">
        <v>129</v>
      </c>
      <c r="VFD115" s="18"/>
      <c r="VFE115" s="80"/>
      <c r="VFF115" s="52"/>
      <c r="VFG115" s="73"/>
      <c r="VFH115" s="94"/>
      <c r="VFI115" s="95"/>
      <c r="VFJ115" s="89"/>
      <c r="VFK115" s="63" t="s">
        <v>129</v>
      </c>
      <c r="VFL115" s="18"/>
      <c r="VFM115" s="80"/>
      <c r="VFN115" s="52"/>
      <c r="VFO115" s="73"/>
      <c r="VFP115" s="94"/>
      <c r="VFQ115" s="95"/>
      <c r="VFR115" s="89"/>
      <c r="VFS115" s="63" t="s">
        <v>129</v>
      </c>
      <c r="VFT115" s="18"/>
      <c r="VFU115" s="80"/>
      <c r="VFV115" s="52"/>
      <c r="VFW115" s="73"/>
      <c r="VFX115" s="94"/>
      <c r="VFY115" s="95"/>
      <c r="VFZ115" s="89"/>
      <c r="VGA115" s="63" t="s">
        <v>129</v>
      </c>
      <c r="VGB115" s="18"/>
      <c r="VGC115" s="80"/>
      <c r="VGD115" s="52"/>
      <c r="VGE115" s="73"/>
      <c r="VGF115" s="94"/>
      <c r="VGG115" s="95"/>
      <c r="VGH115" s="89"/>
      <c r="VGI115" s="63" t="s">
        <v>129</v>
      </c>
      <c r="VGJ115" s="18"/>
      <c r="VGK115" s="80"/>
      <c r="VGL115" s="52"/>
      <c r="VGM115" s="73"/>
      <c r="VGN115" s="94"/>
      <c r="VGO115" s="95"/>
      <c r="VGP115" s="89"/>
      <c r="VGQ115" s="63" t="s">
        <v>129</v>
      </c>
      <c r="VGR115" s="18"/>
      <c r="VGS115" s="80"/>
      <c r="VGT115" s="52"/>
      <c r="VGU115" s="73"/>
      <c r="VGV115" s="94"/>
      <c r="VGW115" s="95"/>
      <c r="VGX115" s="89"/>
      <c r="VGY115" s="63" t="s">
        <v>129</v>
      </c>
      <c r="VGZ115" s="18"/>
      <c r="VHA115" s="80"/>
      <c r="VHB115" s="52"/>
      <c r="VHC115" s="73"/>
      <c r="VHD115" s="94"/>
      <c r="VHE115" s="95"/>
      <c r="VHF115" s="89"/>
      <c r="VHG115" s="63" t="s">
        <v>129</v>
      </c>
      <c r="VHH115" s="18"/>
      <c r="VHI115" s="80"/>
      <c r="VHJ115" s="52"/>
      <c r="VHK115" s="73"/>
      <c r="VHL115" s="94"/>
      <c r="VHM115" s="95"/>
      <c r="VHN115" s="89"/>
      <c r="VHO115" s="63" t="s">
        <v>129</v>
      </c>
      <c r="VHP115" s="18"/>
      <c r="VHQ115" s="80"/>
      <c r="VHR115" s="52"/>
      <c r="VHS115" s="73"/>
      <c r="VHT115" s="94"/>
      <c r="VHU115" s="95"/>
      <c r="VHV115" s="89"/>
      <c r="VHW115" s="63" t="s">
        <v>129</v>
      </c>
      <c r="VHX115" s="18"/>
      <c r="VHY115" s="80"/>
      <c r="VHZ115" s="52"/>
      <c r="VIA115" s="73"/>
      <c r="VIB115" s="94"/>
      <c r="VIC115" s="95"/>
      <c r="VID115" s="89"/>
      <c r="VIE115" s="63" t="s">
        <v>129</v>
      </c>
      <c r="VIF115" s="18"/>
      <c r="VIG115" s="80"/>
      <c r="VIH115" s="52"/>
      <c r="VII115" s="73"/>
      <c r="VIJ115" s="94"/>
      <c r="VIK115" s="95"/>
      <c r="VIL115" s="89"/>
      <c r="VIM115" s="63" t="s">
        <v>129</v>
      </c>
      <c r="VIN115" s="18"/>
      <c r="VIO115" s="80"/>
      <c r="VIP115" s="52"/>
      <c r="VIQ115" s="73"/>
      <c r="VIR115" s="94"/>
      <c r="VIS115" s="95"/>
      <c r="VIT115" s="89"/>
      <c r="VIU115" s="63" t="s">
        <v>129</v>
      </c>
      <c r="VIV115" s="18"/>
      <c r="VIW115" s="80"/>
      <c r="VIX115" s="52"/>
      <c r="VIY115" s="73"/>
      <c r="VIZ115" s="94"/>
      <c r="VJA115" s="95"/>
      <c r="VJB115" s="89"/>
      <c r="VJC115" s="63" t="s">
        <v>129</v>
      </c>
      <c r="VJD115" s="18"/>
      <c r="VJE115" s="80"/>
      <c r="VJF115" s="52"/>
      <c r="VJG115" s="73"/>
      <c r="VJH115" s="94"/>
      <c r="VJI115" s="95"/>
      <c r="VJJ115" s="89"/>
      <c r="VJK115" s="63" t="s">
        <v>129</v>
      </c>
      <c r="VJL115" s="18"/>
      <c r="VJM115" s="80"/>
      <c r="VJN115" s="52"/>
      <c r="VJO115" s="73"/>
      <c r="VJP115" s="94"/>
      <c r="VJQ115" s="95"/>
      <c r="VJR115" s="89"/>
      <c r="VJS115" s="63" t="s">
        <v>129</v>
      </c>
      <c r="VJT115" s="18"/>
      <c r="VJU115" s="80"/>
      <c r="VJV115" s="52"/>
      <c r="VJW115" s="73"/>
      <c r="VJX115" s="94"/>
      <c r="VJY115" s="95"/>
      <c r="VJZ115" s="89"/>
      <c r="VKA115" s="63" t="s">
        <v>129</v>
      </c>
      <c r="VKB115" s="18"/>
      <c r="VKC115" s="80"/>
      <c r="VKD115" s="52"/>
      <c r="VKE115" s="73"/>
      <c r="VKF115" s="94"/>
      <c r="VKG115" s="95"/>
      <c r="VKH115" s="89"/>
      <c r="VKI115" s="63" t="s">
        <v>129</v>
      </c>
      <c r="VKJ115" s="18"/>
      <c r="VKK115" s="80"/>
      <c r="VKL115" s="52"/>
      <c r="VKM115" s="73"/>
      <c r="VKN115" s="94"/>
      <c r="VKO115" s="95"/>
      <c r="VKP115" s="89"/>
      <c r="VKQ115" s="63" t="s">
        <v>129</v>
      </c>
      <c r="VKR115" s="18"/>
      <c r="VKS115" s="80"/>
      <c r="VKT115" s="52"/>
      <c r="VKU115" s="73"/>
      <c r="VKV115" s="94"/>
      <c r="VKW115" s="95"/>
      <c r="VKX115" s="89"/>
      <c r="VKY115" s="63" t="s">
        <v>129</v>
      </c>
      <c r="VKZ115" s="18"/>
      <c r="VLA115" s="80"/>
      <c r="VLB115" s="52"/>
      <c r="VLC115" s="73"/>
      <c r="VLD115" s="94"/>
      <c r="VLE115" s="95"/>
      <c r="VLF115" s="89"/>
      <c r="VLG115" s="63" t="s">
        <v>129</v>
      </c>
      <c r="VLH115" s="18"/>
      <c r="VLI115" s="80"/>
      <c r="VLJ115" s="52"/>
      <c r="VLK115" s="73"/>
      <c r="VLL115" s="94"/>
      <c r="VLM115" s="95"/>
      <c r="VLN115" s="89"/>
      <c r="VLO115" s="63" t="s">
        <v>129</v>
      </c>
      <c r="VLP115" s="18"/>
      <c r="VLQ115" s="80"/>
      <c r="VLR115" s="52"/>
      <c r="VLS115" s="73"/>
      <c r="VLT115" s="94"/>
      <c r="VLU115" s="95"/>
      <c r="VLV115" s="89"/>
      <c r="VLW115" s="63" t="s">
        <v>129</v>
      </c>
      <c r="VLX115" s="18"/>
      <c r="VLY115" s="80"/>
      <c r="VLZ115" s="52"/>
      <c r="VMA115" s="73"/>
      <c r="VMB115" s="94"/>
      <c r="VMC115" s="95"/>
      <c r="VMD115" s="89"/>
      <c r="VME115" s="63" t="s">
        <v>129</v>
      </c>
      <c r="VMF115" s="18"/>
      <c r="VMG115" s="80"/>
      <c r="VMH115" s="52"/>
      <c r="VMI115" s="73"/>
      <c r="VMJ115" s="94"/>
      <c r="VMK115" s="95"/>
      <c r="VML115" s="89"/>
      <c r="VMM115" s="63" t="s">
        <v>129</v>
      </c>
      <c r="VMN115" s="18"/>
      <c r="VMO115" s="80"/>
      <c r="VMP115" s="52"/>
      <c r="VMQ115" s="73"/>
      <c r="VMR115" s="94"/>
      <c r="VMS115" s="95"/>
      <c r="VMT115" s="89"/>
      <c r="VMU115" s="63" t="s">
        <v>129</v>
      </c>
      <c r="VMV115" s="18"/>
      <c r="VMW115" s="80"/>
      <c r="VMX115" s="52"/>
      <c r="VMY115" s="73"/>
      <c r="VMZ115" s="94"/>
      <c r="VNA115" s="95"/>
      <c r="VNB115" s="89"/>
      <c r="VNC115" s="63" t="s">
        <v>129</v>
      </c>
      <c r="VND115" s="18"/>
      <c r="VNE115" s="80"/>
      <c r="VNF115" s="52"/>
      <c r="VNG115" s="73"/>
      <c r="VNH115" s="94"/>
      <c r="VNI115" s="95"/>
      <c r="VNJ115" s="89"/>
      <c r="VNK115" s="63" t="s">
        <v>129</v>
      </c>
      <c r="VNL115" s="18"/>
      <c r="VNM115" s="80"/>
      <c r="VNN115" s="52"/>
      <c r="VNO115" s="73"/>
      <c r="VNP115" s="94"/>
      <c r="VNQ115" s="95"/>
      <c r="VNR115" s="89"/>
      <c r="VNS115" s="63" t="s">
        <v>129</v>
      </c>
      <c r="VNT115" s="18"/>
      <c r="VNU115" s="80"/>
      <c r="VNV115" s="52"/>
      <c r="VNW115" s="73"/>
      <c r="VNX115" s="94"/>
      <c r="VNY115" s="95"/>
      <c r="VNZ115" s="89"/>
      <c r="VOA115" s="63" t="s">
        <v>129</v>
      </c>
      <c r="VOB115" s="18"/>
      <c r="VOC115" s="80"/>
      <c r="VOD115" s="52"/>
      <c r="VOE115" s="73"/>
      <c r="VOF115" s="94"/>
      <c r="VOG115" s="95"/>
      <c r="VOH115" s="89"/>
      <c r="VOI115" s="63" t="s">
        <v>129</v>
      </c>
      <c r="VOJ115" s="18"/>
      <c r="VOK115" s="80"/>
      <c r="VOL115" s="52"/>
      <c r="VOM115" s="73"/>
      <c r="VON115" s="94"/>
      <c r="VOO115" s="95"/>
      <c r="VOP115" s="89"/>
      <c r="VOQ115" s="63" t="s">
        <v>129</v>
      </c>
      <c r="VOR115" s="18"/>
      <c r="VOS115" s="80"/>
      <c r="VOT115" s="52"/>
      <c r="VOU115" s="73"/>
      <c r="VOV115" s="94"/>
      <c r="VOW115" s="95"/>
      <c r="VOX115" s="89"/>
      <c r="VOY115" s="63" t="s">
        <v>129</v>
      </c>
      <c r="VOZ115" s="18"/>
      <c r="VPA115" s="80"/>
      <c r="VPB115" s="52"/>
      <c r="VPC115" s="73"/>
      <c r="VPD115" s="94"/>
      <c r="VPE115" s="95"/>
      <c r="VPF115" s="89"/>
      <c r="VPG115" s="63" t="s">
        <v>129</v>
      </c>
      <c r="VPH115" s="18"/>
      <c r="VPI115" s="80"/>
      <c r="VPJ115" s="52"/>
      <c r="VPK115" s="73"/>
      <c r="VPL115" s="94"/>
      <c r="VPM115" s="95"/>
      <c r="VPN115" s="89"/>
      <c r="VPO115" s="63" t="s">
        <v>129</v>
      </c>
      <c r="VPP115" s="18"/>
      <c r="VPQ115" s="80"/>
      <c r="VPR115" s="52"/>
      <c r="VPS115" s="73"/>
      <c r="VPT115" s="94"/>
      <c r="VPU115" s="95"/>
      <c r="VPV115" s="89"/>
      <c r="VPW115" s="63" t="s">
        <v>129</v>
      </c>
      <c r="VPX115" s="18"/>
      <c r="VPY115" s="80"/>
      <c r="VPZ115" s="52"/>
      <c r="VQA115" s="73"/>
      <c r="VQB115" s="94"/>
      <c r="VQC115" s="95"/>
      <c r="VQD115" s="89"/>
      <c r="VQE115" s="63" t="s">
        <v>129</v>
      </c>
      <c r="VQF115" s="18"/>
      <c r="VQG115" s="80"/>
      <c r="VQH115" s="52"/>
      <c r="VQI115" s="73"/>
      <c r="VQJ115" s="94"/>
      <c r="VQK115" s="95"/>
      <c r="VQL115" s="89"/>
      <c r="VQM115" s="63" t="s">
        <v>129</v>
      </c>
      <c r="VQN115" s="18"/>
      <c r="VQO115" s="80"/>
      <c r="VQP115" s="52"/>
      <c r="VQQ115" s="73"/>
      <c r="VQR115" s="94"/>
      <c r="VQS115" s="95"/>
      <c r="VQT115" s="89"/>
      <c r="VQU115" s="63" t="s">
        <v>129</v>
      </c>
      <c r="VQV115" s="18"/>
      <c r="VQW115" s="80"/>
      <c r="VQX115" s="52"/>
      <c r="VQY115" s="73"/>
      <c r="VQZ115" s="94"/>
      <c r="VRA115" s="95"/>
      <c r="VRB115" s="89"/>
      <c r="VRC115" s="63" t="s">
        <v>129</v>
      </c>
      <c r="VRD115" s="18"/>
      <c r="VRE115" s="80"/>
      <c r="VRF115" s="52"/>
      <c r="VRG115" s="73"/>
      <c r="VRH115" s="94"/>
      <c r="VRI115" s="95"/>
      <c r="VRJ115" s="89"/>
      <c r="VRK115" s="63" t="s">
        <v>129</v>
      </c>
      <c r="VRL115" s="18"/>
      <c r="VRM115" s="80"/>
      <c r="VRN115" s="52"/>
      <c r="VRO115" s="73"/>
      <c r="VRP115" s="94"/>
      <c r="VRQ115" s="95"/>
      <c r="VRR115" s="89"/>
      <c r="VRS115" s="63" t="s">
        <v>129</v>
      </c>
      <c r="VRT115" s="18"/>
      <c r="VRU115" s="80"/>
      <c r="VRV115" s="52"/>
      <c r="VRW115" s="73"/>
      <c r="VRX115" s="94"/>
      <c r="VRY115" s="95"/>
      <c r="VRZ115" s="89"/>
      <c r="VSA115" s="63" t="s">
        <v>129</v>
      </c>
      <c r="VSB115" s="18"/>
      <c r="VSC115" s="80"/>
      <c r="VSD115" s="52"/>
      <c r="VSE115" s="73"/>
      <c r="VSF115" s="94"/>
      <c r="VSG115" s="95"/>
      <c r="VSH115" s="89"/>
      <c r="VSI115" s="63" t="s">
        <v>129</v>
      </c>
      <c r="VSJ115" s="18"/>
      <c r="VSK115" s="80"/>
      <c r="VSL115" s="52"/>
      <c r="VSM115" s="73"/>
      <c r="VSN115" s="94"/>
      <c r="VSO115" s="95"/>
      <c r="VSP115" s="89"/>
      <c r="VSQ115" s="63" t="s">
        <v>129</v>
      </c>
      <c r="VSR115" s="18"/>
      <c r="VSS115" s="80"/>
      <c r="VST115" s="52"/>
      <c r="VSU115" s="73"/>
      <c r="VSV115" s="94"/>
      <c r="VSW115" s="95"/>
      <c r="VSX115" s="89"/>
      <c r="VSY115" s="63" t="s">
        <v>129</v>
      </c>
      <c r="VSZ115" s="18"/>
      <c r="VTA115" s="80"/>
      <c r="VTB115" s="52"/>
      <c r="VTC115" s="73"/>
      <c r="VTD115" s="94"/>
      <c r="VTE115" s="95"/>
      <c r="VTF115" s="89"/>
      <c r="VTG115" s="63" t="s">
        <v>129</v>
      </c>
      <c r="VTH115" s="18"/>
      <c r="VTI115" s="80"/>
      <c r="VTJ115" s="52"/>
      <c r="VTK115" s="73"/>
      <c r="VTL115" s="94"/>
      <c r="VTM115" s="95"/>
      <c r="VTN115" s="89"/>
      <c r="VTO115" s="63" t="s">
        <v>129</v>
      </c>
      <c r="VTP115" s="18"/>
      <c r="VTQ115" s="80"/>
      <c r="VTR115" s="52"/>
      <c r="VTS115" s="73"/>
      <c r="VTT115" s="94"/>
      <c r="VTU115" s="95"/>
      <c r="VTV115" s="89"/>
      <c r="VTW115" s="63" t="s">
        <v>129</v>
      </c>
      <c r="VTX115" s="18"/>
      <c r="VTY115" s="80"/>
      <c r="VTZ115" s="52"/>
      <c r="VUA115" s="73"/>
      <c r="VUB115" s="94"/>
      <c r="VUC115" s="95"/>
      <c r="VUD115" s="89"/>
      <c r="VUE115" s="63" t="s">
        <v>129</v>
      </c>
      <c r="VUF115" s="18"/>
      <c r="VUG115" s="80"/>
      <c r="VUH115" s="52"/>
      <c r="VUI115" s="73"/>
      <c r="VUJ115" s="94"/>
      <c r="VUK115" s="95"/>
      <c r="VUL115" s="89"/>
      <c r="VUM115" s="63" t="s">
        <v>129</v>
      </c>
      <c r="VUN115" s="18"/>
      <c r="VUO115" s="80"/>
      <c r="VUP115" s="52"/>
      <c r="VUQ115" s="73"/>
      <c r="VUR115" s="94"/>
      <c r="VUS115" s="95"/>
      <c r="VUT115" s="89"/>
      <c r="VUU115" s="63" t="s">
        <v>129</v>
      </c>
      <c r="VUV115" s="18"/>
      <c r="VUW115" s="80"/>
      <c r="VUX115" s="52"/>
      <c r="VUY115" s="73"/>
      <c r="VUZ115" s="94"/>
      <c r="VVA115" s="95"/>
      <c r="VVB115" s="89"/>
      <c r="VVC115" s="63" t="s">
        <v>129</v>
      </c>
      <c r="VVD115" s="18"/>
      <c r="VVE115" s="80"/>
      <c r="VVF115" s="52"/>
      <c r="VVG115" s="73"/>
      <c r="VVH115" s="94"/>
      <c r="VVI115" s="95"/>
      <c r="VVJ115" s="89"/>
      <c r="VVK115" s="63" t="s">
        <v>129</v>
      </c>
      <c r="VVL115" s="18"/>
      <c r="VVM115" s="80"/>
      <c r="VVN115" s="52"/>
      <c r="VVO115" s="73"/>
      <c r="VVP115" s="94"/>
      <c r="VVQ115" s="95"/>
      <c r="VVR115" s="89"/>
      <c r="VVS115" s="63" t="s">
        <v>129</v>
      </c>
      <c r="VVT115" s="18"/>
      <c r="VVU115" s="80"/>
      <c r="VVV115" s="52"/>
      <c r="VVW115" s="73"/>
      <c r="VVX115" s="94"/>
      <c r="VVY115" s="95"/>
      <c r="VVZ115" s="89"/>
      <c r="VWA115" s="63" t="s">
        <v>129</v>
      </c>
      <c r="VWB115" s="18"/>
      <c r="VWC115" s="80"/>
      <c r="VWD115" s="52"/>
      <c r="VWE115" s="73"/>
      <c r="VWF115" s="94"/>
      <c r="VWG115" s="95"/>
      <c r="VWH115" s="89"/>
      <c r="VWI115" s="63" t="s">
        <v>129</v>
      </c>
      <c r="VWJ115" s="18"/>
      <c r="VWK115" s="80"/>
      <c r="VWL115" s="52"/>
      <c r="VWM115" s="73"/>
      <c r="VWN115" s="94"/>
      <c r="VWO115" s="95"/>
      <c r="VWP115" s="89"/>
      <c r="VWQ115" s="63" t="s">
        <v>129</v>
      </c>
      <c r="VWR115" s="18"/>
      <c r="VWS115" s="80"/>
      <c r="VWT115" s="52"/>
      <c r="VWU115" s="73"/>
      <c r="VWV115" s="94"/>
      <c r="VWW115" s="95"/>
      <c r="VWX115" s="89"/>
      <c r="VWY115" s="63" t="s">
        <v>129</v>
      </c>
      <c r="VWZ115" s="18"/>
      <c r="VXA115" s="80"/>
      <c r="VXB115" s="52"/>
      <c r="VXC115" s="73"/>
      <c r="VXD115" s="94"/>
      <c r="VXE115" s="95"/>
      <c r="VXF115" s="89"/>
      <c r="VXG115" s="63" t="s">
        <v>129</v>
      </c>
      <c r="VXH115" s="18"/>
      <c r="VXI115" s="80"/>
      <c r="VXJ115" s="52"/>
      <c r="VXK115" s="73"/>
      <c r="VXL115" s="94"/>
      <c r="VXM115" s="95"/>
      <c r="VXN115" s="89"/>
      <c r="VXO115" s="63" t="s">
        <v>129</v>
      </c>
      <c r="VXP115" s="18"/>
      <c r="VXQ115" s="80"/>
      <c r="VXR115" s="52"/>
      <c r="VXS115" s="73"/>
      <c r="VXT115" s="94"/>
      <c r="VXU115" s="95"/>
      <c r="VXV115" s="89"/>
      <c r="VXW115" s="63" t="s">
        <v>129</v>
      </c>
      <c r="VXX115" s="18"/>
      <c r="VXY115" s="80"/>
      <c r="VXZ115" s="52"/>
      <c r="VYA115" s="73"/>
      <c r="VYB115" s="94"/>
      <c r="VYC115" s="95"/>
      <c r="VYD115" s="89"/>
      <c r="VYE115" s="63" t="s">
        <v>129</v>
      </c>
      <c r="VYF115" s="18"/>
      <c r="VYG115" s="80"/>
      <c r="VYH115" s="52"/>
      <c r="VYI115" s="73"/>
      <c r="VYJ115" s="94"/>
      <c r="VYK115" s="95"/>
      <c r="VYL115" s="89"/>
      <c r="VYM115" s="63" t="s">
        <v>129</v>
      </c>
      <c r="VYN115" s="18"/>
      <c r="VYO115" s="80"/>
      <c r="VYP115" s="52"/>
      <c r="VYQ115" s="73"/>
      <c r="VYR115" s="94"/>
      <c r="VYS115" s="95"/>
      <c r="VYT115" s="89"/>
      <c r="VYU115" s="63" t="s">
        <v>129</v>
      </c>
      <c r="VYV115" s="18"/>
      <c r="VYW115" s="80"/>
      <c r="VYX115" s="52"/>
      <c r="VYY115" s="73"/>
      <c r="VYZ115" s="94"/>
      <c r="VZA115" s="95"/>
      <c r="VZB115" s="89"/>
      <c r="VZC115" s="63" t="s">
        <v>129</v>
      </c>
      <c r="VZD115" s="18"/>
      <c r="VZE115" s="80"/>
      <c r="VZF115" s="52"/>
      <c r="VZG115" s="73"/>
      <c r="VZH115" s="94"/>
      <c r="VZI115" s="95"/>
      <c r="VZJ115" s="89"/>
      <c r="VZK115" s="63" t="s">
        <v>129</v>
      </c>
      <c r="VZL115" s="18"/>
      <c r="VZM115" s="80"/>
      <c r="VZN115" s="52"/>
      <c r="VZO115" s="73"/>
      <c r="VZP115" s="94"/>
      <c r="VZQ115" s="95"/>
      <c r="VZR115" s="89"/>
      <c r="VZS115" s="63" t="s">
        <v>129</v>
      </c>
      <c r="VZT115" s="18"/>
      <c r="VZU115" s="80"/>
      <c r="VZV115" s="52"/>
      <c r="VZW115" s="73"/>
      <c r="VZX115" s="94"/>
      <c r="VZY115" s="95"/>
      <c r="VZZ115" s="89"/>
      <c r="WAA115" s="63" t="s">
        <v>129</v>
      </c>
      <c r="WAB115" s="18"/>
      <c r="WAC115" s="80"/>
      <c r="WAD115" s="52"/>
      <c r="WAE115" s="73"/>
      <c r="WAF115" s="94"/>
      <c r="WAG115" s="95"/>
      <c r="WAH115" s="89"/>
      <c r="WAI115" s="63" t="s">
        <v>129</v>
      </c>
      <c r="WAJ115" s="18"/>
      <c r="WAK115" s="80"/>
      <c r="WAL115" s="52"/>
      <c r="WAM115" s="73"/>
      <c r="WAN115" s="94"/>
      <c r="WAO115" s="95"/>
      <c r="WAP115" s="89"/>
      <c r="WAQ115" s="63" t="s">
        <v>129</v>
      </c>
      <c r="WAR115" s="18"/>
      <c r="WAS115" s="80"/>
      <c r="WAT115" s="52"/>
      <c r="WAU115" s="73"/>
      <c r="WAV115" s="94"/>
      <c r="WAW115" s="95"/>
      <c r="WAX115" s="89"/>
      <c r="WAY115" s="63" t="s">
        <v>129</v>
      </c>
      <c r="WAZ115" s="18"/>
      <c r="WBA115" s="80"/>
      <c r="WBB115" s="52"/>
      <c r="WBC115" s="73"/>
      <c r="WBD115" s="94"/>
      <c r="WBE115" s="95"/>
      <c r="WBF115" s="89"/>
      <c r="WBG115" s="63" t="s">
        <v>129</v>
      </c>
      <c r="WBH115" s="18"/>
      <c r="WBI115" s="80"/>
      <c r="WBJ115" s="52"/>
      <c r="WBK115" s="73"/>
      <c r="WBL115" s="94"/>
      <c r="WBM115" s="95"/>
      <c r="WBN115" s="89"/>
      <c r="WBO115" s="63" t="s">
        <v>129</v>
      </c>
      <c r="WBP115" s="18"/>
      <c r="WBQ115" s="80"/>
      <c r="WBR115" s="52"/>
      <c r="WBS115" s="73"/>
      <c r="WBT115" s="94"/>
      <c r="WBU115" s="95"/>
      <c r="WBV115" s="89"/>
      <c r="WBW115" s="63" t="s">
        <v>129</v>
      </c>
      <c r="WBX115" s="18"/>
      <c r="WBY115" s="80"/>
      <c r="WBZ115" s="52"/>
      <c r="WCA115" s="73"/>
      <c r="WCB115" s="94"/>
      <c r="WCC115" s="95"/>
      <c r="WCD115" s="89"/>
      <c r="WCE115" s="63" t="s">
        <v>129</v>
      </c>
      <c r="WCF115" s="18"/>
      <c r="WCG115" s="80"/>
      <c r="WCH115" s="52"/>
      <c r="WCI115" s="73"/>
      <c r="WCJ115" s="94"/>
      <c r="WCK115" s="95"/>
      <c r="WCL115" s="89"/>
      <c r="WCM115" s="63" t="s">
        <v>129</v>
      </c>
      <c r="WCN115" s="18"/>
      <c r="WCO115" s="80"/>
      <c r="WCP115" s="52"/>
      <c r="WCQ115" s="73"/>
      <c r="WCR115" s="94"/>
      <c r="WCS115" s="95"/>
      <c r="WCT115" s="89"/>
      <c r="WCU115" s="63" t="s">
        <v>129</v>
      </c>
      <c r="WCV115" s="18"/>
      <c r="WCW115" s="80"/>
      <c r="WCX115" s="52"/>
      <c r="WCY115" s="73"/>
      <c r="WCZ115" s="94"/>
      <c r="WDA115" s="95"/>
      <c r="WDB115" s="89"/>
      <c r="WDC115" s="63" t="s">
        <v>129</v>
      </c>
      <c r="WDD115" s="18"/>
      <c r="WDE115" s="80"/>
      <c r="WDF115" s="52"/>
      <c r="WDG115" s="73"/>
      <c r="WDH115" s="94"/>
      <c r="WDI115" s="95"/>
      <c r="WDJ115" s="89"/>
      <c r="WDK115" s="63" t="s">
        <v>129</v>
      </c>
      <c r="WDL115" s="18"/>
      <c r="WDM115" s="80"/>
      <c r="WDN115" s="52"/>
      <c r="WDO115" s="73"/>
      <c r="WDP115" s="94"/>
      <c r="WDQ115" s="95"/>
      <c r="WDR115" s="89"/>
      <c r="WDS115" s="63" t="s">
        <v>129</v>
      </c>
      <c r="WDT115" s="18"/>
      <c r="WDU115" s="80"/>
      <c r="WDV115" s="52"/>
      <c r="WDW115" s="73"/>
      <c r="WDX115" s="94"/>
      <c r="WDY115" s="95"/>
      <c r="WDZ115" s="89"/>
      <c r="WEA115" s="63" t="s">
        <v>129</v>
      </c>
      <c r="WEB115" s="18"/>
      <c r="WEC115" s="80"/>
      <c r="WED115" s="52"/>
      <c r="WEE115" s="73"/>
      <c r="WEF115" s="94"/>
      <c r="WEG115" s="95"/>
      <c r="WEH115" s="89"/>
      <c r="WEI115" s="63" t="s">
        <v>129</v>
      </c>
      <c r="WEJ115" s="18"/>
      <c r="WEK115" s="80"/>
      <c r="WEL115" s="52"/>
      <c r="WEM115" s="73"/>
      <c r="WEN115" s="94"/>
      <c r="WEO115" s="95"/>
      <c r="WEP115" s="89"/>
      <c r="WEQ115" s="63" t="s">
        <v>129</v>
      </c>
      <c r="WER115" s="18"/>
      <c r="WES115" s="80"/>
      <c r="WET115" s="52"/>
      <c r="WEU115" s="73"/>
      <c r="WEV115" s="94"/>
      <c r="WEW115" s="95"/>
      <c r="WEX115" s="89"/>
      <c r="WEY115" s="63" t="s">
        <v>129</v>
      </c>
      <c r="WEZ115" s="18"/>
      <c r="WFA115" s="80"/>
      <c r="WFB115" s="52"/>
      <c r="WFC115" s="73"/>
      <c r="WFD115" s="94"/>
      <c r="WFE115" s="95"/>
      <c r="WFF115" s="89"/>
      <c r="WFG115" s="63" t="s">
        <v>129</v>
      </c>
      <c r="WFH115" s="18"/>
      <c r="WFI115" s="80"/>
      <c r="WFJ115" s="52"/>
      <c r="WFK115" s="73"/>
      <c r="WFL115" s="94"/>
      <c r="WFM115" s="95"/>
      <c r="WFN115" s="89"/>
      <c r="WFO115" s="63" t="s">
        <v>129</v>
      </c>
      <c r="WFP115" s="18"/>
      <c r="WFQ115" s="80"/>
      <c r="WFR115" s="52"/>
      <c r="WFS115" s="73"/>
      <c r="WFT115" s="94"/>
      <c r="WFU115" s="95"/>
      <c r="WFV115" s="89"/>
      <c r="WFW115" s="63" t="s">
        <v>129</v>
      </c>
      <c r="WFX115" s="18"/>
      <c r="WFY115" s="80"/>
      <c r="WFZ115" s="52"/>
      <c r="WGA115" s="73"/>
      <c r="WGB115" s="94"/>
      <c r="WGC115" s="95"/>
      <c r="WGD115" s="89"/>
      <c r="WGE115" s="63" t="s">
        <v>129</v>
      </c>
      <c r="WGF115" s="18"/>
      <c r="WGG115" s="80"/>
      <c r="WGH115" s="52"/>
      <c r="WGI115" s="73"/>
      <c r="WGJ115" s="94"/>
      <c r="WGK115" s="95"/>
      <c r="WGL115" s="89"/>
      <c r="WGM115" s="63" t="s">
        <v>129</v>
      </c>
      <c r="WGN115" s="18"/>
      <c r="WGO115" s="80"/>
      <c r="WGP115" s="52"/>
      <c r="WGQ115" s="73"/>
      <c r="WGR115" s="94"/>
      <c r="WGS115" s="95"/>
      <c r="WGT115" s="89"/>
      <c r="WGU115" s="63" t="s">
        <v>129</v>
      </c>
      <c r="WGV115" s="18"/>
      <c r="WGW115" s="80"/>
      <c r="WGX115" s="52"/>
      <c r="WGY115" s="73"/>
      <c r="WGZ115" s="94"/>
      <c r="WHA115" s="95"/>
      <c r="WHB115" s="89"/>
      <c r="WHC115" s="63" t="s">
        <v>129</v>
      </c>
      <c r="WHD115" s="18"/>
      <c r="WHE115" s="80"/>
      <c r="WHF115" s="52"/>
      <c r="WHG115" s="73"/>
      <c r="WHH115" s="94"/>
      <c r="WHI115" s="95"/>
      <c r="WHJ115" s="89"/>
      <c r="WHK115" s="63" t="s">
        <v>129</v>
      </c>
      <c r="WHL115" s="18"/>
      <c r="WHM115" s="80"/>
      <c r="WHN115" s="52"/>
      <c r="WHO115" s="73"/>
      <c r="WHP115" s="94"/>
      <c r="WHQ115" s="95"/>
      <c r="WHR115" s="89"/>
      <c r="WHS115" s="63" t="s">
        <v>129</v>
      </c>
      <c r="WHT115" s="18"/>
      <c r="WHU115" s="80"/>
      <c r="WHV115" s="52"/>
      <c r="WHW115" s="73"/>
      <c r="WHX115" s="94"/>
      <c r="WHY115" s="95"/>
      <c r="WHZ115" s="89"/>
      <c r="WIA115" s="63" t="s">
        <v>129</v>
      </c>
      <c r="WIB115" s="18"/>
      <c r="WIC115" s="80"/>
      <c r="WID115" s="52"/>
      <c r="WIE115" s="73"/>
      <c r="WIF115" s="94"/>
      <c r="WIG115" s="95"/>
      <c r="WIH115" s="89"/>
      <c r="WII115" s="63" t="s">
        <v>129</v>
      </c>
      <c r="WIJ115" s="18"/>
      <c r="WIK115" s="80"/>
      <c r="WIL115" s="52"/>
      <c r="WIM115" s="73"/>
      <c r="WIN115" s="94"/>
      <c r="WIO115" s="95"/>
      <c r="WIP115" s="89"/>
      <c r="WIQ115" s="63" t="s">
        <v>129</v>
      </c>
      <c r="WIR115" s="18"/>
      <c r="WIS115" s="80"/>
      <c r="WIT115" s="52"/>
      <c r="WIU115" s="73"/>
      <c r="WIV115" s="94"/>
      <c r="WIW115" s="95"/>
      <c r="WIX115" s="89"/>
      <c r="WIY115" s="63" t="s">
        <v>129</v>
      </c>
      <c r="WIZ115" s="18"/>
      <c r="WJA115" s="80"/>
      <c r="WJB115" s="52"/>
      <c r="WJC115" s="73"/>
      <c r="WJD115" s="94"/>
      <c r="WJE115" s="95"/>
      <c r="WJF115" s="89"/>
      <c r="WJG115" s="63" t="s">
        <v>129</v>
      </c>
      <c r="WJH115" s="18"/>
      <c r="WJI115" s="80"/>
      <c r="WJJ115" s="52"/>
      <c r="WJK115" s="73"/>
      <c r="WJL115" s="94"/>
      <c r="WJM115" s="95"/>
      <c r="WJN115" s="89"/>
      <c r="WJO115" s="63" t="s">
        <v>129</v>
      </c>
      <c r="WJP115" s="18"/>
      <c r="WJQ115" s="80"/>
      <c r="WJR115" s="52"/>
      <c r="WJS115" s="73"/>
      <c r="WJT115" s="94"/>
      <c r="WJU115" s="95"/>
      <c r="WJV115" s="89"/>
      <c r="WJW115" s="63" t="s">
        <v>129</v>
      </c>
      <c r="WJX115" s="18"/>
      <c r="WJY115" s="80"/>
      <c r="WJZ115" s="52"/>
      <c r="WKA115" s="73"/>
      <c r="WKB115" s="94"/>
      <c r="WKC115" s="95"/>
      <c r="WKD115" s="89"/>
      <c r="WKE115" s="63" t="s">
        <v>129</v>
      </c>
      <c r="WKF115" s="18"/>
      <c r="WKG115" s="80"/>
      <c r="WKH115" s="52"/>
      <c r="WKI115" s="73"/>
      <c r="WKJ115" s="94"/>
      <c r="WKK115" s="95"/>
      <c r="WKL115" s="89"/>
      <c r="WKM115" s="63" t="s">
        <v>129</v>
      </c>
      <c r="WKN115" s="18"/>
      <c r="WKO115" s="80"/>
      <c r="WKP115" s="52"/>
      <c r="WKQ115" s="73"/>
      <c r="WKR115" s="94"/>
      <c r="WKS115" s="95"/>
      <c r="WKT115" s="89"/>
      <c r="WKU115" s="63" t="s">
        <v>129</v>
      </c>
      <c r="WKV115" s="18"/>
      <c r="WKW115" s="80"/>
      <c r="WKX115" s="52"/>
      <c r="WKY115" s="73"/>
      <c r="WKZ115" s="94"/>
      <c r="WLA115" s="95"/>
      <c r="WLB115" s="89"/>
      <c r="WLC115" s="63" t="s">
        <v>129</v>
      </c>
      <c r="WLD115" s="18"/>
      <c r="WLE115" s="80"/>
      <c r="WLF115" s="52"/>
      <c r="WLG115" s="73"/>
      <c r="WLH115" s="94"/>
      <c r="WLI115" s="95"/>
      <c r="WLJ115" s="89"/>
      <c r="WLK115" s="63" t="s">
        <v>129</v>
      </c>
      <c r="WLL115" s="18"/>
      <c r="WLM115" s="80"/>
      <c r="WLN115" s="52"/>
      <c r="WLO115" s="73"/>
      <c r="WLP115" s="94"/>
      <c r="WLQ115" s="95"/>
      <c r="WLR115" s="89"/>
      <c r="WLS115" s="63" t="s">
        <v>129</v>
      </c>
      <c r="WLT115" s="18"/>
      <c r="WLU115" s="80"/>
      <c r="WLV115" s="52"/>
      <c r="WLW115" s="73"/>
      <c r="WLX115" s="94"/>
      <c r="WLY115" s="95"/>
      <c r="WLZ115" s="89"/>
      <c r="WMA115" s="63" t="s">
        <v>129</v>
      </c>
      <c r="WMB115" s="18"/>
      <c r="WMC115" s="80"/>
      <c r="WMD115" s="52"/>
      <c r="WME115" s="73"/>
      <c r="WMF115" s="94"/>
      <c r="WMG115" s="95"/>
      <c r="WMH115" s="89"/>
      <c r="WMI115" s="63" t="s">
        <v>129</v>
      </c>
      <c r="WMJ115" s="18"/>
      <c r="WMK115" s="80"/>
      <c r="WML115" s="52"/>
      <c r="WMM115" s="73"/>
      <c r="WMN115" s="94"/>
      <c r="WMO115" s="95"/>
      <c r="WMP115" s="89"/>
      <c r="WMQ115" s="63" t="s">
        <v>129</v>
      </c>
      <c r="WMR115" s="18"/>
      <c r="WMS115" s="80"/>
      <c r="WMT115" s="52"/>
      <c r="WMU115" s="73"/>
      <c r="WMV115" s="94"/>
      <c r="WMW115" s="95"/>
      <c r="WMX115" s="89"/>
      <c r="WMY115" s="63" t="s">
        <v>129</v>
      </c>
      <c r="WMZ115" s="18"/>
      <c r="WNA115" s="80"/>
      <c r="WNB115" s="52"/>
      <c r="WNC115" s="73"/>
      <c r="WND115" s="94"/>
      <c r="WNE115" s="95"/>
      <c r="WNF115" s="89"/>
      <c r="WNG115" s="63" t="s">
        <v>129</v>
      </c>
      <c r="WNH115" s="18"/>
      <c r="WNI115" s="80"/>
      <c r="WNJ115" s="52"/>
      <c r="WNK115" s="73"/>
      <c r="WNL115" s="94"/>
      <c r="WNM115" s="95"/>
      <c r="WNN115" s="89"/>
      <c r="WNO115" s="63" t="s">
        <v>129</v>
      </c>
      <c r="WNP115" s="18"/>
      <c r="WNQ115" s="80"/>
      <c r="WNR115" s="52"/>
      <c r="WNS115" s="73"/>
      <c r="WNT115" s="94"/>
      <c r="WNU115" s="95"/>
      <c r="WNV115" s="89"/>
      <c r="WNW115" s="63" t="s">
        <v>129</v>
      </c>
      <c r="WNX115" s="18"/>
      <c r="WNY115" s="80"/>
      <c r="WNZ115" s="52"/>
      <c r="WOA115" s="73"/>
      <c r="WOB115" s="94"/>
      <c r="WOC115" s="95"/>
      <c r="WOD115" s="89"/>
      <c r="WOE115" s="63" t="s">
        <v>129</v>
      </c>
      <c r="WOF115" s="18"/>
      <c r="WOG115" s="80"/>
      <c r="WOH115" s="52"/>
      <c r="WOI115" s="73"/>
      <c r="WOJ115" s="94"/>
      <c r="WOK115" s="95"/>
      <c r="WOL115" s="89"/>
      <c r="WOM115" s="63" t="s">
        <v>129</v>
      </c>
      <c r="WON115" s="18"/>
      <c r="WOO115" s="80"/>
      <c r="WOP115" s="52"/>
      <c r="WOQ115" s="73"/>
      <c r="WOR115" s="94"/>
      <c r="WOS115" s="95"/>
      <c r="WOT115" s="89"/>
      <c r="WOU115" s="63" t="s">
        <v>129</v>
      </c>
      <c r="WOV115" s="18"/>
      <c r="WOW115" s="80"/>
      <c r="WOX115" s="52"/>
      <c r="WOY115" s="73"/>
      <c r="WOZ115" s="94"/>
      <c r="WPA115" s="95"/>
      <c r="WPB115" s="89"/>
      <c r="WPC115" s="63" t="s">
        <v>129</v>
      </c>
      <c r="WPD115" s="18"/>
      <c r="WPE115" s="80"/>
      <c r="WPF115" s="52"/>
      <c r="WPG115" s="73"/>
      <c r="WPH115" s="94"/>
      <c r="WPI115" s="95"/>
      <c r="WPJ115" s="89"/>
      <c r="WPK115" s="63" t="s">
        <v>129</v>
      </c>
      <c r="WPL115" s="18"/>
      <c r="WPM115" s="80"/>
      <c r="WPN115" s="52"/>
      <c r="WPO115" s="73"/>
      <c r="WPP115" s="94"/>
      <c r="WPQ115" s="95"/>
      <c r="WPR115" s="89"/>
      <c r="WPS115" s="63" t="s">
        <v>129</v>
      </c>
      <c r="WPT115" s="18"/>
      <c r="WPU115" s="80"/>
      <c r="WPV115" s="52"/>
      <c r="WPW115" s="73"/>
      <c r="WPX115" s="94"/>
      <c r="WPY115" s="95"/>
      <c r="WPZ115" s="89"/>
      <c r="WQA115" s="63" t="s">
        <v>129</v>
      </c>
      <c r="WQB115" s="18"/>
      <c r="WQC115" s="80"/>
      <c r="WQD115" s="52"/>
      <c r="WQE115" s="73"/>
      <c r="WQF115" s="94"/>
      <c r="WQG115" s="95"/>
      <c r="WQH115" s="89"/>
      <c r="WQI115" s="63" t="s">
        <v>129</v>
      </c>
      <c r="WQJ115" s="18"/>
      <c r="WQK115" s="80"/>
      <c r="WQL115" s="52"/>
      <c r="WQM115" s="73"/>
      <c r="WQN115" s="94"/>
      <c r="WQO115" s="95"/>
      <c r="WQP115" s="89"/>
      <c r="WQQ115" s="63" t="s">
        <v>129</v>
      </c>
      <c r="WQR115" s="18"/>
      <c r="WQS115" s="80"/>
      <c r="WQT115" s="52"/>
      <c r="WQU115" s="73"/>
      <c r="WQV115" s="94"/>
      <c r="WQW115" s="95"/>
      <c r="WQX115" s="89"/>
      <c r="WQY115" s="63" t="s">
        <v>129</v>
      </c>
      <c r="WQZ115" s="18"/>
      <c r="WRA115" s="80"/>
      <c r="WRB115" s="52"/>
      <c r="WRC115" s="73"/>
      <c r="WRD115" s="94"/>
      <c r="WRE115" s="95"/>
      <c r="WRF115" s="89"/>
      <c r="WRG115" s="63" t="s">
        <v>129</v>
      </c>
      <c r="WRH115" s="18"/>
      <c r="WRI115" s="80"/>
      <c r="WRJ115" s="52"/>
      <c r="WRK115" s="73"/>
      <c r="WRL115" s="94"/>
      <c r="WRM115" s="95"/>
      <c r="WRN115" s="89"/>
      <c r="WRO115" s="63" t="s">
        <v>129</v>
      </c>
      <c r="WRP115" s="18"/>
      <c r="WRQ115" s="80"/>
      <c r="WRR115" s="52"/>
      <c r="WRS115" s="73"/>
      <c r="WRT115" s="94"/>
      <c r="WRU115" s="95"/>
      <c r="WRV115" s="89"/>
      <c r="WRW115" s="63" t="s">
        <v>129</v>
      </c>
      <c r="WRX115" s="18"/>
      <c r="WRY115" s="80"/>
      <c r="WRZ115" s="52"/>
      <c r="WSA115" s="73"/>
      <c r="WSB115" s="94"/>
      <c r="WSC115" s="95"/>
      <c r="WSD115" s="89"/>
      <c r="WSE115" s="63" t="s">
        <v>129</v>
      </c>
      <c r="WSF115" s="18"/>
      <c r="WSG115" s="80"/>
      <c r="WSH115" s="52"/>
      <c r="WSI115" s="73"/>
      <c r="WSJ115" s="94"/>
      <c r="WSK115" s="95"/>
      <c r="WSL115" s="89"/>
      <c r="WSM115" s="63" t="s">
        <v>129</v>
      </c>
      <c r="WSN115" s="18"/>
      <c r="WSO115" s="80"/>
      <c r="WSP115" s="52"/>
      <c r="WSQ115" s="73"/>
      <c r="WSR115" s="94"/>
      <c r="WSS115" s="95"/>
      <c r="WST115" s="89"/>
      <c r="WSU115" s="63" t="s">
        <v>129</v>
      </c>
      <c r="WSV115" s="18"/>
      <c r="WSW115" s="80"/>
      <c r="WSX115" s="52"/>
      <c r="WSY115" s="73"/>
      <c r="WSZ115" s="94"/>
      <c r="WTA115" s="95"/>
      <c r="WTB115" s="89"/>
      <c r="WTC115" s="63" t="s">
        <v>129</v>
      </c>
      <c r="WTD115" s="18"/>
      <c r="WTE115" s="80"/>
      <c r="WTF115" s="52"/>
      <c r="WTG115" s="73"/>
      <c r="WTH115" s="94"/>
      <c r="WTI115" s="95"/>
      <c r="WTJ115" s="89"/>
      <c r="WTK115" s="63" t="s">
        <v>129</v>
      </c>
      <c r="WTL115" s="18"/>
      <c r="WTM115" s="80"/>
      <c r="WTN115" s="52"/>
      <c r="WTO115" s="73"/>
      <c r="WTP115" s="94"/>
      <c r="WTQ115" s="95"/>
      <c r="WTR115" s="89"/>
      <c r="WTS115" s="63" t="s">
        <v>129</v>
      </c>
      <c r="WTT115" s="18"/>
      <c r="WTU115" s="80"/>
      <c r="WTV115" s="52"/>
      <c r="WTW115" s="73"/>
      <c r="WTX115" s="94"/>
      <c r="WTY115" s="95"/>
      <c r="WTZ115" s="89"/>
      <c r="WUA115" s="63" t="s">
        <v>129</v>
      </c>
      <c r="WUB115" s="18"/>
      <c r="WUC115" s="80"/>
      <c r="WUD115" s="52"/>
      <c r="WUE115" s="73"/>
      <c r="WUF115" s="94"/>
      <c r="WUG115" s="95"/>
      <c r="WUH115" s="89"/>
      <c r="WUI115" s="63" t="s">
        <v>129</v>
      </c>
      <c r="WUJ115" s="18"/>
      <c r="WUK115" s="80"/>
      <c r="WUL115" s="52"/>
      <c r="WUM115" s="73"/>
      <c r="WUN115" s="94"/>
      <c r="WUO115" s="95"/>
      <c r="WUP115" s="89"/>
      <c r="WUQ115" s="63" t="s">
        <v>129</v>
      </c>
      <c r="WUR115" s="18"/>
      <c r="WUS115" s="80"/>
      <c r="WUT115" s="52"/>
      <c r="WUU115" s="73"/>
      <c r="WUV115" s="94"/>
      <c r="WUW115" s="95"/>
      <c r="WUX115" s="89"/>
      <c r="WUY115" s="63" t="s">
        <v>129</v>
      </c>
      <c r="WUZ115" s="18"/>
      <c r="WVA115" s="80"/>
      <c r="WVB115" s="52"/>
      <c r="WVC115" s="73"/>
      <c r="WVD115" s="94"/>
      <c r="WVE115" s="95"/>
      <c r="WVF115" s="89"/>
      <c r="WVG115" s="63" t="s">
        <v>129</v>
      </c>
      <c r="WVH115" s="18"/>
      <c r="WVI115" s="80"/>
      <c r="WVJ115" s="52"/>
      <c r="WVK115" s="73"/>
      <c r="WVL115" s="94"/>
      <c r="WVM115" s="95"/>
      <c r="WVN115" s="89"/>
      <c r="WVO115" s="63" t="s">
        <v>129</v>
      </c>
      <c r="WVP115" s="18"/>
      <c r="WVQ115" s="80"/>
      <c r="WVR115" s="52"/>
      <c r="WVS115" s="73"/>
      <c r="WVT115" s="94"/>
      <c r="WVU115" s="95"/>
      <c r="WVV115" s="89"/>
      <c r="WVW115" s="63" t="s">
        <v>129</v>
      </c>
      <c r="WVX115" s="18"/>
      <c r="WVY115" s="80"/>
      <c r="WVZ115" s="52"/>
      <c r="WWA115" s="73"/>
      <c r="WWB115" s="94"/>
      <c r="WWC115" s="95"/>
      <c r="WWD115" s="89"/>
      <c r="WWE115" s="63" t="s">
        <v>129</v>
      </c>
      <c r="WWF115" s="18"/>
      <c r="WWG115" s="80"/>
      <c r="WWH115" s="52"/>
      <c r="WWI115" s="73"/>
      <c r="WWJ115" s="94"/>
      <c r="WWK115" s="95"/>
      <c r="WWL115" s="89"/>
      <c r="WWM115" s="63" t="s">
        <v>129</v>
      </c>
      <c r="WWN115" s="18"/>
      <c r="WWO115" s="80"/>
      <c r="WWP115" s="52"/>
      <c r="WWQ115" s="73"/>
      <c r="WWR115" s="94"/>
      <c r="WWS115" s="95"/>
      <c r="WWT115" s="89"/>
      <c r="WWU115" s="63" t="s">
        <v>129</v>
      </c>
      <c r="WWV115" s="18"/>
      <c r="WWW115" s="80"/>
      <c r="WWX115" s="52"/>
      <c r="WWY115" s="73"/>
      <c r="WWZ115" s="94"/>
      <c r="WXA115" s="95"/>
      <c r="WXB115" s="89"/>
      <c r="WXC115" s="63" t="s">
        <v>129</v>
      </c>
      <c r="WXD115" s="18"/>
      <c r="WXE115" s="80"/>
      <c r="WXF115" s="52"/>
      <c r="WXG115" s="73"/>
      <c r="WXH115" s="94"/>
      <c r="WXI115" s="95"/>
      <c r="WXJ115" s="89"/>
      <c r="WXK115" s="63" t="s">
        <v>129</v>
      </c>
      <c r="WXL115" s="18"/>
      <c r="WXM115" s="80"/>
      <c r="WXN115" s="52"/>
      <c r="WXO115" s="73"/>
      <c r="WXP115" s="94"/>
      <c r="WXQ115" s="95"/>
      <c r="WXR115" s="89"/>
      <c r="WXS115" s="63" t="s">
        <v>129</v>
      </c>
      <c r="WXT115" s="18"/>
      <c r="WXU115" s="80"/>
      <c r="WXV115" s="52"/>
      <c r="WXW115" s="73"/>
      <c r="WXX115" s="94"/>
      <c r="WXY115" s="95"/>
      <c r="WXZ115" s="89"/>
      <c r="WYA115" s="63" t="s">
        <v>129</v>
      </c>
      <c r="WYB115" s="18"/>
      <c r="WYC115" s="80"/>
      <c r="WYD115" s="52"/>
      <c r="WYE115" s="73"/>
      <c r="WYF115" s="94"/>
      <c r="WYG115" s="95"/>
      <c r="WYH115" s="89"/>
      <c r="WYI115" s="63" t="s">
        <v>129</v>
      </c>
      <c r="WYJ115" s="18"/>
      <c r="WYK115" s="80"/>
      <c r="WYL115" s="52"/>
      <c r="WYM115" s="73"/>
      <c r="WYN115" s="94"/>
      <c r="WYO115" s="95"/>
      <c r="WYP115" s="89"/>
      <c r="WYQ115" s="63" t="s">
        <v>129</v>
      </c>
      <c r="WYR115" s="18"/>
      <c r="WYS115" s="80"/>
      <c r="WYT115" s="52"/>
      <c r="WYU115" s="73"/>
      <c r="WYV115" s="94"/>
      <c r="WYW115" s="95"/>
      <c r="WYX115" s="89"/>
      <c r="WYY115" s="63" t="s">
        <v>129</v>
      </c>
      <c r="WYZ115" s="18"/>
      <c r="WZA115" s="80"/>
      <c r="WZB115" s="52"/>
      <c r="WZC115" s="73"/>
      <c r="WZD115" s="94"/>
      <c r="WZE115" s="95"/>
      <c r="WZF115" s="89"/>
      <c r="WZG115" s="63" t="s">
        <v>129</v>
      </c>
      <c r="WZH115" s="18"/>
      <c r="WZI115" s="80"/>
      <c r="WZJ115" s="52"/>
      <c r="WZK115" s="73"/>
      <c r="WZL115" s="94"/>
      <c r="WZM115" s="95"/>
      <c r="WZN115" s="89"/>
      <c r="WZO115" s="63" t="s">
        <v>129</v>
      </c>
      <c r="WZP115" s="18"/>
      <c r="WZQ115" s="80"/>
      <c r="WZR115" s="52"/>
      <c r="WZS115" s="73"/>
      <c r="WZT115" s="94"/>
      <c r="WZU115" s="95"/>
      <c r="WZV115" s="89"/>
      <c r="WZW115" s="63" t="s">
        <v>129</v>
      </c>
      <c r="WZX115" s="18"/>
      <c r="WZY115" s="80"/>
      <c r="WZZ115" s="52"/>
      <c r="XAA115" s="73"/>
      <c r="XAB115" s="94"/>
      <c r="XAC115" s="95"/>
      <c r="XAD115" s="89"/>
      <c r="XAE115" s="63" t="s">
        <v>129</v>
      </c>
      <c r="XAF115" s="18"/>
      <c r="XAG115" s="80"/>
      <c r="XAH115" s="52"/>
      <c r="XAI115" s="73"/>
      <c r="XAJ115" s="94"/>
      <c r="XAK115" s="95"/>
      <c r="XAL115" s="89"/>
      <c r="XAM115" s="63" t="s">
        <v>129</v>
      </c>
      <c r="XAN115" s="18"/>
      <c r="XAO115" s="80"/>
      <c r="XAP115" s="52"/>
      <c r="XAQ115" s="73"/>
      <c r="XAR115" s="94"/>
      <c r="XAS115" s="95"/>
      <c r="XAT115" s="89"/>
      <c r="XAU115" s="63" t="s">
        <v>129</v>
      </c>
      <c r="XAV115" s="18"/>
      <c r="XAW115" s="80"/>
      <c r="XAX115" s="52"/>
      <c r="XAY115" s="73"/>
      <c r="XAZ115" s="94"/>
      <c r="XBA115" s="95"/>
      <c r="XBB115" s="89"/>
      <c r="XBC115" s="63" t="s">
        <v>129</v>
      </c>
      <c r="XBD115" s="18"/>
      <c r="XBE115" s="80"/>
      <c r="XBF115" s="52"/>
      <c r="XBG115" s="73"/>
      <c r="XBH115" s="94"/>
      <c r="XBI115" s="95"/>
      <c r="XBJ115" s="89"/>
      <c r="XBK115" s="63" t="s">
        <v>129</v>
      </c>
      <c r="XBL115" s="18"/>
      <c r="XBM115" s="80"/>
      <c r="XBN115" s="52"/>
      <c r="XBO115" s="73"/>
      <c r="XBP115" s="94"/>
      <c r="XBQ115" s="95"/>
      <c r="XBR115" s="89"/>
      <c r="XBS115" s="63" t="s">
        <v>129</v>
      </c>
      <c r="XBT115" s="18"/>
      <c r="XBU115" s="80"/>
      <c r="XBV115" s="52"/>
      <c r="XBW115" s="73"/>
      <c r="XBX115" s="94"/>
      <c r="XBY115" s="95"/>
      <c r="XBZ115" s="89"/>
      <c r="XCA115" s="63" t="s">
        <v>129</v>
      </c>
      <c r="XCB115" s="18"/>
      <c r="XCC115" s="80"/>
      <c r="XCD115" s="52"/>
      <c r="XCE115" s="73"/>
      <c r="XCF115" s="94"/>
      <c r="XCG115" s="95"/>
      <c r="XCH115" s="89"/>
      <c r="XCI115" s="63" t="s">
        <v>129</v>
      </c>
      <c r="XCJ115" s="18"/>
      <c r="XCK115" s="80"/>
      <c r="XCL115" s="52"/>
      <c r="XCM115" s="73"/>
      <c r="XCN115" s="94"/>
      <c r="XCO115" s="95"/>
      <c r="XCP115" s="89"/>
      <c r="XCQ115" s="63" t="s">
        <v>129</v>
      </c>
      <c r="XCR115" s="18"/>
      <c r="XCS115" s="80"/>
      <c r="XCT115" s="52"/>
      <c r="XCU115" s="73"/>
      <c r="XCV115" s="94"/>
      <c r="XCW115" s="95"/>
      <c r="XCX115" s="89"/>
      <c r="XCY115" s="63" t="s">
        <v>129</v>
      </c>
      <c r="XCZ115" s="18"/>
      <c r="XDA115" s="80"/>
      <c r="XDB115" s="52"/>
      <c r="XDC115" s="73"/>
      <c r="XDD115" s="94"/>
      <c r="XDE115" s="95"/>
      <c r="XDF115" s="89"/>
      <c r="XDG115" s="63" t="s">
        <v>129</v>
      </c>
      <c r="XDH115" s="18"/>
      <c r="XDI115" s="80"/>
      <c r="XDJ115" s="52"/>
      <c r="XDK115" s="73"/>
      <c r="XDL115" s="94"/>
      <c r="XDM115" s="95"/>
      <c r="XDN115" s="89"/>
      <c r="XDO115" s="63" t="s">
        <v>129</v>
      </c>
      <c r="XDP115" s="18"/>
      <c r="XDQ115" s="80"/>
      <c r="XDR115" s="52"/>
      <c r="XDS115" s="73"/>
      <c r="XDT115" s="94"/>
      <c r="XDU115" s="95"/>
      <c r="XDV115" s="89"/>
      <c r="XDW115" s="63" t="s">
        <v>129</v>
      </c>
      <c r="XDX115" s="18"/>
      <c r="XDY115" s="80"/>
      <c r="XDZ115" s="52"/>
      <c r="XEA115" s="73"/>
      <c r="XEB115" s="94"/>
      <c r="XEC115" s="95"/>
      <c r="XED115" s="89"/>
      <c r="XEE115" s="63" t="s">
        <v>129</v>
      </c>
      <c r="XEF115" s="18"/>
      <c r="XEG115" s="80"/>
      <c r="XEH115" s="52"/>
      <c r="XEI115" s="73"/>
      <c r="XEJ115" s="94"/>
      <c r="XEK115" s="95"/>
      <c r="XEL115" s="89"/>
      <c r="XEM115" s="63" t="s">
        <v>129</v>
      </c>
      <c r="XEN115" s="18"/>
      <c r="XEO115" s="80"/>
      <c r="XEP115" s="52"/>
      <c r="XEQ115" s="73"/>
      <c r="XER115" s="94"/>
      <c r="XES115" s="95"/>
      <c r="XET115" s="89"/>
      <c r="XEU115" s="63" t="s">
        <v>129</v>
      </c>
      <c r="XEV115" s="18"/>
      <c r="XEW115" s="80"/>
      <c r="XEX115" s="52"/>
      <c r="XEY115" s="73"/>
      <c r="XEZ115" s="94"/>
      <c r="XFA115" s="95"/>
    </row>
    <row r="116" spans="2:16381" s="7" customFormat="1" ht="27" customHeight="1" x14ac:dyDescent="0.55000000000000004">
      <c r="B116" s="165" t="s">
        <v>364</v>
      </c>
      <c r="C116" s="126" t="s">
        <v>130</v>
      </c>
      <c r="D116" s="191" t="s">
        <v>250</v>
      </c>
      <c r="E116" s="20" t="s">
        <v>6</v>
      </c>
      <c r="F116" s="144">
        <v>124</v>
      </c>
      <c r="G116" s="54"/>
      <c r="H116" s="54"/>
      <c r="I116" s="76"/>
      <c r="J116" s="130"/>
      <c r="P116" s="263"/>
      <c r="Q116" s="264"/>
      <c r="R116" s="265"/>
      <c r="S116" s="257"/>
      <c r="T116" s="258"/>
      <c r="U116" s="259"/>
      <c r="V116" s="266"/>
      <c r="W116" s="262"/>
      <c r="X116" s="263"/>
      <c r="Y116" s="264"/>
      <c r="Z116" s="265"/>
      <c r="AA116" s="257"/>
      <c r="AB116" s="258"/>
      <c r="AC116" s="259"/>
      <c r="AD116" s="266"/>
      <c r="AE116" s="262"/>
      <c r="AF116" s="263"/>
      <c r="AG116" s="264"/>
      <c r="AH116" s="265"/>
      <c r="AI116" s="257"/>
      <c r="AJ116" s="258"/>
      <c r="AK116" s="259"/>
      <c r="AL116" s="266"/>
      <c r="AM116" s="262"/>
      <c r="AN116" s="263"/>
      <c r="AO116" s="264"/>
      <c r="AP116" s="265"/>
      <c r="AQ116" s="257"/>
      <c r="AR116" s="258"/>
      <c r="AS116" s="259"/>
      <c r="AT116" s="266"/>
      <c r="AU116" s="262"/>
      <c r="AV116" s="263"/>
      <c r="AW116" s="264"/>
      <c r="AX116" s="265"/>
      <c r="AY116" s="257"/>
      <c r="AZ116" s="258"/>
      <c r="BA116" s="259"/>
      <c r="BB116" s="266"/>
      <c r="BC116" s="262"/>
      <c r="BD116" s="263"/>
      <c r="BE116" s="264"/>
      <c r="BF116" s="265"/>
      <c r="BG116" s="257"/>
      <c r="BH116" s="258"/>
      <c r="BI116" s="259"/>
      <c r="BJ116" s="266"/>
      <c r="BK116" s="262"/>
      <c r="BL116" s="263"/>
      <c r="BM116" s="264"/>
      <c r="BN116" s="265"/>
      <c r="BO116" s="257"/>
      <c r="BP116" s="258"/>
      <c r="BQ116" s="259"/>
      <c r="BR116" s="266"/>
      <c r="BS116" s="262"/>
      <c r="BT116" s="263"/>
      <c r="BU116" s="264"/>
      <c r="BV116" s="265"/>
      <c r="BW116" s="257"/>
      <c r="BX116" s="258"/>
      <c r="BY116" s="259"/>
      <c r="BZ116" s="266"/>
      <c r="CA116" s="262"/>
      <c r="CB116" s="263"/>
      <c r="CC116" s="264"/>
      <c r="CD116" s="265"/>
      <c r="CE116" s="257"/>
      <c r="CF116" s="258"/>
      <c r="CG116" s="259"/>
      <c r="CH116" s="266"/>
      <c r="CI116" s="262"/>
      <c r="CJ116" s="263"/>
      <c r="CK116" s="264"/>
      <c r="CL116" s="265"/>
      <c r="CM116" s="257"/>
      <c r="CN116" s="258"/>
      <c r="CO116" s="259"/>
      <c r="CP116" s="266"/>
      <c r="CQ116" s="262"/>
      <c r="CR116" s="263"/>
      <c r="CS116" s="264"/>
      <c r="CT116" s="265"/>
      <c r="CU116" s="257"/>
      <c r="CV116" s="258"/>
      <c r="CW116" s="259"/>
      <c r="CX116" s="266"/>
      <c r="CY116" s="262"/>
      <c r="CZ116" s="263"/>
      <c r="DA116" s="264"/>
      <c r="DB116" s="265"/>
      <c r="DC116" s="257"/>
      <c r="DD116" s="258"/>
      <c r="DE116" s="259"/>
      <c r="DF116" s="266"/>
      <c r="DG116" s="262"/>
      <c r="DH116" s="263"/>
      <c r="DI116" s="264"/>
      <c r="DJ116" s="265"/>
      <c r="DK116" s="257"/>
      <c r="DL116" s="258"/>
      <c r="DM116" s="259"/>
      <c r="DN116" s="266"/>
      <c r="DO116" s="262"/>
      <c r="DP116" s="263"/>
      <c r="DQ116" s="264"/>
      <c r="DR116" s="265"/>
      <c r="DS116" s="257"/>
      <c r="DT116" s="258"/>
      <c r="DU116" s="259"/>
      <c r="DV116" s="266"/>
      <c r="DW116" s="262"/>
      <c r="DX116" s="263"/>
      <c r="DY116" s="264"/>
      <c r="DZ116" s="265"/>
      <c r="EA116" s="257"/>
      <c r="EB116" s="258"/>
      <c r="EC116" s="259"/>
      <c r="ED116" s="266"/>
      <c r="EE116" s="262"/>
      <c r="EF116" s="263"/>
      <c r="EG116" s="264"/>
      <c r="EH116" s="265"/>
      <c r="EI116" s="257"/>
      <c r="EJ116" s="258"/>
      <c r="EK116" s="259"/>
      <c r="EL116" s="266"/>
      <c r="EM116" s="262"/>
      <c r="EN116" s="263"/>
      <c r="EO116" s="264"/>
      <c r="EP116" s="265"/>
      <c r="EQ116" s="257"/>
      <c r="ER116" s="258"/>
      <c r="ES116" s="252"/>
      <c r="ET116" s="22"/>
      <c r="EU116" s="99"/>
      <c r="EV116" s="25"/>
      <c r="EW116" s="82"/>
      <c r="EX116" s="53"/>
      <c r="EY116" s="73"/>
      <c r="EZ116" s="94"/>
      <c r="FA116" s="95"/>
      <c r="FB116" s="22"/>
      <c r="FC116" s="99"/>
      <c r="FD116" s="25"/>
      <c r="FE116" s="82"/>
      <c r="FF116" s="53"/>
      <c r="FG116" s="73"/>
      <c r="FH116" s="94"/>
      <c r="FI116" s="95"/>
      <c r="FJ116" s="22"/>
      <c r="FK116" s="99"/>
      <c r="FL116" s="25"/>
      <c r="FM116" s="82"/>
      <c r="FN116" s="53"/>
      <c r="FO116" s="73"/>
      <c r="FP116" s="94"/>
      <c r="FQ116" s="95"/>
      <c r="FR116" s="22"/>
      <c r="FS116" s="99"/>
      <c r="FT116" s="25"/>
      <c r="FU116" s="82"/>
      <c r="FV116" s="53"/>
      <c r="FW116" s="73"/>
      <c r="FX116" s="94"/>
      <c r="FY116" s="95"/>
      <c r="FZ116" s="22"/>
      <c r="GA116" s="99"/>
      <c r="GB116" s="25"/>
      <c r="GC116" s="82"/>
      <c r="GD116" s="53"/>
      <c r="GE116" s="73"/>
      <c r="GF116" s="94"/>
      <c r="GG116" s="95"/>
      <c r="GH116" s="22"/>
      <c r="GI116" s="99"/>
      <c r="GJ116" s="25"/>
      <c r="GK116" s="82"/>
      <c r="GL116" s="53"/>
      <c r="GM116" s="73"/>
      <c r="GN116" s="94"/>
      <c r="GO116" s="95"/>
      <c r="GP116" s="22"/>
      <c r="GQ116" s="99"/>
      <c r="GR116" s="25"/>
      <c r="GS116" s="82"/>
      <c r="GT116" s="53"/>
      <c r="GU116" s="73"/>
      <c r="GV116" s="94"/>
      <c r="GW116" s="95"/>
      <c r="GX116" s="22"/>
      <c r="GY116" s="99"/>
      <c r="GZ116" s="25"/>
      <c r="HA116" s="82"/>
      <c r="HB116" s="53"/>
      <c r="HC116" s="73"/>
      <c r="HD116" s="94"/>
      <c r="HE116" s="95"/>
      <c r="HF116" s="22"/>
      <c r="HG116" s="99"/>
      <c r="HH116" s="25"/>
      <c r="HI116" s="82"/>
      <c r="HJ116" s="53"/>
      <c r="HK116" s="73"/>
      <c r="HL116" s="94"/>
      <c r="HM116" s="95"/>
      <c r="HN116" s="22"/>
      <c r="HO116" s="99"/>
      <c r="HP116" s="25"/>
      <c r="HQ116" s="82"/>
      <c r="HR116" s="53"/>
      <c r="HS116" s="73"/>
      <c r="HT116" s="94"/>
      <c r="HU116" s="95"/>
      <c r="HV116" s="22"/>
      <c r="HW116" s="99"/>
      <c r="HX116" s="25"/>
      <c r="HY116" s="82"/>
      <c r="HZ116" s="53"/>
      <c r="IA116" s="73"/>
      <c r="IB116" s="94"/>
      <c r="IC116" s="95"/>
      <c r="ID116" s="22"/>
      <c r="IE116" s="99"/>
      <c r="IF116" s="25"/>
      <c r="IG116" s="82"/>
      <c r="IH116" s="53"/>
      <c r="II116" s="73"/>
      <c r="IJ116" s="94"/>
      <c r="IK116" s="95"/>
      <c r="IL116" s="22"/>
      <c r="IM116" s="99"/>
      <c r="IN116" s="25"/>
      <c r="IO116" s="82"/>
      <c r="IP116" s="53"/>
      <c r="IQ116" s="73"/>
      <c r="IR116" s="94"/>
      <c r="IS116" s="95"/>
      <c r="IT116" s="22"/>
      <c r="IU116" s="99"/>
      <c r="IV116" s="25"/>
      <c r="IW116" s="82"/>
      <c r="IX116" s="53"/>
      <c r="IY116" s="73"/>
      <c r="IZ116" s="94"/>
      <c r="JA116" s="95"/>
      <c r="JB116" s="22"/>
      <c r="JC116" s="99"/>
      <c r="JD116" s="25"/>
      <c r="JE116" s="82"/>
      <c r="JF116" s="53"/>
      <c r="JG116" s="73"/>
      <c r="JH116" s="94"/>
      <c r="JI116" s="95"/>
      <c r="JJ116" s="22"/>
      <c r="JK116" s="99"/>
      <c r="JL116" s="25"/>
      <c r="JM116" s="82"/>
      <c r="JN116" s="53"/>
      <c r="JO116" s="73"/>
      <c r="JP116" s="94"/>
      <c r="JQ116" s="95"/>
      <c r="JR116" s="22"/>
      <c r="JS116" s="99"/>
      <c r="JT116" s="25"/>
      <c r="JU116" s="82"/>
      <c r="JV116" s="53"/>
      <c r="JW116" s="73"/>
      <c r="JX116" s="94"/>
      <c r="JY116" s="95"/>
      <c r="JZ116" s="22"/>
      <c r="KA116" s="99"/>
      <c r="KB116" s="25"/>
      <c r="KC116" s="82"/>
      <c r="KD116" s="53"/>
      <c r="KE116" s="73"/>
      <c r="KF116" s="94"/>
      <c r="KG116" s="95"/>
      <c r="KH116" s="22"/>
      <c r="KI116" s="99"/>
      <c r="KJ116" s="25"/>
      <c r="KK116" s="82"/>
      <c r="KL116" s="53"/>
      <c r="KM116" s="73"/>
      <c r="KN116" s="94"/>
      <c r="KO116" s="95"/>
      <c r="KP116" s="22"/>
      <c r="KQ116" s="99"/>
      <c r="KR116" s="25"/>
      <c r="KS116" s="82"/>
      <c r="KT116" s="53"/>
      <c r="KU116" s="73"/>
      <c r="KV116" s="94"/>
      <c r="KW116" s="95"/>
      <c r="KX116" s="22"/>
      <c r="KY116" s="99"/>
      <c r="KZ116" s="25"/>
      <c r="LA116" s="82"/>
      <c r="LB116" s="53"/>
      <c r="LC116" s="73"/>
      <c r="LD116" s="94"/>
      <c r="LE116" s="95"/>
      <c r="LF116" s="22"/>
      <c r="LG116" s="99"/>
      <c r="LH116" s="25"/>
      <c r="LI116" s="82"/>
      <c r="LJ116" s="53"/>
      <c r="LK116" s="73"/>
      <c r="LL116" s="94"/>
      <c r="LM116" s="95"/>
      <c r="LN116" s="22"/>
      <c r="LO116" s="99"/>
      <c r="LP116" s="25"/>
      <c r="LQ116" s="82"/>
      <c r="LR116" s="53"/>
      <c r="LS116" s="73"/>
      <c r="LT116" s="94"/>
      <c r="LU116" s="95"/>
      <c r="LV116" s="22"/>
      <c r="LW116" s="99"/>
      <c r="LX116" s="25"/>
      <c r="LY116" s="82"/>
      <c r="LZ116" s="53"/>
      <c r="MA116" s="73"/>
      <c r="MB116" s="94"/>
      <c r="MC116" s="95"/>
      <c r="MD116" s="22"/>
      <c r="ME116" s="99"/>
      <c r="MF116" s="25"/>
      <c r="MG116" s="82"/>
      <c r="MH116" s="53"/>
      <c r="MI116" s="73"/>
      <c r="MJ116" s="94"/>
      <c r="MK116" s="95"/>
      <c r="ML116" s="22"/>
      <c r="MM116" s="99"/>
      <c r="MN116" s="25"/>
      <c r="MO116" s="82"/>
      <c r="MP116" s="53"/>
      <c r="MQ116" s="73"/>
      <c r="MR116" s="94"/>
      <c r="MS116" s="95"/>
      <c r="MT116" s="22"/>
      <c r="MU116" s="99"/>
      <c r="MV116" s="25"/>
      <c r="MW116" s="82"/>
      <c r="MX116" s="53"/>
      <c r="MY116" s="73"/>
      <c r="MZ116" s="94"/>
      <c r="NA116" s="95"/>
      <c r="NB116" s="22"/>
      <c r="NC116" s="99"/>
      <c r="ND116" s="25"/>
      <c r="NE116" s="82"/>
      <c r="NF116" s="53"/>
      <c r="NG116" s="73"/>
      <c r="NH116" s="94"/>
      <c r="NI116" s="95"/>
      <c r="NJ116" s="22"/>
      <c r="NK116" s="99"/>
      <c r="NL116" s="25"/>
      <c r="NM116" s="82"/>
      <c r="NN116" s="53"/>
      <c r="NO116" s="73"/>
      <c r="NP116" s="94"/>
      <c r="NQ116" s="95"/>
      <c r="NR116" s="22"/>
      <c r="NS116" s="99"/>
      <c r="NT116" s="25"/>
      <c r="NU116" s="82"/>
      <c r="NV116" s="53"/>
      <c r="NW116" s="73"/>
      <c r="NX116" s="94"/>
      <c r="NY116" s="95"/>
      <c r="NZ116" s="22"/>
      <c r="OA116" s="99"/>
      <c r="OB116" s="25"/>
      <c r="OC116" s="82"/>
      <c r="OD116" s="53"/>
      <c r="OE116" s="73"/>
      <c r="OF116" s="94"/>
      <c r="OG116" s="95"/>
      <c r="OH116" s="22"/>
      <c r="OI116" s="99"/>
      <c r="OJ116" s="25"/>
      <c r="OK116" s="82"/>
      <c r="OL116" s="53"/>
      <c r="OM116" s="73"/>
      <c r="ON116" s="94"/>
      <c r="OO116" s="95"/>
      <c r="OP116" s="22"/>
      <c r="OQ116" s="99"/>
      <c r="OR116" s="25"/>
      <c r="OS116" s="82"/>
      <c r="OT116" s="53"/>
      <c r="OU116" s="73"/>
      <c r="OV116" s="94"/>
      <c r="OW116" s="95"/>
      <c r="OX116" s="22"/>
      <c r="OY116" s="99"/>
      <c r="OZ116" s="25"/>
      <c r="PA116" s="82"/>
      <c r="PB116" s="53"/>
      <c r="PC116" s="73"/>
      <c r="PD116" s="94"/>
      <c r="PE116" s="95"/>
      <c r="PF116" s="22"/>
      <c r="PG116" s="99"/>
      <c r="PH116" s="25"/>
      <c r="PI116" s="82"/>
      <c r="PJ116" s="53"/>
      <c r="PK116" s="73"/>
      <c r="PL116" s="94"/>
      <c r="PM116" s="95"/>
      <c r="PN116" s="22"/>
      <c r="PO116" s="99"/>
      <c r="PP116" s="25"/>
      <c r="PQ116" s="82"/>
      <c r="PR116" s="53"/>
      <c r="PS116" s="73"/>
      <c r="PT116" s="94"/>
      <c r="PU116" s="95"/>
      <c r="PV116" s="22"/>
      <c r="PW116" s="99"/>
      <c r="PX116" s="25"/>
      <c r="PY116" s="82"/>
      <c r="PZ116" s="53"/>
      <c r="QA116" s="73"/>
      <c r="QB116" s="94"/>
      <c r="QC116" s="95"/>
      <c r="QD116" s="22"/>
      <c r="QE116" s="99"/>
      <c r="QF116" s="25"/>
      <c r="QG116" s="82"/>
      <c r="QH116" s="53"/>
      <c r="QI116" s="73"/>
      <c r="QJ116" s="94"/>
      <c r="QK116" s="95"/>
      <c r="QL116" s="22"/>
      <c r="QM116" s="99"/>
      <c r="QN116" s="25"/>
      <c r="QO116" s="82"/>
      <c r="QP116" s="53"/>
      <c r="QQ116" s="73"/>
      <c r="QR116" s="94"/>
      <c r="QS116" s="95"/>
      <c r="QT116" s="22"/>
      <c r="QU116" s="99"/>
      <c r="QV116" s="25"/>
      <c r="QW116" s="82"/>
      <c r="QX116" s="53"/>
      <c r="QY116" s="73"/>
      <c r="QZ116" s="94"/>
      <c r="RA116" s="95"/>
      <c r="RB116" s="22"/>
      <c r="RC116" s="99"/>
      <c r="RD116" s="25"/>
      <c r="RE116" s="82"/>
      <c r="RF116" s="53"/>
      <c r="RG116" s="73"/>
      <c r="RH116" s="94"/>
      <c r="RI116" s="95"/>
      <c r="RJ116" s="22"/>
      <c r="RK116" s="99"/>
      <c r="RL116" s="25"/>
      <c r="RM116" s="82"/>
      <c r="RN116" s="53"/>
      <c r="RO116" s="73"/>
      <c r="RP116" s="94"/>
      <c r="RQ116" s="95"/>
      <c r="RR116" s="22"/>
      <c r="RS116" s="99"/>
      <c r="RT116" s="25"/>
      <c r="RU116" s="82"/>
      <c r="RV116" s="53"/>
      <c r="RW116" s="73"/>
      <c r="RX116" s="94"/>
      <c r="RY116" s="95"/>
      <c r="RZ116" s="22"/>
      <c r="SA116" s="99"/>
      <c r="SB116" s="25"/>
      <c r="SC116" s="82"/>
      <c r="SD116" s="53"/>
      <c r="SE116" s="73"/>
      <c r="SF116" s="94"/>
      <c r="SG116" s="95"/>
      <c r="SH116" s="22"/>
      <c r="SI116" s="99"/>
      <c r="SJ116" s="25"/>
      <c r="SK116" s="82"/>
      <c r="SL116" s="53"/>
      <c r="SM116" s="73"/>
      <c r="SN116" s="94"/>
      <c r="SO116" s="95"/>
      <c r="SP116" s="22"/>
      <c r="SQ116" s="99"/>
      <c r="SR116" s="25"/>
      <c r="SS116" s="82"/>
      <c r="ST116" s="53"/>
      <c r="SU116" s="73"/>
      <c r="SV116" s="94"/>
      <c r="SW116" s="95"/>
      <c r="SX116" s="22"/>
      <c r="SY116" s="99"/>
      <c r="SZ116" s="25"/>
      <c r="TA116" s="82"/>
      <c r="TB116" s="53"/>
      <c r="TC116" s="73"/>
      <c r="TD116" s="94"/>
      <c r="TE116" s="95"/>
      <c r="TF116" s="22"/>
      <c r="TG116" s="99"/>
      <c r="TH116" s="25"/>
      <c r="TI116" s="82"/>
      <c r="TJ116" s="53"/>
      <c r="TK116" s="73"/>
      <c r="TL116" s="94"/>
      <c r="TM116" s="95"/>
      <c r="TN116" s="22"/>
      <c r="TO116" s="99"/>
      <c r="TP116" s="25"/>
      <c r="TQ116" s="82"/>
      <c r="TR116" s="53"/>
      <c r="TS116" s="73"/>
      <c r="TT116" s="94"/>
      <c r="TU116" s="95"/>
      <c r="TV116" s="22"/>
      <c r="TW116" s="99"/>
      <c r="TX116" s="25"/>
      <c r="TY116" s="82"/>
      <c r="TZ116" s="53"/>
      <c r="UA116" s="73"/>
      <c r="UB116" s="94"/>
      <c r="UC116" s="95"/>
      <c r="UD116" s="22"/>
      <c r="UE116" s="99"/>
      <c r="UF116" s="25"/>
      <c r="UG116" s="82"/>
      <c r="UH116" s="53"/>
      <c r="UI116" s="73"/>
      <c r="UJ116" s="94"/>
      <c r="UK116" s="95"/>
      <c r="UL116" s="22"/>
      <c r="UM116" s="99"/>
      <c r="UN116" s="25"/>
      <c r="UO116" s="82"/>
      <c r="UP116" s="53"/>
      <c r="UQ116" s="73"/>
      <c r="UR116" s="94"/>
      <c r="US116" s="95"/>
      <c r="UT116" s="22"/>
      <c r="UU116" s="99"/>
      <c r="UV116" s="25"/>
      <c r="UW116" s="82"/>
      <c r="UX116" s="53"/>
      <c r="UY116" s="73"/>
      <c r="UZ116" s="94"/>
      <c r="VA116" s="95"/>
      <c r="VB116" s="22"/>
      <c r="VC116" s="99"/>
      <c r="VD116" s="25"/>
      <c r="VE116" s="82"/>
      <c r="VF116" s="53"/>
      <c r="VG116" s="73"/>
      <c r="VH116" s="94"/>
      <c r="VI116" s="95"/>
      <c r="VJ116" s="22"/>
      <c r="VK116" s="99"/>
      <c r="VL116" s="25"/>
      <c r="VM116" s="82"/>
      <c r="VN116" s="53"/>
      <c r="VO116" s="73"/>
      <c r="VP116" s="94"/>
      <c r="VQ116" s="95"/>
      <c r="VR116" s="22"/>
      <c r="VS116" s="99"/>
      <c r="VT116" s="25"/>
      <c r="VU116" s="82"/>
      <c r="VV116" s="53"/>
      <c r="VW116" s="73"/>
      <c r="VX116" s="94"/>
      <c r="VY116" s="95"/>
      <c r="VZ116" s="22"/>
      <c r="WA116" s="99"/>
      <c r="WB116" s="25"/>
      <c r="WC116" s="82"/>
      <c r="WD116" s="53"/>
      <c r="WE116" s="73"/>
      <c r="WF116" s="94"/>
      <c r="WG116" s="95"/>
      <c r="WH116" s="22"/>
      <c r="WI116" s="99"/>
      <c r="WJ116" s="25"/>
      <c r="WK116" s="82"/>
      <c r="WL116" s="53"/>
      <c r="WM116" s="73"/>
      <c r="WN116" s="94"/>
      <c r="WO116" s="95"/>
      <c r="WP116" s="22"/>
      <c r="WQ116" s="99"/>
      <c r="WR116" s="25"/>
      <c r="WS116" s="82"/>
      <c r="WT116" s="53"/>
      <c r="WU116" s="73"/>
      <c r="WV116" s="94"/>
      <c r="WW116" s="95"/>
      <c r="WX116" s="22"/>
      <c r="WY116" s="99"/>
      <c r="WZ116" s="25"/>
      <c r="XA116" s="82"/>
      <c r="XB116" s="53"/>
      <c r="XC116" s="73"/>
      <c r="XD116" s="94"/>
      <c r="XE116" s="95"/>
      <c r="XF116" s="22"/>
      <c r="XG116" s="99"/>
      <c r="XH116" s="25"/>
      <c r="XI116" s="82"/>
      <c r="XJ116" s="53"/>
      <c r="XK116" s="73"/>
      <c r="XL116" s="94"/>
      <c r="XM116" s="95"/>
      <c r="XN116" s="22"/>
      <c r="XO116" s="99"/>
      <c r="XP116" s="25"/>
      <c r="XQ116" s="82"/>
      <c r="XR116" s="53"/>
      <c r="XS116" s="73"/>
      <c r="XT116" s="94"/>
      <c r="XU116" s="95"/>
      <c r="XV116" s="22"/>
      <c r="XW116" s="99"/>
      <c r="XX116" s="25"/>
      <c r="XY116" s="82"/>
      <c r="XZ116" s="53"/>
      <c r="YA116" s="73"/>
      <c r="YB116" s="94"/>
      <c r="YC116" s="95"/>
      <c r="YD116" s="22"/>
      <c r="YE116" s="99"/>
      <c r="YF116" s="25"/>
      <c r="YG116" s="82"/>
      <c r="YH116" s="53"/>
      <c r="YI116" s="73"/>
      <c r="YJ116" s="94"/>
      <c r="YK116" s="95"/>
      <c r="YL116" s="22"/>
      <c r="YM116" s="99"/>
      <c r="YN116" s="25"/>
      <c r="YO116" s="82"/>
      <c r="YP116" s="53"/>
      <c r="YQ116" s="73"/>
      <c r="YR116" s="94"/>
      <c r="YS116" s="95"/>
      <c r="YT116" s="22"/>
      <c r="YU116" s="99"/>
      <c r="YV116" s="25"/>
      <c r="YW116" s="82"/>
      <c r="YX116" s="53"/>
      <c r="YY116" s="73"/>
      <c r="YZ116" s="94"/>
      <c r="ZA116" s="95"/>
      <c r="ZB116" s="22"/>
      <c r="ZC116" s="99"/>
      <c r="ZD116" s="25"/>
      <c r="ZE116" s="82"/>
      <c r="ZF116" s="53"/>
      <c r="ZG116" s="73"/>
      <c r="ZH116" s="94"/>
      <c r="ZI116" s="95"/>
      <c r="ZJ116" s="22"/>
      <c r="ZK116" s="99"/>
      <c r="ZL116" s="25"/>
      <c r="ZM116" s="82"/>
      <c r="ZN116" s="53"/>
      <c r="ZO116" s="73"/>
      <c r="ZP116" s="94"/>
      <c r="ZQ116" s="95"/>
      <c r="ZR116" s="22"/>
      <c r="ZS116" s="99"/>
      <c r="ZT116" s="25"/>
      <c r="ZU116" s="82"/>
      <c r="ZV116" s="53"/>
      <c r="ZW116" s="73"/>
      <c r="ZX116" s="94"/>
      <c r="ZY116" s="95"/>
      <c r="ZZ116" s="22"/>
      <c r="AAA116" s="99"/>
      <c r="AAB116" s="25"/>
      <c r="AAC116" s="82"/>
      <c r="AAD116" s="53"/>
      <c r="AAE116" s="73"/>
      <c r="AAF116" s="94"/>
      <c r="AAG116" s="95"/>
      <c r="AAH116" s="22"/>
      <c r="AAI116" s="99"/>
      <c r="AAJ116" s="25"/>
      <c r="AAK116" s="82"/>
      <c r="AAL116" s="53"/>
      <c r="AAM116" s="73"/>
      <c r="AAN116" s="94"/>
      <c r="AAO116" s="95"/>
      <c r="AAP116" s="22"/>
      <c r="AAQ116" s="99"/>
      <c r="AAR116" s="25"/>
      <c r="AAS116" s="82"/>
      <c r="AAT116" s="53"/>
      <c r="AAU116" s="73"/>
      <c r="AAV116" s="94"/>
      <c r="AAW116" s="95"/>
      <c r="AAX116" s="22"/>
      <c r="AAY116" s="99"/>
      <c r="AAZ116" s="25"/>
      <c r="ABA116" s="82"/>
      <c r="ABB116" s="53"/>
      <c r="ABC116" s="73"/>
      <c r="ABD116" s="94"/>
      <c r="ABE116" s="95"/>
      <c r="ABF116" s="22"/>
      <c r="ABG116" s="99"/>
      <c r="ABH116" s="25"/>
      <c r="ABI116" s="82"/>
      <c r="ABJ116" s="53"/>
      <c r="ABK116" s="73"/>
      <c r="ABL116" s="94"/>
      <c r="ABM116" s="95"/>
      <c r="ABN116" s="22"/>
      <c r="ABO116" s="99"/>
      <c r="ABP116" s="25"/>
      <c r="ABQ116" s="82"/>
      <c r="ABR116" s="53"/>
      <c r="ABS116" s="73"/>
      <c r="ABT116" s="94"/>
      <c r="ABU116" s="95"/>
      <c r="ABV116" s="22"/>
      <c r="ABW116" s="99"/>
      <c r="ABX116" s="25"/>
      <c r="ABY116" s="82"/>
      <c r="ABZ116" s="53"/>
      <c r="ACA116" s="73"/>
      <c r="ACB116" s="94"/>
      <c r="ACC116" s="95"/>
      <c r="ACD116" s="22"/>
      <c r="ACE116" s="99"/>
      <c r="ACF116" s="25"/>
      <c r="ACG116" s="82"/>
      <c r="ACH116" s="53"/>
      <c r="ACI116" s="73"/>
      <c r="ACJ116" s="94"/>
      <c r="ACK116" s="95"/>
      <c r="ACL116" s="22"/>
      <c r="ACM116" s="99"/>
      <c r="ACN116" s="25"/>
      <c r="ACO116" s="82"/>
      <c r="ACP116" s="53"/>
      <c r="ACQ116" s="73"/>
      <c r="ACR116" s="94"/>
      <c r="ACS116" s="95"/>
      <c r="ACT116" s="22"/>
      <c r="ACU116" s="99"/>
      <c r="ACV116" s="25"/>
      <c r="ACW116" s="82"/>
      <c r="ACX116" s="53"/>
      <c r="ACY116" s="73"/>
      <c r="ACZ116" s="94"/>
      <c r="ADA116" s="95"/>
      <c r="ADB116" s="22"/>
      <c r="ADC116" s="99"/>
      <c r="ADD116" s="25"/>
      <c r="ADE116" s="82"/>
      <c r="ADF116" s="53"/>
      <c r="ADG116" s="73"/>
      <c r="ADH116" s="94"/>
      <c r="ADI116" s="95"/>
      <c r="ADJ116" s="22"/>
      <c r="ADK116" s="99"/>
      <c r="ADL116" s="25"/>
      <c r="ADM116" s="82"/>
      <c r="ADN116" s="53"/>
      <c r="ADO116" s="73"/>
      <c r="ADP116" s="94"/>
      <c r="ADQ116" s="95"/>
      <c r="ADR116" s="22"/>
      <c r="ADS116" s="99"/>
      <c r="ADT116" s="25"/>
      <c r="ADU116" s="82"/>
      <c r="ADV116" s="53"/>
      <c r="ADW116" s="73"/>
      <c r="ADX116" s="94"/>
      <c r="ADY116" s="95"/>
      <c r="ADZ116" s="22"/>
      <c r="AEA116" s="99"/>
      <c r="AEB116" s="25"/>
      <c r="AEC116" s="82"/>
      <c r="AED116" s="53"/>
      <c r="AEE116" s="73"/>
      <c r="AEF116" s="94"/>
      <c r="AEG116" s="95"/>
      <c r="AEH116" s="22"/>
      <c r="AEI116" s="99"/>
      <c r="AEJ116" s="25"/>
      <c r="AEK116" s="82"/>
      <c r="AEL116" s="53"/>
      <c r="AEM116" s="73"/>
      <c r="AEN116" s="94"/>
      <c r="AEO116" s="95"/>
      <c r="AEP116" s="22"/>
      <c r="AEQ116" s="99"/>
      <c r="AER116" s="25"/>
      <c r="AES116" s="82"/>
      <c r="AET116" s="53"/>
      <c r="AEU116" s="73"/>
      <c r="AEV116" s="94"/>
      <c r="AEW116" s="95"/>
      <c r="AEX116" s="22"/>
      <c r="AEY116" s="99"/>
      <c r="AEZ116" s="25"/>
      <c r="AFA116" s="82"/>
      <c r="AFB116" s="53"/>
      <c r="AFC116" s="73"/>
      <c r="AFD116" s="94"/>
      <c r="AFE116" s="95"/>
      <c r="AFF116" s="22"/>
      <c r="AFG116" s="99"/>
      <c r="AFH116" s="25"/>
      <c r="AFI116" s="82"/>
      <c r="AFJ116" s="53"/>
      <c r="AFK116" s="73"/>
      <c r="AFL116" s="94"/>
      <c r="AFM116" s="95"/>
      <c r="AFN116" s="22"/>
      <c r="AFO116" s="99"/>
      <c r="AFP116" s="25"/>
      <c r="AFQ116" s="82"/>
      <c r="AFR116" s="53"/>
      <c r="AFS116" s="73"/>
      <c r="AFT116" s="94"/>
      <c r="AFU116" s="95"/>
      <c r="AFV116" s="22"/>
      <c r="AFW116" s="99"/>
      <c r="AFX116" s="25"/>
      <c r="AFY116" s="82"/>
      <c r="AFZ116" s="53"/>
      <c r="AGA116" s="73"/>
      <c r="AGB116" s="94"/>
      <c r="AGC116" s="95"/>
      <c r="AGD116" s="22"/>
      <c r="AGE116" s="99"/>
      <c r="AGF116" s="25"/>
      <c r="AGG116" s="82"/>
      <c r="AGH116" s="53"/>
      <c r="AGI116" s="73"/>
      <c r="AGJ116" s="94"/>
      <c r="AGK116" s="95"/>
      <c r="AGL116" s="22"/>
      <c r="AGM116" s="99"/>
      <c r="AGN116" s="25"/>
      <c r="AGO116" s="82"/>
      <c r="AGP116" s="53"/>
      <c r="AGQ116" s="73"/>
      <c r="AGR116" s="94"/>
      <c r="AGS116" s="95"/>
      <c r="AGT116" s="22"/>
      <c r="AGU116" s="99"/>
      <c r="AGV116" s="25"/>
      <c r="AGW116" s="82"/>
      <c r="AGX116" s="53"/>
      <c r="AGY116" s="73"/>
      <c r="AGZ116" s="94"/>
      <c r="AHA116" s="95"/>
      <c r="AHB116" s="22"/>
      <c r="AHC116" s="99"/>
      <c r="AHD116" s="25"/>
      <c r="AHE116" s="82"/>
      <c r="AHF116" s="53"/>
      <c r="AHG116" s="73"/>
      <c r="AHH116" s="94"/>
      <c r="AHI116" s="95"/>
      <c r="AHJ116" s="22"/>
      <c r="AHK116" s="99"/>
      <c r="AHL116" s="25"/>
      <c r="AHM116" s="82"/>
      <c r="AHN116" s="53"/>
      <c r="AHO116" s="73"/>
      <c r="AHP116" s="94"/>
      <c r="AHQ116" s="95"/>
      <c r="AHR116" s="22"/>
      <c r="AHS116" s="99"/>
      <c r="AHT116" s="25"/>
      <c r="AHU116" s="82"/>
      <c r="AHV116" s="53"/>
      <c r="AHW116" s="73"/>
      <c r="AHX116" s="94"/>
      <c r="AHY116" s="95"/>
      <c r="AHZ116" s="22"/>
      <c r="AIA116" s="99"/>
      <c r="AIB116" s="25"/>
      <c r="AIC116" s="82"/>
      <c r="AID116" s="53"/>
      <c r="AIE116" s="73"/>
      <c r="AIF116" s="94"/>
      <c r="AIG116" s="95"/>
      <c r="AIH116" s="22"/>
      <c r="AII116" s="99"/>
      <c r="AIJ116" s="25"/>
      <c r="AIK116" s="82"/>
      <c r="AIL116" s="53"/>
      <c r="AIM116" s="73"/>
      <c r="AIN116" s="94"/>
      <c r="AIO116" s="95"/>
      <c r="AIP116" s="22"/>
      <c r="AIQ116" s="99"/>
      <c r="AIR116" s="25"/>
      <c r="AIS116" s="82"/>
      <c r="AIT116" s="53"/>
      <c r="AIU116" s="73"/>
      <c r="AIV116" s="94"/>
      <c r="AIW116" s="95"/>
      <c r="AIX116" s="22"/>
      <c r="AIY116" s="99"/>
      <c r="AIZ116" s="25"/>
      <c r="AJA116" s="82"/>
      <c r="AJB116" s="53"/>
      <c r="AJC116" s="73"/>
      <c r="AJD116" s="94"/>
      <c r="AJE116" s="95"/>
      <c r="AJF116" s="22"/>
      <c r="AJG116" s="99"/>
      <c r="AJH116" s="25"/>
      <c r="AJI116" s="82"/>
      <c r="AJJ116" s="53"/>
      <c r="AJK116" s="73"/>
      <c r="AJL116" s="94"/>
      <c r="AJM116" s="95"/>
      <c r="AJN116" s="22"/>
      <c r="AJO116" s="99"/>
      <c r="AJP116" s="25"/>
      <c r="AJQ116" s="82"/>
      <c r="AJR116" s="53"/>
      <c r="AJS116" s="73"/>
      <c r="AJT116" s="94"/>
      <c r="AJU116" s="95"/>
      <c r="AJV116" s="22"/>
      <c r="AJW116" s="99"/>
      <c r="AJX116" s="25"/>
      <c r="AJY116" s="82"/>
      <c r="AJZ116" s="53"/>
      <c r="AKA116" s="73"/>
      <c r="AKB116" s="94"/>
      <c r="AKC116" s="95"/>
      <c r="AKD116" s="22"/>
      <c r="AKE116" s="99"/>
      <c r="AKF116" s="25"/>
      <c r="AKG116" s="82"/>
      <c r="AKH116" s="53"/>
      <c r="AKI116" s="73"/>
      <c r="AKJ116" s="94"/>
      <c r="AKK116" s="95"/>
      <c r="AKL116" s="22"/>
      <c r="AKM116" s="99"/>
      <c r="AKN116" s="25"/>
      <c r="AKO116" s="82"/>
      <c r="AKP116" s="53"/>
      <c r="AKQ116" s="73"/>
      <c r="AKR116" s="94"/>
      <c r="AKS116" s="95"/>
      <c r="AKT116" s="22"/>
      <c r="AKU116" s="99"/>
      <c r="AKV116" s="25"/>
      <c r="AKW116" s="82"/>
      <c r="AKX116" s="53"/>
      <c r="AKY116" s="73"/>
      <c r="AKZ116" s="94"/>
      <c r="ALA116" s="95"/>
      <c r="ALB116" s="22"/>
      <c r="ALC116" s="99"/>
      <c r="ALD116" s="25"/>
      <c r="ALE116" s="82"/>
      <c r="ALF116" s="53"/>
      <c r="ALG116" s="73"/>
      <c r="ALH116" s="94"/>
      <c r="ALI116" s="95"/>
      <c r="ALJ116" s="22"/>
      <c r="ALK116" s="99"/>
      <c r="ALL116" s="25"/>
      <c r="ALM116" s="82"/>
      <c r="ALN116" s="53"/>
      <c r="ALO116" s="73"/>
      <c r="ALP116" s="94"/>
      <c r="ALQ116" s="95"/>
      <c r="ALR116" s="22"/>
      <c r="ALS116" s="99"/>
      <c r="ALT116" s="25"/>
      <c r="ALU116" s="82"/>
      <c r="ALV116" s="53"/>
      <c r="ALW116" s="73"/>
      <c r="ALX116" s="94"/>
      <c r="ALY116" s="95"/>
      <c r="ALZ116" s="22"/>
      <c r="AMA116" s="99"/>
      <c r="AMB116" s="25"/>
      <c r="AMC116" s="82"/>
      <c r="AMD116" s="53"/>
      <c r="AME116" s="73"/>
      <c r="AMF116" s="94"/>
      <c r="AMG116" s="95"/>
      <c r="AMH116" s="22"/>
      <c r="AMI116" s="99"/>
      <c r="AMJ116" s="25"/>
      <c r="AMK116" s="82"/>
      <c r="AML116" s="53"/>
      <c r="AMM116" s="73"/>
      <c r="AMN116" s="94"/>
      <c r="AMO116" s="95"/>
      <c r="AMP116" s="22"/>
      <c r="AMQ116" s="99"/>
      <c r="AMR116" s="25"/>
      <c r="AMS116" s="82"/>
      <c r="AMT116" s="53"/>
      <c r="AMU116" s="73"/>
      <c r="AMV116" s="94"/>
      <c r="AMW116" s="95"/>
      <c r="AMX116" s="22"/>
      <c r="AMY116" s="99"/>
      <c r="AMZ116" s="25"/>
      <c r="ANA116" s="82"/>
      <c r="ANB116" s="53"/>
      <c r="ANC116" s="73"/>
      <c r="AND116" s="94"/>
      <c r="ANE116" s="95"/>
      <c r="ANF116" s="22"/>
      <c r="ANG116" s="99"/>
      <c r="ANH116" s="25"/>
      <c r="ANI116" s="82"/>
      <c r="ANJ116" s="53"/>
      <c r="ANK116" s="73"/>
      <c r="ANL116" s="94"/>
      <c r="ANM116" s="95"/>
      <c r="ANN116" s="22"/>
      <c r="ANO116" s="99"/>
      <c r="ANP116" s="25"/>
      <c r="ANQ116" s="82"/>
      <c r="ANR116" s="53"/>
      <c r="ANS116" s="73"/>
      <c r="ANT116" s="94"/>
      <c r="ANU116" s="95"/>
      <c r="ANV116" s="22"/>
      <c r="ANW116" s="99"/>
      <c r="ANX116" s="25"/>
      <c r="ANY116" s="82"/>
      <c r="ANZ116" s="53"/>
      <c r="AOA116" s="73"/>
      <c r="AOB116" s="94"/>
      <c r="AOC116" s="95"/>
      <c r="AOD116" s="22"/>
      <c r="AOE116" s="99"/>
      <c r="AOF116" s="25"/>
      <c r="AOG116" s="82"/>
      <c r="AOH116" s="53"/>
      <c r="AOI116" s="73"/>
      <c r="AOJ116" s="94"/>
      <c r="AOK116" s="95"/>
      <c r="AOL116" s="22"/>
      <c r="AOM116" s="99"/>
      <c r="AON116" s="25"/>
      <c r="AOO116" s="82"/>
      <c r="AOP116" s="53"/>
      <c r="AOQ116" s="73"/>
      <c r="AOR116" s="94"/>
      <c r="AOS116" s="95"/>
      <c r="AOT116" s="22"/>
      <c r="AOU116" s="99"/>
      <c r="AOV116" s="25"/>
      <c r="AOW116" s="82"/>
      <c r="AOX116" s="53"/>
      <c r="AOY116" s="73"/>
      <c r="AOZ116" s="94"/>
      <c r="APA116" s="95"/>
      <c r="APB116" s="22"/>
      <c r="APC116" s="99"/>
      <c r="APD116" s="25"/>
      <c r="APE116" s="82"/>
      <c r="APF116" s="53"/>
      <c r="APG116" s="73"/>
      <c r="APH116" s="94"/>
      <c r="API116" s="95"/>
      <c r="APJ116" s="22"/>
      <c r="APK116" s="99"/>
      <c r="APL116" s="25"/>
      <c r="APM116" s="82"/>
      <c r="APN116" s="53"/>
      <c r="APO116" s="73"/>
      <c r="APP116" s="94"/>
      <c r="APQ116" s="95"/>
      <c r="APR116" s="22"/>
      <c r="APS116" s="99"/>
      <c r="APT116" s="25"/>
      <c r="APU116" s="82"/>
      <c r="APV116" s="53"/>
      <c r="APW116" s="73"/>
      <c r="APX116" s="94"/>
      <c r="APY116" s="95"/>
      <c r="APZ116" s="22"/>
      <c r="AQA116" s="99"/>
      <c r="AQB116" s="25"/>
      <c r="AQC116" s="82"/>
      <c r="AQD116" s="53"/>
      <c r="AQE116" s="73"/>
      <c r="AQF116" s="94"/>
      <c r="AQG116" s="95"/>
      <c r="AQH116" s="22"/>
      <c r="AQI116" s="99"/>
      <c r="AQJ116" s="25"/>
      <c r="AQK116" s="82"/>
      <c r="AQL116" s="53"/>
      <c r="AQM116" s="73"/>
      <c r="AQN116" s="94"/>
      <c r="AQO116" s="95"/>
      <c r="AQP116" s="22"/>
      <c r="AQQ116" s="99"/>
      <c r="AQR116" s="25"/>
      <c r="AQS116" s="82"/>
      <c r="AQT116" s="53"/>
      <c r="AQU116" s="73"/>
      <c r="AQV116" s="94"/>
      <c r="AQW116" s="95"/>
      <c r="AQX116" s="22"/>
      <c r="AQY116" s="99"/>
      <c r="AQZ116" s="25"/>
      <c r="ARA116" s="82"/>
      <c r="ARB116" s="53"/>
      <c r="ARC116" s="73"/>
      <c r="ARD116" s="94"/>
      <c r="ARE116" s="95"/>
      <c r="ARF116" s="22"/>
      <c r="ARG116" s="99"/>
      <c r="ARH116" s="25"/>
      <c r="ARI116" s="82"/>
      <c r="ARJ116" s="53"/>
      <c r="ARK116" s="73"/>
      <c r="ARL116" s="94"/>
      <c r="ARM116" s="95"/>
      <c r="ARN116" s="22"/>
      <c r="ARO116" s="99"/>
      <c r="ARP116" s="25"/>
      <c r="ARQ116" s="82"/>
      <c r="ARR116" s="53"/>
      <c r="ARS116" s="73"/>
      <c r="ART116" s="94"/>
      <c r="ARU116" s="95"/>
      <c r="ARV116" s="22"/>
      <c r="ARW116" s="99"/>
      <c r="ARX116" s="25"/>
      <c r="ARY116" s="82"/>
      <c r="ARZ116" s="53"/>
      <c r="ASA116" s="73"/>
      <c r="ASB116" s="94"/>
      <c r="ASC116" s="95"/>
      <c r="ASD116" s="22"/>
      <c r="ASE116" s="99"/>
      <c r="ASF116" s="25"/>
      <c r="ASG116" s="82"/>
      <c r="ASH116" s="53"/>
      <c r="ASI116" s="73"/>
      <c r="ASJ116" s="94"/>
      <c r="ASK116" s="95"/>
      <c r="ASL116" s="22"/>
      <c r="ASM116" s="99"/>
      <c r="ASN116" s="25"/>
      <c r="ASO116" s="82"/>
      <c r="ASP116" s="53"/>
      <c r="ASQ116" s="73"/>
      <c r="ASR116" s="94"/>
      <c r="ASS116" s="95"/>
      <c r="AST116" s="22"/>
      <c r="ASU116" s="99"/>
      <c r="ASV116" s="25"/>
      <c r="ASW116" s="82"/>
      <c r="ASX116" s="53"/>
      <c r="ASY116" s="73"/>
      <c r="ASZ116" s="94"/>
      <c r="ATA116" s="95"/>
      <c r="ATB116" s="22"/>
      <c r="ATC116" s="99"/>
      <c r="ATD116" s="25"/>
      <c r="ATE116" s="82"/>
      <c r="ATF116" s="53"/>
      <c r="ATG116" s="73"/>
      <c r="ATH116" s="94"/>
      <c r="ATI116" s="95"/>
      <c r="ATJ116" s="22"/>
      <c r="ATK116" s="99"/>
      <c r="ATL116" s="25"/>
      <c r="ATM116" s="82"/>
      <c r="ATN116" s="53"/>
      <c r="ATO116" s="73"/>
      <c r="ATP116" s="94"/>
      <c r="ATQ116" s="95"/>
      <c r="ATR116" s="22"/>
      <c r="ATS116" s="99"/>
      <c r="ATT116" s="25"/>
      <c r="ATU116" s="82"/>
      <c r="ATV116" s="53"/>
      <c r="ATW116" s="73"/>
      <c r="ATX116" s="94"/>
      <c r="ATY116" s="95"/>
      <c r="ATZ116" s="22"/>
      <c r="AUA116" s="99"/>
      <c r="AUB116" s="25"/>
      <c r="AUC116" s="82"/>
      <c r="AUD116" s="53"/>
      <c r="AUE116" s="73"/>
      <c r="AUF116" s="94"/>
      <c r="AUG116" s="95"/>
      <c r="AUH116" s="22"/>
      <c r="AUI116" s="99"/>
      <c r="AUJ116" s="25"/>
      <c r="AUK116" s="82"/>
      <c r="AUL116" s="53"/>
      <c r="AUM116" s="73"/>
      <c r="AUN116" s="94"/>
      <c r="AUO116" s="95"/>
      <c r="AUP116" s="22"/>
      <c r="AUQ116" s="99"/>
      <c r="AUR116" s="25"/>
      <c r="AUS116" s="82"/>
      <c r="AUT116" s="53"/>
      <c r="AUU116" s="73"/>
      <c r="AUV116" s="94"/>
      <c r="AUW116" s="95"/>
      <c r="AUX116" s="22"/>
      <c r="AUY116" s="99"/>
      <c r="AUZ116" s="25"/>
      <c r="AVA116" s="82"/>
      <c r="AVB116" s="53"/>
      <c r="AVC116" s="73"/>
      <c r="AVD116" s="94"/>
      <c r="AVE116" s="95"/>
      <c r="AVF116" s="22"/>
      <c r="AVG116" s="99"/>
      <c r="AVH116" s="25"/>
      <c r="AVI116" s="82"/>
      <c r="AVJ116" s="53"/>
      <c r="AVK116" s="73"/>
      <c r="AVL116" s="94"/>
      <c r="AVM116" s="95"/>
      <c r="AVN116" s="22"/>
      <c r="AVO116" s="99"/>
      <c r="AVP116" s="25"/>
      <c r="AVQ116" s="82"/>
      <c r="AVR116" s="53"/>
      <c r="AVS116" s="73"/>
      <c r="AVT116" s="94"/>
      <c r="AVU116" s="95"/>
      <c r="AVV116" s="22"/>
      <c r="AVW116" s="99"/>
      <c r="AVX116" s="25"/>
      <c r="AVY116" s="82"/>
      <c r="AVZ116" s="53"/>
      <c r="AWA116" s="73"/>
      <c r="AWB116" s="94"/>
      <c r="AWC116" s="95"/>
      <c r="AWD116" s="22"/>
      <c r="AWE116" s="99"/>
      <c r="AWF116" s="25"/>
      <c r="AWG116" s="82"/>
      <c r="AWH116" s="53"/>
      <c r="AWI116" s="73"/>
      <c r="AWJ116" s="94"/>
      <c r="AWK116" s="95"/>
      <c r="AWL116" s="22"/>
      <c r="AWM116" s="99"/>
      <c r="AWN116" s="25"/>
      <c r="AWO116" s="82"/>
      <c r="AWP116" s="53"/>
      <c r="AWQ116" s="73"/>
      <c r="AWR116" s="94"/>
      <c r="AWS116" s="95"/>
      <c r="AWT116" s="22"/>
      <c r="AWU116" s="99"/>
      <c r="AWV116" s="25"/>
      <c r="AWW116" s="82"/>
      <c r="AWX116" s="53"/>
      <c r="AWY116" s="73"/>
      <c r="AWZ116" s="94"/>
      <c r="AXA116" s="95"/>
      <c r="AXB116" s="22"/>
      <c r="AXC116" s="99"/>
      <c r="AXD116" s="25"/>
      <c r="AXE116" s="82"/>
      <c r="AXF116" s="53"/>
      <c r="AXG116" s="73"/>
      <c r="AXH116" s="94"/>
      <c r="AXI116" s="95"/>
      <c r="AXJ116" s="22"/>
      <c r="AXK116" s="99"/>
      <c r="AXL116" s="25"/>
      <c r="AXM116" s="82"/>
      <c r="AXN116" s="53"/>
      <c r="AXO116" s="73"/>
      <c r="AXP116" s="94"/>
      <c r="AXQ116" s="95"/>
      <c r="AXR116" s="22"/>
      <c r="AXS116" s="99"/>
      <c r="AXT116" s="25"/>
      <c r="AXU116" s="82"/>
      <c r="AXV116" s="53"/>
      <c r="AXW116" s="73"/>
      <c r="AXX116" s="94"/>
      <c r="AXY116" s="95"/>
      <c r="AXZ116" s="22"/>
      <c r="AYA116" s="99"/>
      <c r="AYB116" s="25"/>
      <c r="AYC116" s="82"/>
      <c r="AYD116" s="53"/>
      <c r="AYE116" s="73"/>
      <c r="AYF116" s="94"/>
      <c r="AYG116" s="95"/>
      <c r="AYH116" s="22"/>
      <c r="AYI116" s="99"/>
      <c r="AYJ116" s="25"/>
      <c r="AYK116" s="82"/>
      <c r="AYL116" s="53"/>
      <c r="AYM116" s="73"/>
      <c r="AYN116" s="94"/>
      <c r="AYO116" s="95"/>
      <c r="AYP116" s="22"/>
      <c r="AYQ116" s="99"/>
      <c r="AYR116" s="25"/>
      <c r="AYS116" s="82"/>
      <c r="AYT116" s="53"/>
      <c r="AYU116" s="73"/>
      <c r="AYV116" s="94"/>
      <c r="AYW116" s="95"/>
      <c r="AYX116" s="22"/>
      <c r="AYY116" s="99"/>
      <c r="AYZ116" s="25"/>
      <c r="AZA116" s="82"/>
      <c r="AZB116" s="53"/>
      <c r="AZC116" s="73"/>
      <c r="AZD116" s="94"/>
      <c r="AZE116" s="95"/>
      <c r="AZF116" s="22"/>
      <c r="AZG116" s="99"/>
      <c r="AZH116" s="25"/>
      <c r="AZI116" s="82"/>
      <c r="AZJ116" s="53"/>
      <c r="AZK116" s="73"/>
      <c r="AZL116" s="94"/>
      <c r="AZM116" s="95"/>
      <c r="AZN116" s="22"/>
      <c r="AZO116" s="99"/>
      <c r="AZP116" s="25"/>
      <c r="AZQ116" s="82"/>
      <c r="AZR116" s="53"/>
      <c r="AZS116" s="73"/>
      <c r="AZT116" s="94"/>
      <c r="AZU116" s="95"/>
      <c r="AZV116" s="22"/>
      <c r="AZW116" s="99"/>
      <c r="AZX116" s="25"/>
      <c r="AZY116" s="82"/>
      <c r="AZZ116" s="53"/>
      <c r="BAA116" s="73"/>
      <c r="BAB116" s="94"/>
      <c r="BAC116" s="95"/>
      <c r="BAD116" s="22"/>
      <c r="BAE116" s="99"/>
      <c r="BAF116" s="25"/>
      <c r="BAG116" s="82"/>
      <c r="BAH116" s="53"/>
      <c r="BAI116" s="73"/>
      <c r="BAJ116" s="94"/>
      <c r="BAK116" s="95"/>
      <c r="BAL116" s="22"/>
      <c r="BAM116" s="99"/>
      <c r="BAN116" s="25"/>
      <c r="BAO116" s="82"/>
      <c r="BAP116" s="53"/>
      <c r="BAQ116" s="73"/>
      <c r="BAR116" s="94"/>
      <c r="BAS116" s="95"/>
      <c r="BAT116" s="22"/>
      <c r="BAU116" s="99"/>
      <c r="BAV116" s="25"/>
      <c r="BAW116" s="82"/>
      <c r="BAX116" s="53"/>
      <c r="BAY116" s="73"/>
      <c r="BAZ116" s="94"/>
      <c r="BBA116" s="95"/>
      <c r="BBB116" s="22"/>
      <c r="BBC116" s="99"/>
      <c r="BBD116" s="25"/>
      <c r="BBE116" s="82"/>
      <c r="BBF116" s="53"/>
      <c r="BBG116" s="73"/>
      <c r="BBH116" s="94"/>
      <c r="BBI116" s="95"/>
      <c r="BBJ116" s="22"/>
      <c r="BBK116" s="99"/>
      <c r="BBL116" s="25"/>
      <c r="BBM116" s="82"/>
      <c r="BBN116" s="53"/>
      <c r="BBO116" s="73"/>
      <c r="BBP116" s="94"/>
      <c r="BBQ116" s="95"/>
      <c r="BBR116" s="22"/>
      <c r="BBS116" s="99"/>
      <c r="BBT116" s="25"/>
      <c r="BBU116" s="82"/>
      <c r="BBV116" s="53"/>
      <c r="BBW116" s="73"/>
      <c r="BBX116" s="94"/>
      <c r="BBY116" s="95"/>
      <c r="BBZ116" s="22"/>
      <c r="BCA116" s="99"/>
      <c r="BCB116" s="25"/>
      <c r="BCC116" s="82"/>
      <c r="BCD116" s="53"/>
      <c r="BCE116" s="73"/>
      <c r="BCF116" s="94"/>
      <c r="BCG116" s="95"/>
      <c r="BCH116" s="22"/>
      <c r="BCI116" s="99"/>
      <c r="BCJ116" s="25"/>
      <c r="BCK116" s="82"/>
      <c r="BCL116" s="53"/>
      <c r="BCM116" s="73"/>
      <c r="BCN116" s="94"/>
      <c r="BCO116" s="95"/>
      <c r="BCP116" s="22"/>
      <c r="BCQ116" s="99"/>
      <c r="BCR116" s="25"/>
      <c r="BCS116" s="82"/>
      <c r="BCT116" s="53"/>
      <c r="BCU116" s="73"/>
      <c r="BCV116" s="94"/>
      <c r="BCW116" s="95"/>
      <c r="BCX116" s="22"/>
      <c r="BCY116" s="99"/>
      <c r="BCZ116" s="25"/>
      <c r="BDA116" s="82"/>
      <c r="BDB116" s="53"/>
      <c r="BDC116" s="73"/>
      <c r="BDD116" s="94"/>
      <c r="BDE116" s="95"/>
      <c r="BDF116" s="22"/>
      <c r="BDG116" s="99"/>
      <c r="BDH116" s="25"/>
      <c r="BDI116" s="82"/>
      <c r="BDJ116" s="53"/>
      <c r="BDK116" s="73"/>
      <c r="BDL116" s="94"/>
      <c r="BDM116" s="95"/>
      <c r="BDN116" s="22"/>
      <c r="BDO116" s="99"/>
      <c r="BDP116" s="25"/>
      <c r="BDQ116" s="82"/>
      <c r="BDR116" s="53"/>
      <c r="BDS116" s="73"/>
      <c r="BDT116" s="94"/>
      <c r="BDU116" s="95"/>
      <c r="BDV116" s="22"/>
      <c r="BDW116" s="99"/>
      <c r="BDX116" s="25"/>
      <c r="BDY116" s="82"/>
      <c r="BDZ116" s="53"/>
      <c r="BEA116" s="73"/>
      <c r="BEB116" s="94"/>
      <c r="BEC116" s="95"/>
      <c r="BED116" s="22"/>
      <c r="BEE116" s="99"/>
      <c r="BEF116" s="25"/>
      <c r="BEG116" s="82"/>
      <c r="BEH116" s="53"/>
      <c r="BEI116" s="73"/>
      <c r="BEJ116" s="94"/>
      <c r="BEK116" s="95"/>
      <c r="BEL116" s="22"/>
      <c r="BEM116" s="99"/>
      <c r="BEN116" s="25"/>
      <c r="BEO116" s="82"/>
      <c r="BEP116" s="53"/>
      <c r="BEQ116" s="73"/>
      <c r="BER116" s="94"/>
      <c r="BES116" s="95"/>
      <c r="BET116" s="22"/>
      <c r="BEU116" s="99"/>
      <c r="BEV116" s="25"/>
      <c r="BEW116" s="82"/>
      <c r="BEX116" s="53"/>
      <c r="BEY116" s="73"/>
      <c r="BEZ116" s="94"/>
      <c r="BFA116" s="95"/>
      <c r="BFB116" s="22"/>
      <c r="BFC116" s="99"/>
      <c r="BFD116" s="25"/>
      <c r="BFE116" s="82"/>
      <c r="BFF116" s="53"/>
      <c r="BFG116" s="73"/>
      <c r="BFH116" s="94"/>
      <c r="BFI116" s="95"/>
      <c r="BFJ116" s="22"/>
      <c r="BFK116" s="99"/>
      <c r="BFL116" s="25"/>
      <c r="BFM116" s="82"/>
      <c r="BFN116" s="53"/>
      <c r="BFO116" s="73"/>
      <c r="BFP116" s="94"/>
      <c r="BFQ116" s="95"/>
      <c r="BFR116" s="22"/>
      <c r="BFS116" s="99"/>
      <c r="BFT116" s="25"/>
      <c r="BFU116" s="82"/>
      <c r="BFV116" s="53"/>
      <c r="BFW116" s="73"/>
      <c r="BFX116" s="94"/>
      <c r="BFY116" s="95"/>
      <c r="BFZ116" s="22"/>
      <c r="BGA116" s="99"/>
      <c r="BGB116" s="25"/>
      <c r="BGC116" s="82"/>
      <c r="BGD116" s="53"/>
      <c r="BGE116" s="73"/>
      <c r="BGF116" s="94"/>
      <c r="BGG116" s="95"/>
      <c r="BGH116" s="22"/>
      <c r="BGI116" s="99"/>
      <c r="BGJ116" s="25"/>
      <c r="BGK116" s="82"/>
      <c r="BGL116" s="53"/>
      <c r="BGM116" s="73"/>
      <c r="BGN116" s="94"/>
      <c r="BGO116" s="95"/>
      <c r="BGP116" s="22"/>
      <c r="BGQ116" s="99"/>
      <c r="BGR116" s="25"/>
      <c r="BGS116" s="82"/>
      <c r="BGT116" s="53"/>
      <c r="BGU116" s="73"/>
      <c r="BGV116" s="94"/>
      <c r="BGW116" s="95"/>
      <c r="BGX116" s="22"/>
      <c r="BGY116" s="99"/>
      <c r="BGZ116" s="25"/>
      <c r="BHA116" s="82"/>
      <c r="BHB116" s="53"/>
      <c r="BHC116" s="73"/>
      <c r="BHD116" s="94"/>
      <c r="BHE116" s="95"/>
      <c r="BHF116" s="22"/>
      <c r="BHG116" s="99"/>
      <c r="BHH116" s="25"/>
      <c r="BHI116" s="82"/>
      <c r="BHJ116" s="53"/>
      <c r="BHK116" s="73"/>
      <c r="BHL116" s="94"/>
      <c r="BHM116" s="95"/>
      <c r="BHN116" s="22"/>
      <c r="BHO116" s="99"/>
      <c r="BHP116" s="25"/>
      <c r="BHQ116" s="82"/>
      <c r="BHR116" s="53"/>
      <c r="BHS116" s="73"/>
      <c r="BHT116" s="94"/>
      <c r="BHU116" s="95"/>
      <c r="BHV116" s="22"/>
      <c r="BHW116" s="99"/>
      <c r="BHX116" s="25"/>
      <c r="BHY116" s="82"/>
      <c r="BHZ116" s="53"/>
      <c r="BIA116" s="73"/>
      <c r="BIB116" s="94"/>
      <c r="BIC116" s="95"/>
      <c r="BID116" s="22"/>
      <c r="BIE116" s="99"/>
      <c r="BIF116" s="25"/>
      <c r="BIG116" s="82"/>
      <c r="BIH116" s="53"/>
      <c r="BII116" s="73"/>
      <c r="BIJ116" s="94"/>
      <c r="BIK116" s="95"/>
      <c r="BIL116" s="22"/>
      <c r="BIM116" s="99"/>
      <c r="BIN116" s="25"/>
      <c r="BIO116" s="82"/>
      <c r="BIP116" s="53"/>
      <c r="BIQ116" s="73"/>
      <c r="BIR116" s="94"/>
      <c r="BIS116" s="95"/>
      <c r="BIT116" s="22"/>
      <c r="BIU116" s="99"/>
      <c r="BIV116" s="25"/>
      <c r="BIW116" s="82"/>
      <c r="BIX116" s="53"/>
      <c r="BIY116" s="73"/>
      <c r="BIZ116" s="94"/>
      <c r="BJA116" s="95"/>
      <c r="BJB116" s="22"/>
      <c r="BJC116" s="99"/>
      <c r="BJD116" s="25"/>
      <c r="BJE116" s="82"/>
      <c r="BJF116" s="53"/>
      <c r="BJG116" s="73"/>
      <c r="BJH116" s="94"/>
      <c r="BJI116" s="95"/>
      <c r="BJJ116" s="22"/>
      <c r="BJK116" s="99"/>
      <c r="BJL116" s="25"/>
      <c r="BJM116" s="82"/>
      <c r="BJN116" s="53"/>
      <c r="BJO116" s="73"/>
      <c r="BJP116" s="94"/>
      <c r="BJQ116" s="95"/>
      <c r="BJR116" s="22"/>
      <c r="BJS116" s="99"/>
      <c r="BJT116" s="25"/>
      <c r="BJU116" s="82"/>
      <c r="BJV116" s="53"/>
      <c r="BJW116" s="73"/>
      <c r="BJX116" s="94"/>
      <c r="BJY116" s="95"/>
      <c r="BJZ116" s="22"/>
      <c r="BKA116" s="99"/>
      <c r="BKB116" s="25"/>
      <c r="BKC116" s="82"/>
      <c r="BKD116" s="53"/>
      <c r="BKE116" s="73"/>
      <c r="BKF116" s="94"/>
      <c r="BKG116" s="95"/>
      <c r="BKH116" s="22"/>
      <c r="BKI116" s="99"/>
      <c r="BKJ116" s="25"/>
      <c r="BKK116" s="82"/>
      <c r="BKL116" s="53"/>
      <c r="BKM116" s="73"/>
      <c r="BKN116" s="94"/>
      <c r="BKO116" s="95"/>
      <c r="BKP116" s="22"/>
      <c r="BKQ116" s="99"/>
      <c r="BKR116" s="25"/>
      <c r="BKS116" s="82"/>
      <c r="BKT116" s="53"/>
      <c r="BKU116" s="73"/>
      <c r="BKV116" s="94"/>
      <c r="BKW116" s="95"/>
      <c r="BKX116" s="22"/>
      <c r="BKY116" s="99"/>
      <c r="BKZ116" s="25"/>
      <c r="BLA116" s="82"/>
      <c r="BLB116" s="53"/>
      <c r="BLC116" s="73"/>
      <c r="BLD116" s="94"/>
      <c r="BLE116" s="95"/>
      <c r="BLF116" s="22"/>
      <c r="BLG116" s="99"/>
      <c r="BLH116" s="25"/>
      <c r="BLI116" s="82"/>
      <c r="BLJ116" s="53"/>
      <c r="BLK116" s="73"/>
      <c r="BLL116" s="94"/>
      <c r="BLM116" s="95"/>
      <c r="BLN116" s="22"/>
      <c r="BLO116" s="99"/>
      <c r="BLP116" s="25"/>
      <c r="BLQ116" s="82"/>
      <c r="BLR116" s="53"/>
      <c r="BLS116" s="73"/>
      <c r="BLT116" s="94"/>
      <c r="BLU116" s="95"/>
      <c r="BLV116" s="22"/>
      <c r="BLW116" s="99"/>
      <c r="BLX116" s="25"/>
      <c r="BLY116" s="82"/>
      <c r="BLZ116" s="53"/>
      <c r="BMA116" s="73"/>
      <c r="BMB116" s="94"/>
      <c r="BMC116" s="95"/>
      <c r="BMD116" s="22"/>
      <c r="BME116" s="99"/>
      <c r="BMF116" s="25"/>
      <c r="BMG116" s="82"/>
      <c r="BMH116" s="53"/>
      <c r="BMI116" s="73"/>
      <c r="BMJ116" s="94"/>
      <c r="BMK116" s="95"/>
      <c r="BML116" s="22"/>
      <c r="BMM116" s="99"/>
      <c r="BMN116" s="25"/>
      <c r="BMO116" s="82"/>
      <c r="BMP116" s="53"/>
      <c r="BMQ116" s="73"/>
      <c r="BMR116" s="94"/>
      <c r="BMS116" s="95"/>
      <c r="BMT116" s="22"/>
      <c r="BMU116" s="99"/>
      <c r="BMV116" s="25"/>
      <c r="BMW116" s="82"/>
      <c r="BMX116" s="53"/>
      <c r="BMY116" s="73"/>
      <c r="BMZ116" s="94"/>
      <c r="BNA116" s="95"/>
      <c r="BNB116" s="22"/>
      <c r="BNC116" s="99"/>
      <c r="BND116" s="25"/>
      <c r="BNE116" s="82"/>
      <c r="BNF116" s="53"/>
      <c r="BNG116" s="73"/>
      <c r="BNH116" s="94"/>
      <c r="BNI116" s="95"/>
      <c r="BNJ116" s="22"/>
      <c r="BNK116" s="99"/>
      <c r="BNL116" s="25"/>
      <c r="BNM116" s="82"/>
      <c r="BNN116" s="53"/>
      <c r="BNO116" s="73"/>
      <c r="BNP116" s="94"/>
      <c r="BNQ116" s="95"/>
      <c r="BNR116" s="22"/>
      <c r="BNS116" s="99"/>
      <c r="BNT116" s="25"/>
      <c r="BNU116" s="82"/>
      <c r="BNV116" s="53"/>
      <c r="BNW116" s="73"/>
      <c r="BNX116" s="94"/>
      <c r="BNY116" s="95"/>
      <c r="BNZ116" s="22"/>
      <c r="BOA116" s="99"/>
      <c r="BOB116" s="25"/>
      <c r="BOC116" s="82"/>
      <c r="BOD116" s="53"/>
      <c r="BOE116" s="73"/>
      <c r="BOF116" s="94"/>
      <c r="BOG116" s="95"/>
      <c r="BOH116" s="22"/>
      <c r="BOI116" s="99"/>
      <c r="BOJ116" s="25"/>
      <c r="BOK116" s="82"/>
      <c r="BOL116" s="53"/>
      <c r="BOM116" s="73"/>
      <c r="BON116" s="94"/>
      <c r="BOO116" s="95"/>
      <c r="BOP116" s="22"/>
      <c r="BOQ116" s="99"/>
      <c r="BOR116" s="25"/>
      <c r="BOS116" s="82"/>
      <c r="BOT116" s="53"/>
      <c r="BOU116" s="73"/>
      <c r="BOV116" s="94"/>
      <c r="BOW116" s="95"/>
      <c r="BOX116" s="22"/>
      <c r="BOY116" s="99"/>
      <c r="BOZ116" s="25"/>
      <c r="BPA116" s="82"/>
      <c r="BPB116" s="53"/>
      <c r="BPC116" s="73"/>
      <c r="BPD116" s="94"/>
      <c r="BPE116" s="95"/>
      <c r="BPF116" s="22"/>
      <c r="BPG116" s="99"/>
      <c r="BPH116" s="25"/>
      <c r="BPI116" s="82"/>
      <c r="BPJ116" s="53"/>
      <c r="BPK116" s="73"/>
      <c r="BPL116" s="94"/>
      <c r="BPM116" s="95"/>
      <c r="BPN116" s="22"/>
      <c r="BPO116" s="99"/>
      <c r="BPP116" s="25"/>
      <c r="BPQ116" s="82"/>
      <c r="BPR116" s="53"/>
      <c r="BPS116" s="73"/>
      <c r="BPT116" s="94"/>
      <c r="BPU116" s="95"/>
      <c r="BPV116" s="22"/>
      <c r="BPW116" s="99"/>
      <c r="BPX116" s="25"/>
      <c r="BPY116" s="82"/>
      <c r="BPZ116" s="53"/>
      <c r="BQA116" s="73"/>
      <c r="BQB116" s="94"/>
      <c r="BQC116" s="95"/>
      <c r="BQD116" s="22"/>
      <c r="BQE116" s="99"/>
      <c r="BQF116" s="25"/>
      <c r="BQG116" s="82"/>
      <c r="BQH116" s="53"/>
      <c r="BQI116" s="73"/>
      <c r="BQJ116" s="94"/>
      <c r="BQK116" s="95"/>
      <c r="BQL116" s="22"/>
      <c r="BQM116" s="99"/>
      <c r="BQN116" s="25"/>
      <c r="BQO116" s="82"/>
      <c r="BQP116" s="53"/>
      <c r="BQQ116" s="73"/>
      <c r="BQR116" s="94"/>
      <c r="BQS116" s="95"/>
      <c r="BQT116" s="22"/>
      <c r="BQU116" s="99"/>
      <c r="BQV116" s="25"/>
      <c r="BQW116" s="82"/>
      <c r="BQX116" s="53"/>
      <c r="BQY116" s="73"/>
      <c r="BQZ116" s="94"/>
      <c r="BRA116" s="95"/>
      <c r="BRB116" s="22"/>
      <c r="BRC116" s="99"/>
      <c r="BRD116" s="25"/>
      <c r="BRE116" s="82"/>
      <c r="BRF116" s="53"/>
      <c r="BRG116" s="73"/>
      <c r="BRH116" s="94"/>
      <c r="BRI116" s="95"/>
      <c r="BRJ116" s="22"/>
      <c r="BRK116" s="99"/>
      <c r="BRL116" s="25"/>
      <c r="BRM116" s="82"/>
      <c r="BRN116" s="53"/>
      <c r="BRO116" s="73"/>
      <c r="BRP116" s="94"/>
      <c r="BRQ116" s="95"/>
      <c r="BRR116" s="22"/>
      <c r="BRS116" s="99"/>
      <c r="BRT116" s="25"/>
      <c r="BRU116" s="82"/>
      <c r="BRV116" s="53"/>
      <c r="BRW116" s="73"/>
      <c r="BRX116" s="94"/>
      <c r="BRY116" s="95"/>
      <c r="BRZ116" s="22"/>
      <c r="BSA116" s="99"/>
      <c r="BSB116" s="25"/>
      <c r="BSC116" s="82"/>
      <c r="BSD116" s="53"/>
      <c r="BSE116" s="73"/>
      <c r="BSF116" s="94"/>
      <c r="BSG116" s="95"/>
      <c r="BSH116" s="22"/>
      <c r="BSI116" s="99"/>
      <c r="BSJ116" s="25"/>
      <c r="BSK116" s="82"/>
      <c r="BSL116" s="53"/>
      <c r="BSM116" s="73"/>
      <c r="BSN116" s="94"/>
      <c r="BSO116" s="95"/>
      <c r="BSP116" s="22"/>
      <c r="BSQ116" s="99"/>
      <c r="BSR116" s="25"/>
      <c r="BSS116" s="82"/>
      <c r="BST116" s="53"/>
      <c r="BSU116" s="73"/>
      <c r="BSV116" s="94"/>
      <c r="BSW116" s="95"/>
      <c r="BSX116" s="22"/>
      <c r="BSY116" s="99"/>
      <c r="BSZ116" s="25"/>
      <c r="BTA116" s="82"/>
      <c r="BTB116" s="53"/>
      <c r="BTC116" s="73"/>
      <c r="BTD116" s="94"/>
      <c r="BTE116" s="95"/>
      <c r="BTF116" s="22"/>
      <c r="BTG116" s="99"/>
      <c r="BTH116" s="25"/>
      <c r="BTI116" s="82"/>
      <c r="BTJ116" s="53"/>
      <c r="BTK116" s="73"/>
      <c r="BTL116" s="94"/>
      <c r="BTM116" s="95"/>
      <c r="BTN116" s="22"/>
      <c r="BTO116" s="99"/>
      <c r="BTP116" s="25"/>
      <c r="BTQ116" s="82"/>
      <c r="BTR116" s="53"/>
      <c r="BTS116" s="73"/>
      <c r="BTT116" s="94"/>
      <c r="BTU116" s="95"/>
      <c r="BTV116" s="22"/>
      <c r="BTW116" s="99"/>
      <c r="BTX116" s="25"/>
      <c r="BTY116" s="82"/>
      <c r="BTZ116" s="53"/>
      <c r="BUA116" s="73"/>
      <c r="BUB116" s="94"/>
      <c r="BUC116" s="95"/>
      <c r="BUD116" s="22"/>
      <c r="BUE116" s="99"/>
      <c r="BUF116" s="25"/>
      <c r="BUG116" s="82"/>
      <c r="BUH116" s="53"/>
      <c r="BUI116" s="73"/>
      <c r="BUJ116" s="94"/>
      <c r="BUK116" s="95"/>
      <c r="BUL116" s="22"/>
      <c r="BUM116" s="99"/>
      <c r="BUN116" s="25"/>
      <c r="BUO116" s="82"/>
      <c r="BUP116" s="53"/>
      <c r="BUQ116" s="73"/>
      <c r="BUR116" s="94"/>
      <c r="BUS116" s="95"/>
      <c r="BUT116" s="22"/>
      <c r="BUU116" s="99"/>
      <c r="BUV116" s="25"/>
      <c r="BUW116" s="82"/>
      <c r="BUX116" s="53"/>
      <c r="BUY116" s="73"/>
      <c r="BUZ116" s="94"/>
      <c r="BVA116" s="95"/>
      <c r="BVB116" s="22"/>
      <c r="BVC116" s="99"/>
      <c r="BVD116" s="25"/>
      <c r="BVE116" s="82"/>
      <c r="BVF116" s="53"/>
      <c r="BVG116" s="73"/>
      <c r="BVH116" s="94"/>
      <c r="BVI116" s="95"/>
      <c r="BVJ116" s="22"/>
      <c r="BVK116" s="99"/>
      <c r="BVL116" s="25"/>
      <c r="BVM116" s="82"/>
      <c r="BVN116" s="53"/>
      <c r="BVO116" s="73"/>
      <c r="BVP116" s="94"/>
      <c r="BVQ116" s="95"/>
      <c r="BVR116" s="22"/>
      <c r="BVS116" s="99"/>
      <c r="BVT116" s="25"/>
      <c r="BVU116" s="82"/>
      <c r="BVV116" s="53"/>
      <c r="BVW116" s="73"/>
      <c r="BVX116" s="94"/>
      <c r="BVY116" s="95"/>
      <c r="BVZ116" s="22"/>
      <c r="BWA116" s="99"/>
      <c r="BWB116" s="25"/>
      <c r="BWC116" s="82"/>
      <c r="BWD116" s="53"/>
      <c r="BWE116" s="73"/>
      <c r="BWF116" s="94"/>
      <c r="BWG116" s="95"/>
      <c r="BWH116" s="22"/>
      <c r="BWI116" s="99"/>
      <c r="BWJ116" s="25"/>
      <c r="BWK116" s="82"/>
      <c r="BWL116" s="53"/>
      <c r="BWM116" s="73"/>
      <c r="BWN116" s="94"/>
      <c r="BWO116" s="95"/>
      <c r="BWP116" s="22"/>
      <c r="BWQ116" s="99"/>
      <c r="BWR116" s="25"/>
      <c r="BWS116" s="82"/>
      <c r="BWT116" s="53"/>
      <c r="BWU116" s="73"/>
      <c r="BWV116" s="94"/>
      <c r="BWW116" s="95"/>
      <c r="BWX116" s="22"/>
      <c r="BWY116" s="99"/>
      <c r="BWZ116" s="25"/>
      <c r="BXA116" s="82"/>
      <c r="BXB116" s="53"/>
      <c r="BXC116" s="73"/>
      <c r="BXD116" s="94"/>
      <c r="BXE116" s="95"/>
      <c r="BXF116" s="22"/>
      <c r="BXG116" s="99"/>
      <c r="BXH116" s="25"/>
      <c r="BXI116" s="82"/>
      <c r="BXJ116" s="53"/>
      <c r="BXK116" s="73"/>
      <c r="BXL116" s="94"/>
      <c r="BXM116" s="95"/>
      <c r="BXN116" s="22"/>
      <c r="BXO116" s="99"/>
      <c r="BXP116" s="25"/>
      <c r="BXQ116" s="82"/>
      <c r="BXR116" s="53"/>
      <c r="BXS116" s="73"/>
      <c r="BXT116" s="94"/>
      <c r="BXU116" s="95"/>
      <c r="BXV116" s="22"/>
      <c r="BXW116" s="99"/>
      <c r="BXX116" s="25"/>
      <c r="BXY116" s="82"/>
      <c r="BXZ116" s="53"/>
      <c r="BYA116" s="73"/>
      <c r="BYB116" s="94"/>
      <c r="BYC116" s="95"/>
      <c r="BYD116" s="22"/>
      <c r="BYE116" s="99"/>
      <c r="BYF116" s="25"/>
      <c r="BYG116" s="82"/>
      <c r="BYH116" s="53"/>
      <c r="BYI116" s="73"/>
      <c r="BYJ116" s="94"/>
      <c r="BYK116" s="95"/>
      <c r="BYL116" s="22"/>
      <c r="BYM116" s="99"/>
      <c r="BYN116" s="25"/>
      <c r="BYO116" s="82"/>
      <c r="BYP116" s="53"/>
      <c r="BYQ116" s="73"/>
      <c r="BYR116" s="94"/>
      <c r="BYS116" s="95"/>
      <c r="BYT116" s="22"/>
      <c r="BYU116" s="99"/>
      <c r="BYV116" s="25"/>
      <c r="BYW116" s="82"/>
      <c r="BYX116" s="53"/>
      <c r="BYY116" s="73"/>
      <c r="BYZ116" s="94"/>
      <c r="BZA116" s="95"/>
      <c r="BZB116" s="22"/>
      <c r="BZC116" s="99"/>
      <c r="BZD116" s="25"/>
      <c r="BZE116" s="82"/>
      <c r="BZF116" s="53"/>
      <c r="BZG116" s="73"/>
      <c r="BZH116" s="94"/>
      <c r="BZI116" s="95"/>
      <c r="BZJ116" s="22"/>
      <c r="BZK116" s="99"/>
      <c r="BZL116" s="25"/>
      <c r="BZM116" s="82"/>
      <c r="BZN116" s="53"/>
      <c r="BZO116" s="73"/>
      <c r="BZP116" s="94"/>
      <c r="BZQ116" s="95"/>
      <c r="BZR116" s="22"/>
      <c r="BZS116" s="99"/>
      <c r="BZT116" s="25"/>
      <c r="BZU116" s="82"/>
      <c r="BZV116" s="53"/>
      <c r="BZW116" s="73"/>
      <c r="BZX116" s="94"/>
      <c r="BZY116" s="95"/>
      <c r="BZZ116" s="22"/>
      <c r="CAA116" s="99"/>
      <c r="CAB116" s="25"/>
      <c r="CAC116" s="82"/>
      <c r="CAD116" s="53"/>
      <c r="CAE116" s="73"/>
      <c r="CAF116" s="94"/>
      <c r="CAG116" s="95"/>
      <c r="CAH116" s="22"/>
      <c r="CAI116" s="99"/>
      <c r="CAJ116" s="25"/>
      <c r="CAK116" s="82"/>
      <c r="CAL116" s="53"/>
      <c r="CAM116" s="73"/>
      <c r="CAN116" s="94"/>
      <c r="CAO116" s="95"/>
      <c r="CAP116" s="22"/>
      <c r="CAQ116" s="99"/>
      <c r="CAR116" s="25"/>
      <c r="CAS116" s="82"/>
      <c r="CAT116" s="53"/>
      <c r="CAU116" s="73"/>
      <c r="CAV116" s="94"/>
      <c r="CAW116" s="95"/>
      <c r="CAX116" s="22"/>
      <c r="CAY116" s="99"/>
      <c r="CAZ116" s="25"/>
      <c r="CBA116" s="82"/>
      <c r="CBB116" s="53"/>
      <c r="CBC116" s="73"/>
      <c r="CBD116" s="94"/>
      <c r="CBE116" s="95"/>
      <c r="CBF116" s="22"/>
      <c r="CBG116" s="99"/>
      <c r="CBH116" s="25"/>
      <c r="CBI116" s="82"/>
      <c r="CBJ116" s="53"/>
      <c r="CBK116" s="73"/>
      <c r="CBL116" s="94"/>
      <c r="CBM116" s="95"/>
      <c r="CBN116" s="22"/>
      <c r="CBO116" s="99"/>
      <c r="CBP116" s="25"/>
      <c r="CBQ116" s="82"/>
      <c r="CBR116" s="53"/>
      <c r="CBS116" s="73"/>
      <c r="CBT116" s="94"/>
      <c r="CBU116" s="95"/>
      <c r="CBV116" s="22"/>
      <c r="CBW116" s="99"/>
      <c r="CBX116" s="25"/>
      <c r="CBY116" s="82"/>
      <c r="CBZ116" s="53"/>
      <c r="CCA116" s="73"/>
      <c r="CCB116" s="94"/>
      <c r="CCC116" s="95"/>
      <c r="CCD116" s="22"/>
      <c r="CCE116" s="99"/>
      <c r="CCF116" s="25"/>
      <c r="CCG116" s="82"/>
      <c r="CCH116" s="53"/>
      <c r="CCI116" s="73"/>
      <c r="CCJ116" s="94"/>
      <c r="CCK116" s="95"/>
      <c r="CCL116" s="22"/>
      <c r="CCM116" s="99"/>
      <c r="CCN116" s="25"/>
      <c r="CCO116" s="82"/>
      <c r="CCP116" s="53"/>
      <c r="CCQ116" s="73"/>
      <c r="CCR116" s="94"/>
      <c r="CCS116" s="95"/>
      <c r="CCT116" s="22"/>
      <c r="CCU116" s="99"/>
      <c r="CCV116" s="25"/>
      <c r="CCW116" s="82"/>
      <c r="CCX116" s="53"/>
      <c r="CCY116" s="73"/>
      <c r="CCZ116" s="94"/>
      <c r="CDA116" s="95"/>
      <c r="CDB116" s="22"/>
      <c r="CDC116" s="99"/>
      <c r="CDD116" s="25"/>
      <c r="CDE116" s="82"/>
      <c r="CDF116" s="53"/>
      <c r="CDG116" s="73"/>
      <c r="CDH116" s="94"/>
      <c r="CDI116" s="95"/>
      <c r="CDJ116" s="22"/>
      <c r="CDK116" s="99"/>
      <c r="CDL116" s="25"/>
      <c r="CDM116" s="82"/>
      <c r="CDN116" s="53"/>
      <c r="CDO116" s="73"/>
      <c r="CDP116" s="94"/>
      <c r="CDQ116" s="95"/>
      <c r="CDR116" s="22"/>
      <c r="CDS116" s="99"/>
      <c r="CDT116" s="25"/>
      <c r="CDU116" s="82"/>
      <c r="CDV116" s="53"/>
      <c r="CDW116" s="73"/>
      <c r="CDX116" s="94"/>
      <c r="CDY116" s="95"/>
      <c r="CDZ116" s="22"/>
      <c r="CEA116" s="99"/>
      <c r="CEB116" s="25"/>
      <c r="CEC116" s="82"/>
      <c r="CED116" s="53"/>
      <c r="CEE116" s="73"/>
      <c r="CEF116" s="94"/>
      <c r="CEG116" s="95"/>
      <c r="CEH116" s="22"/>
      <c r="CEI116" s="99"/>
      <c r="CEJ116" s="25"/>
      <c r="CEK116" s="82"/>
      <c r="CEL116" s="53"/>
      <c r="CEM116" s="73"/>
      <c r="CEN116" s="94"/>
      <c r="CEO116" s="95"/>
      <c r="CEP116" s="22"/>
      <c r="CEQ116" s="99"/>
      <c r="CER116" s="25"/>
      <c r="CES116" s="82"/>
      <c r="CET116" s="53"/>
      <c r="CEU116" s="73"/>
      <c r="CEV116" s="94"/>
      <c r="CEW116" s="95"/>
      <c r="CEX116" s="22"/>
      <c r="CEY116" s="99"/>
      <c r="CEZ116" s="25"/>
      <c r="CFA116" s="82"/>
      <c r="CFB116" s="53"/>
      <c r="CFC116" s="73"/>
      <c r="CFD116" s="94"/>
      <c r="CFE116" s="95"/>
      <c r="CFF116" s="22"/>
      <c r="CFG116" s="99"/>
      <c r="CFH116" s="25"/>
      <c r="CFI116" s="82"/>
      <c r="CFJ116" s="53"/>
      <c r="CFK116" s="73"/>
      <c r="CFL116" s="94"/>
      <c r="CFM116" s="95"/>
      <c r="CFN116" s="22"/>
      <c r="CFO116" s="99"/>
      <c r="CFP116" s="25"/>
      <c r="CFQ116" s="82"/>
      <c r="CFR116" s="53"/>
      <c r="CFS116" s="73"/>
      <c r="CFT116" s="94"/>
      <c r="CFU116" s="95"/>
      <c r="CFV116" s="22"/>
      <c r="CFW116" s="99"/>
      <c r="CFX116" s="25"/>
      <c r="CFY116" s="82"/>
      <c r="CFZ116" s="53"/>
      <c r="CGA116" s="73"/>
      <c r="CGB116" s="94"/>
      <c r="CGC116" s="95"/>
      <c r="CGD116" s="22"/>
      <c r="CGE116" s="99"/>
      <c r="CGF116" s="25"/>
      <c r="CGG116" s="82"/>
      <c r="CGH116" s="53"/>
      <c r="CGI116" s="73"/>
      <c r="CGJ116" s="94"/>
      <c r="CGK116" s="95"/>
      <c r="CGL116" s="22"/>
      <c r="CGM116" s="99"/>
      <c r="CGN116" s="25"/>
      <c r="CGO116" s="82"/>
      <c r="CGP116" s="53"/>
      <c r="CGQ116" s="73"/>
      <c r="CGR116" s="94"/>
      <c r="CGS116" s="95"/>
      <c r="CGT116" s="22"/>
      <c r="CGU116" s="99"/>
      <c r="CGV116" s="25"/>
      <c r="CGW116" s="82"/>
      <c r="CGX116" s="53"/>
      <c r="CGY116" s="73"/>
      <c r="CGZ116" s="94"/>
      <c r="CHA116" s="95"/>
      <c r="CHB116" s="22"/>
      <c r="CHC116" s="99"/>
      <c r="CHD116" s="25"/>
      <c r="CHE116" s="82"/>
      <c r="CHF116" s="53"/>
      <c r="CHG116" s="73"/>
      <c r="CHH116" s="94"/>
      <c r="CHI116" s="95"/>
      <c r="CHJ116" s="22"/>
      <c r="CHK116" s="99"/>
      <c r="CHL116" s="25"/>
      <c r="CHM116" s="82"/>
      <c r="CHN116" s="53"/>
      <c r="CHO116" s="73"/>
      <c r="CHP116" s="94"/>
      <c r="CHQ116" s="95"/>
      <c r="CHR116" s="22"/>
      <c r="CHS116" s="99"/>
      <c r="CHT116" s="25"/>
      <c r="CHU116" s="82"/>
      <c r="CHV116" s="53"/>
      <c r="CHW116" s="73"/>
      <c r="CHX116" s="94"/>
      <c r="CHY116" s="95"/>
      <c r="CHZ116" s="22"/>
      <c r="CIA116" s="99"/>
      <c r="CIB116" s="25"/>
      <c r="CIC116" s="82"/>
      <c r="CID116" s="53"/>
      <c r="CIE116" s="73"/>
      <c r="CIF116" s="94"/>
      <c r="CIG116" s="95"/>
      <c r="CIH116" s="22"/>
      <c r="CII116" s="99"/>
      <c r="CIJ116" s="25"/>
      <c r="CIK116" s="82"/>
      <c r="CIL116" s="53"/>
      <c r="CIM116" s="73"/>
      <c r="CIN116" s="94"/>
      <c r="CIO116" s="95"/>
      <c r="CIP116" s="22"/>
      <c r="CIQ116" s="99"/>
      <c r="CIR116" s="25"/>
      <c r="CIS116" s="82"/>
      <c r="CIT116" s="53"/>
      <c r="CIU116" s="73"/>
      <c r="CIV116" s="94"/>
      <c r="CIW116" s="95"/>
      <c r="CIX116" s="22"/>
      <c r="CIY116" s="99"/>
      <c r="CIZ116" s="25"/>
      <c r="CJA116" s="82"/>
      <c r="CJB116" s="53"/>
      <c r="CJC116" s="73"/>
      <c r="CJD116" s="94"/>
      <c r="CJE116" s="95"/>
      <c r="CJF116" s="22"/>
      <c r="CJG116" s="99"/>
      <c r="CJH116" s="25"/>
      <c r="CJI116" s="82"/>
      <c r="CJJ116" s="53"/>
      <c r="CJK116" s="73"/>
      <c r="CJL116" s="94"/>
      <c r="CJM116" s="95"/>
      <c r="CJN116" s="22"/>
      <c r="CJO116" s="99"/>
      <c r="CJP116" s="25"/>
      <c r="CJQ116" s="82"/>
      <c r="CJR116" s="53"/>
      <c r="CJS116" s="73"/>
      <c r="CJT116" s="94"/>
      <c r="CJU116" s="95"/>
      <c r="CJV116" s="22"/>
      <c r="CJW116" s="99"/>
      <c r="CJX116" s="25"/>
      <c r="CJY116" s="82"/>
      <c r="CJZ116" s="53"/>
      <c r="CKA116" s="73"/>
      <c r="CKB116" s="94"/>
      <c r="CKC116" s="95"/>
      <c r="CKD116" s="22"/>
      <c r="CKE116" s="99"/>
      <c r="CKF116" s="25"/>
      <c r="CKG116" s="82"/>
      <c r="CKH116" s="53"/>
      <c r="CKI116" s="73"/>
      <c r="CKJ116" s="94"/>
      <c r="CKK116" s="95"/>
      <c r="CKL116" s="22"/>
      <c r="CKM116" s="99"/>
      <c r="CKN116" s="25"/>
      <c r="CKO116" s="82"/>
      <c r="CKP116" s="53"/>
      <c r="CKQ116" s="73"/>
      <c r="CKR116" s="94"/>
      <c r="CKS116" s="95"/>
      <c r="CKT116" s="22"/>
      <c r="CKU116" s="99"/>
      <c r="CKV116" s="25"/>
      <c r="CKW116" s="82"/>
      <c r="CKX116" s="53"/>
      <c r="CKY116" s="73"/>
      <c r="CKZ116" s="94"/>
      <c r="CLA116" s="95"/>
      <c r="CLB116" s="22"/>
      <c r="CLC116" s="99"/>
      <c r="CLD116" s="25"/>
      <c r="CLE116" s="82"/>
      <c r="CLF116" s="53"/>
      <c r="CLG116" s="73"/>
      <c r="CLH116" s="94"/>
      <c r="CLI116" s="95"/>
      <c r="CLJ116" s="22"/>
      <c r="CLK116" s="99"/>
      <c r="CLL116" s="25"/>
      <c r="CLM116" s="82"/>
      <c r="CLN116" s="53"/>
      <c r="CLO116" s="73"/>
      <c r="CLP116" s="94"/>
      <c r="CLQ116" s="95"/>
      <c r="CLR116" s="22"/>
      <c r="CLS116" s="99"/>
      <c r="CLT116" s="25"/>
      <c r="CLU116" s="82"/>
      <c r="CLV116" s="53"/>
      <c r="CLW116" s="73"/>
      <c r="CLX116" s="94"/>
      <c r="CLY116" s="95"/>
      <c r="CLZ116" s="22"/>
      <c r="CMA116" s="99"/>
      <c r="CMB116" s="25"/>
      <c r="CMC116" s="82"/>
      <c r="CMD116" s="53"/>
      <c r="CME116" s="73"/>
      <c r="CMF116" s="94"/>
      <c r="CMG116" s="95"/>
      <c r="CMH116" s="22"/>
      <c r="CMI116" s="99"/>
      <c r="CMJ116" s="25"/>
      <c r="CMK116" s="82"/>
      <c r="CML116" s="53"/>
      <c r="CMM116" s="73"/>
      <c r="CMN116" s="94"/>
      <c r="CMO116" s="95"/>
      <c r="CMP116" s="22"/>
      <c r="CMQ116" s="99"/>
      <c r="CMR116" s="25"/>
      <c r="CMS116" s="82"/>
      <c r="CMT116" s="53"/>
      <c r="CMU116" s="73"/>
      <c r="CMV116" s="94"/>
      <c r="CMW116" s="95"/>
      <c r="CMX116" s="22"/>
      <c r="CMY116" s="99"/>
      <c r="CMZ116" s="25"/>
      <c r="CNA116" s="82"/>
      <c r="CNB116" s="53"/>
      <c r="CNC116" s="73"/>
      <c r="CND116" s="94"/>
      <c r="CNE116" s="95"/>
      <c r="CNF116" s="22"/>
      <c r="CNG116" s="99"/>
      <c r="CNH116" s="25"/>
      <c r="CNI116" s="82"/>
      <c r="CNJ116" s="53"/>
      <c r="CNK116" s="73"/>
      <c r="CNL116" s="94"/>
      <c r="CNM116" s="95"/>
      <c r="CNN116" s="22"/>
      <c r="CNO116" s="99"/>
      <c r="CNP116" s="25"/>
      <c r="CNQ116" s="82"/>
      <c r="CNR116" s="53"/>
      <c r="CNS116" s="73"/>
      <c r="CNT116" s="94"/>
      <c r="CNU116" s="95"/>
      <c r="CNV116" s="22"/>
      <c r="CNW116" s="99"/>
      <c r="CNX116" s="25"/>
      <c r="CNY116" s="82"/>
      <c r="CNZ116" s="53"/>
      <c r="COA116" s="73"/>
      <c r="COB116" s="94"/>
      <c r="COC116" s="95"/>
      <c r="COD116" s="22"/>
      <c r="COE116" s="99"/>
      <c r="COF116" s="25"/>
      <c r="COG116" s="82"/>
      <c r="COH116" s="53"/>
      <c r="COI116" s="73"/>
      <c r="COJ116" s="94"/>
      <c r="COK116" s="95"/>
      <c r="COL116" s="22"/>
      <c r="COM116" s="99"/>
      <c r="CON116" s="25"/>
      <c r="COO116" s="82"/>
      <c r="COP116" s="53"/>
      <c r="COQ116" s="73"/>
      <c r="COR116" s="94"/>
      <c r="COS116" s="95"/>
      <c r="COT116" s="22"/>
      <c r="COU116" s="99"/>
      <c r="COV116" s="25"/>
      <c r="COW116" s="82"/>
      <c r="COX116" s="53"/>
      <c r="COY116" s="73"/>
      <c r="COZ116" s="94"/>
      <c r="CPA116" s="95"/>
      <c r="CPB116" s="22"/>
      <c r="CPC116" s="99"/>
      <c r="CPD116" s="25"/>
      <c r="CPE116" s="82"/>
      <c r="CPF116" s="53"/>
      <c r="CPG116" s="73"/>
      <c r="CPH116" s="94"/>
      <c r="CPI116" s="95"/>
      <c r="CPJ116" s="22"/>
      <c r="CPK116" s="99"/>
      <c r="CPL116" s="25"/>
      <c r="CPM116" s="82"/>
      <c r="CPN116" s="53"/>
      <c r="CPO116" s="73"/>
      <c r="CPP116" s="94"/>
      <c r="CPQ116" s="95"/>
      <c r="CPR116" s="22"/>
      <c r="CPS116" s="99"/>
      <c r="CPT116" s="25"/>
      <c r="CPU116" s="82"/>
      <c r="CPV116" s="53"/>
      <c r="CPW116" s="73"/>
      <c r="CPX116" s="94"/>
      <c r="CPY116" s="95"/>
      <c r="CPZ116" s="22"/>
      <c r="CQA116" s="99"/>
      <c r="CQB116" s="25"/>
      <c r="CQC116" s="82"/>
      <c r="CQD116" s="53"/>
      <c r="CQE116" s="73"/>
      <c r="CQF116" s="94"/>
      <c r="CQG116" s="95"/>
      <c r="CQH116" s="22"/>
      <c r="CQI116" s="99"/>
      <c r="CQJ116" s="25"/>
      <c r="CQK116" s="82"/>
      <c r="CQL116" s="53"/>
      <c r="CQM116" s="73"/>
      <c r="CQN116" s="94"/>
      <c r="CQO116" s="95"/>
      <c r="CQP116" s="22"/>
      <c r="CQQ116" s="99"/>
      <c r="CQR116" s="25"/>
      <c r="CQS116" s="82"/>
      <c r="CQT116" s="53"/>
      <c r="CQU116" s="73"/>
      <c r="CQV116" s="94"/>
      <c r="CQW116" s="95"/>
      <c r="CQX116" s="22"/>
      <c r="CQY116" s="99"/>
      <c r="CQZ116" s="25"/>
      <c r="CRA116" s="82"/>
      <c r="CRB116" s="53"/>
      <c r="CRC116" s="73"/>
      <c r="CRD116" s="94"/>
      <c r="CRE116" s="95"/>
      <c r="CRF116" s="22"/>
      <c r="CRG116" s="99"/>
      <c r="CRH116" s="25"/>
      <c r="CRI116" s="82"/>
      <c r="CRJ116" s="53"/>
      <c r="CRK116" s="73"/>
      <c r="CRL116" s="94"/>
      <c r="CRM116" s="95"/>
      <c r="CRN116" s="22"/>
      <c r="CRO116" s="99"/>
      <c r="CRP116" s="25"/>
      <c r="CRQ116" s="82"/>
      <c r="CRR116" s="53"/>
      <c r="CRS116" s="73"/>
      <c r="CRT116" s="94"/>
      <c r="CRU116" s="95"/>
      <c r="CRV116" s="22"/>
      <c r="CRW116" s="99"/>
      <c r="CRX116" s="25"/>
      <c r="CRY116" s="82"/>
      <c r="CRZ116" s="53"/>
      <c r="CSA116" s="73"/>
      <c r="CSB116" s="94"/>
      <c r="CSC116" s="95"/>
      <c r="CSD116" s="22"/>
      <c r="CSE116" s="99"/>
      <c r="CSF116" s="25"/>
      <c r="CSG116" s="82"/>
      <c r="CSH116" s="53"/>
      <c r="CSI116" s="73"/>
      <c r="CSJ116" s="94"/>
      <c r="CSK116" s="95"/>
      <c r="CSL116" s="22"/>
      <c r="CSM116" s="99"/>
      <c r="CSN116" s="25"/>
      <c r="CSO116" s="82"/>
      <c r="CSP116" s="53"/>
      <c r="CSQ116" s="73"/>
      <c r="CSR116" s="94"/>
      <c r="CSS116" s="95"/>
      <c r="CST116" s="22"/>
      <c r="CSU116" s="99"/>
      <c r="CSV116" s="25"/>
      <c r="CSW116" s="82"/>
      <c r="CSX116" s="53"/>
      <c r="CSY116" s="73"/>
      <c r="CSZ116" s="94"/>
      <c r="CTA116" s="95"/>
      <c r="CTB116" s="22"/>
      <c r="CTC116" s="99"/>
      <c r="CTD116" s="25"/>
      <c r="CTE116" s="82"/>
      <c r="CTF116" s="53"/>
      <c r="CTG116" s="73"/>
      <c r="CTH116" s="94"/>
      <c r="CTI116" s="95"/>
      <c r="CTJ116" s="22"/>
      <c r="CTK116" s="99"/>
      <c r="CTL116" s="25"/>
      <c r="CTM116" s="82"/>
      <c r="CTN116" s="53"/>
      <c r="CTO116" s="73"/>
      <c r="CTP116" s="94"/>
      <c r="CTQ116" s="95"/>
      <c r="CTR116" s="22"/>
      <c r="CTS116" s="99"/>
      <c r="CTT116" s="25"/>
      <c r="CTU116" s="82"/>
      <c r="CTV116" s="53"/>
      <c r="CTW116" s="73"/>
      <c r="CTX116" s="94"/>
      <c r="CTY116" s="95"/>
      <c r="CTZ116" s="22"/>
      <c r="CUA116" s="99"/>
      <c r="CUB116" s="25"/>
      <c r="CUC116" s="82"/>
      <c r="CUD116" s="53"/>
      <c r="CUE116" s="73"/>
      <c r="CUF116" s="94"/>
      <c r="CUG116" s="95"/>
      <c r="CUH116" s="22"/>
      <c r="CUI116" s="99"/>
      <c r="CUJ116" s="25"/>
      <c r="CUK116" s="82"/>
      <c r="CUL116" s="53"/>
      <c r="CUM116" s="73"/>
      <c r="CUN116" s="94"/>
      <c r="CUO116" s="95"/>
      <c r="CUP116" s="22"/>
      <c r="CUQ116" s="99"/>
      <c r="CUR116" s="25"/>
      <c r="CUS116" s="82"/>
      <c r="CUT116" s="53"/>
      <c r="CUU116" s="73"/>
      <c r="CUV116" s="94"/>
      <c r="CUW116" s="95"/>
      <c r="CUX116" s="22"/>
      <c r="CUY116" s="99"/>
      <c r="CUZ116" s="25"/>
      <c r="CVA116" s="82"/>
      <c r="CVB116" s="53"/>
      <c r="CVC116" s="73"/>
      <c r="CVD116" s="94"/>
      <c r="CVE116" s="95"/>
      <c r="CVF116" s="22"/>
      <c r="CVG116" s="99"/>
      <c r="CVH116" s="25"/>
      <c r="CVI116" s="82"/>
      <c r="CVJ116" s="53"/>
      <c r="CVK116" s="73"/>
      <c r="CVL116" s="94"/>
      <c r="CVM116" s="95"/>
      <c r="CVN116" s="22"/>
      <c r="CVO116" s="99"/>
      <c r="CVP116" s="25"/>
      <c r="CVQ116" s="82"/>
      <c r="CVR116" s="53"/>
      <c r="CVS116" s="73"/>
      <c r="CVT116" s="94"/>
      <c r="CVU116" s="95"/>
      <c r="CVV116" s="22"/>
      <c r="CVW116" s="99"/>
      <c r="CVX116" s="25"/>
      <c r="CVY116" s="82"/>
      <c r="CVZ116" s="53"/>
      <c r="CWA116" s="73"/>
      <c r="CWB116" s="94"/>
      <c r="CWC116" s="95"/>
      <c r="CWD116" s="22"/>
      <c r="CWE116" s="99"/>
      <c r="CWF116" s="25"/>
      <c r="CWG116" s="82"/>
      <c r="CWH116" s="53"/>
      <c r="CWI116" s="73"/>
      <c r="CWJ116" s="94"/>
      <c r="CWK116" s="95"/>
      <c r="CWL116" s="22"/>
      <c r="CWM116" s="99"/>
      <c r="CWN116" s="25"/>
      <c r="CWO116" s="82"/>
      <c r="CWP116" s="53"/>
      <c r="CWQ116" s="73"/>
      <c r="CWR116" s="94"/>
      <c r="CWS116" s="95"/>
      <c r="CWT116" s="22"/>
      <c r="CWU116" s="99"/>
      <c r="CWV116" s="25"/>
      <c r="CWW116" s="82"/>
      <c r="CWX116" s="53"/>
      <c r="CWY116" s="73"/>
      <c r="CWZ116" s="94"/>
      <c r="CXA116" s="95"/>
      <c r="CXB116" s="22"/>
      <c r="CXC116" s="99"/>
      <c r="CXD116" s="25"/>
      <c r="CXE116" s="82"/>
      <c r="CXF116" s="53"/>
      <c r="CXG116" s="73"/>
      <c r="CXH116" s="94"/>
      <c r="CXI116" s="95"/>
      <c r="CXJ116" s="22"/>
      <c r="CXK116" s="99"/>
      <c r="CXL116" s="25"/>
      <c r="CXM116" s="82"/>
      <c r="CXN116" s="53"/>
      <c r="CXO116" s="73"/>
      <c r="CXP116" s="94"/>
      <c r="CXQ116" s="95"/>
      <c r="CXR116" s="22"/>
      <c r="CXS116" s="99"/>
      <c r="CXT116" s="25"/>
      <c r="CXU116" s="82"/>
      <c r="CXV116" s="53"/>
      <c r="CXW116" s="73"/>
      <c r="CXX116" s="94"/>
      <c r="CXY116" s="95"/>
      <c r="CXZ116" s="22"/>
      <c r="CYA116" s="99"/>
      <c r="CYB116" s="25"/>
      <c r="CYC116" s="82"/>
      <c r="CYD116" s="53"/>
      <c r="CYE116" s="73"/>
      <c r="CYF116" s="94"/>
      <c r="CYG116" s="95"/>
      <c r="CYH116" s="22"/>
      <c r="CYI116" s="99"/>
      <c r="CYJ116" s="25"/>
      <c r="CYK116" s="82"/>
      <c r="CYL116" s="53"/>
      <c r="CYM116" s="73"/>
      <c r="CYN116" s="94"/>
      <c r="CYO116" s="95"/>
      <c r="CYP116" s="22"/>
      <c r="CYQ116" s="99"/>
      <c r="CYR116" s="25"/>
      <c r="CYS116" s="82"/>
      <c r="CYT116" s="53"/>
      <c r="CYU116" s="73"/>
      <c r="CYV116" s="94"/>
      <c r="CYW116" s="95"/>
      <c r="CYX116" s="22"/>
      <c r="CYY116" s="99"/>
      <c r="CYZ116" s="25"/>
      <c r="CZA116" s="82"/>
      <c r="CZB116" s="53"/>
      <c r="CZC116" s="73"/>
      <c r="CZD116" s="94"/>
      <c r="CZE116" s="95"/>
      <c r="CZF116" s="22"/>
      <c r="CZG116" s="99"/>
      <c r="CZH116" s="25"/>
      <c r="CZI116" s="82"/>
      <c r="CZJ116" s="53"/>
      <c r="CZK116" s="73"/>
      <c r="CZL116" s="94"/>
      <c r="CZM116" s="95"/>
      <c r="CZN116" s="22"/>
      <c r="CZO116" s="99"/>
      <c r="CZP116" s="25"/>
      <c r="CZQ116" s="82"/>
      <c r="CZR116" s="53"/>
      <c r="CZS116" s="73"/>
      <c r="CZT116" s="94"/>
      <c r="CZU116" s="95"/>
      <c r="CZV116" s="22"/>
      <c r="CZW116" s="99"/>
      <c r="CZX116" s="25"/>
      <c r="CZY116" s="82"/>
      <c r="CZZ116" s="53"/>
      <c r="DAA116" s="73"/>
      <c r="DAB116" s="94"/>
      <c r="DAC116" s="95"/>
      <c r="DAD116" s="22"/>
      <c r="DAE116" s="99"/>
      <c r="DAF116" s="25"/>
      <c r="DAG116" s="82"/>
      <c r="DAH116" s="53"/>
      <c r="DAI116" s="73"/>
      <c r="DAJ116" s="94"/>
      <c r="DAK116" s="95"/>
      <c r="DAL116" s="22"/>
      <c r="DAM116" s="99"/>
      <c r="DAN116" s="25"/>
      <c r="DAO116" s="82"/>
      <c r="DAP116" s="53"/>
      <c r="DAQ116" s="73"/>
      <c r="DAR116" s="94"/>
      <c r="DAS116" s="95"/>
      <c r="DAT116" s="22"/>
      <c r="DAU116" s="99"/>
      <c r="DAV116" s="25"/>
      <c r="DAW116" s="82"/>
      <c r="DAX116" s="53"/>
      <c r="DAY116" s="73"/>
      <c r="DAZ116" s="94"/>
      <c r="DBA116" s="95"/>
      <c r="DBB116" s="22"/>
      <c r="DBC116" s="99"/>
      <c r="DBD116" s="25"/>
      <c r="DBE116" s="82"/>
      <c r="DBF116" s="53"/>
      <c r="DBG116" s="73"/>
      <c r="DBH116" s="94"/>
      <c r="DBI116" s="95"/>
      <c r="DBJ116" s="22"/>
      <c r="DBK116" s="99"/>
      <c r="DBL116" s="25"/>
      <c r="DBM116" s="82"/>
      <c r="DBN116" s="53"/>
      <c r="DBO116" s="73"/>
      <c r="DBP116" s="94"/>
      <c r="DBQ116" s="95"/>
      <c r="DBR116" s="22"/>
      <c r="DBS116" s="99"/>
      <c r="DBT116" s="25"/>
      <c r="DBU116" s="82"/>
      <c r="DBV116" s="53"/>
      <c r="DBW116" s="73"/>
      <c r="DBX116" s="94"/>
      <c r="DBY116" s="95"/>
      <c r="DBZ116" s="22"/>
      <c r="DCA116" s="99"/>
      <c r="DCB116" s="25"/>
      <c r="DCC116" s="82"/>
      <c r="DCD116" s="53"/>
      <c r="DCE116" s="73"/>
      <c r="DCF116" s="94"/>
      <c r="DCG116" s="95"/>
      <c r="DCH116" s="22"/>
      <c r="DCI116" s="99"/>
      <c r="DCJ116" s="25"/>
      <c r="DCK116" s="82"/>
      <c r="DCL116" s="53"/>
      <c r="DCM116" s="73"/>
      <c r="DCN116" s="94"/>
      <c r="DCO116" s="95"/>
      <c r="DCP116" s="22"/>
      <c r="DCQ116" s="99"/>
      <c r="DCR116" s="25"/>
      <c r="DCS116" s="82"/>
      <c r="DCT116" s="53"/>
      <c r="DCU116" s="73"/>
      <c r="DCV116" s="94"/>
      <c r="DCW116" s="95"/>
      <c r="DCX116" s="22"/>
      <c r="DCY116" s="99"/>
      <c r="DCZ116" s="25"/>
      <c r="DDA116" s="82"/>
      <c r="DDB116" s="53"/>
      <c r="DDC116" s="73"/>
      <c r="DDD116" s="94"/>
      <c r="DDE116" s="95"/>
      <c r="DDF116" s="22"/>
      <c r="DDG116" s="99"/>
      <c r="DDH116" s="25"/>
      <c r="DDI116" s="82"/>
      <c r="DDJ116" s="53"/>
      <c r="DDK116" s="73"/>
      <c r="DDL116" s="94"/>
      <c r="DDM116" s="95"/>
      <c r="DDN116" s="22"/>
      <c r="DDO116" s="99"/>
      <c r="DDP116" s="25"/>
      <c r="DDQ116" s="82"/>
      <c r="DDR116" s="53"/>
      <c r="DDS116" s="73"/>
      <c r="DDT116" s="94"/>
      <c r="DDU116" s="95"/>
      <c r="DDV116" s="22"/>
      <c r="DDW116" s="99"/>
      <c r="DDX116" s="25"/>
      <c r="DDY116" s="82"/>
      <c r="DDZ116" s="53"/>
      <c r="DEA116" s="73"/>
      <c r="DEB116" s="94"/>
      <c r="DEC116" s="95"/>
      <c r="DED116" s="22"/>
      <c r="DEE116" s="99"/>
      <c r="DEF116" s="25"/>
      <c r="DEG116" s="82"/>
      <c r="DEH116" s="53"/>
      <c r="DEI116" s="73"/>
      <c r="DEJ116" s="94"/>
      <c r="DEK116" s="95"/>
      <c r="DEL116" s="22"/>
      <c r="DEM116" s="99"/>
      <c r="DEN116" s="25"/>
      <c r="DEO116" s="82"/>
      <c r="DEP116" s="53"/>
      <c r="DEQ116" s="73"/>
      <c r="DER116" s="94"/>
      <c r="DES116" s="95"/>
      <c r="DET116" s="22"/>
      <c r="DEU116" s="99"/>
      <c r="DEV116" s="25"/>
      <c r="DEW116" s="82"/>
      <c r="DEX116" s="53"/>
      <c r="DEY116" s="73"/>
      <c r="DEZ116" s="94"/>
      <c r="DFA116" s="95"/>
      <c r="DFB116" s="22"/>
      <c r="DFC116" s="99"/>
      <c r="DFD116" s="25"/>
      <c r="DFE116" s="82"/>
      <c r="DFF116" s="53"/>
      <c r="DFG116" s="73"/>
      <c r="DFH116" s="94"/>
      <c r="DFI116" s="95"/>
      <c r="DFJ116" s="22"/>
      <c r="DFK116" s="99"/>
      <c r="DFL116" s="25"/>
      <c r="DFM116" s="82"/>
      <c r="DFN116" s="53"/>
      <c r="DFO116" s="73"/>
      <c r="DFP116" s="94"/>
      <c r="DFQ116" s="95"/>
      <c r="DFR116" s="22"/>
      <c r="DFS116" s="99"/>
      <c r="DFT116" s="25"/>
      <c r="DFU116" s="82"/>
      <c r="DFV116" s="53"/>
      <c r="DFW116" s="73"/>
      <c r="DFX116" s="94"/>
      <c r="DFY116" s="95"/>
      <c r="DFZ116" s="22"/>
      <c r="DGA116" s="99"/>
      <c r="DGB116" s="25"/>
      <c r="DGC116" s="82"/>
      <c r="DGD116" s="53"/>
      <c r="DGE116" s="73"/>
      <c r="DGF116" s="94"/>
      <c r="DGG116" s="95"/>
      <c r="DGH116" s="22"/>
      <c r="DGI116" s="99"/>
      <c r="DGJ116" s="25"/>
      <c r="DGK116" s="82"/>
      <c r="DGL116" s="53"/>
      <c r="DGM116" s="73"/>
      <c r="DGN116" s="94"/>
      <c r="DGO116" s="95"/>
      <c r="DGP116" s="22"/>
      <c r="DGQ116" s="99"/>
      <c r="DGR116" s="25"/>
      <c r="DGS116" s="82"/>
      <c r="DGT116" s="53"/>
      <c r="DGU116" s="73"/>
      <c r="DGV116" s="94"/>
      <c r="DGW116" s="95"/>
      <c r="DGX116" s="22"/>
      <c r="DGY116" s="99"/>
      <c r="DGZ116" s="25"/>
      <c r="DHA116" s="82"/>
      <c r="DHB116" s="53"/>
      <c r="DHC116" s="73"/>
      <c r="DHD116" s="94"/>
      <c r="DHE116" s="95"/>
      <c r="DHF116" s="22"/>
      <c r="DHG116" s="99"/>
      <c r="DHH116" s="25"/>
      <c r="DHI116" s="82"/>
      <c r="DHJ116" s="53"/>
      <c r="DHK116" s="73"/>
      <c r="DHL116" s="94"/>
      <c r="DHM116" s="95"/>
      <c r="DHN116" s="22"/>
      <c r="DHO116" s="99"/>
      <c r="DHP116" s="25"/>
      <c r="DHQ116" s="82"/>
      <c r="DHR116" s="53"/>
      <c r="DHS116" s="73"/>
      <c r="DHT116" s="94"/>
      <c r="DHU116" s="95"/>
      <c r="DHV116" s="22"/>
      <c r="DHW116" s="99"/>
      <c r="DHX116" s="25"/>
      <c r="DHY116" s="82"/>
      <c r="DHZ116" s="53"/>
      <c r="DIA116" s="73"/>
      <c r="DIB116" s="94"/>
      <c r="DIC116" s="95"/>
      <c r="DID116" s="22"/>
      <c r="DIE116" s="99"/>
      <c r="DIF116" s="25"/>
      <c r="DIG116" s="82"/>
      <c r="DIH116" s="53"/>
      <c r="DII116" s="73"/>
      <c r="DIJ116" s="94"/>
      <c r="DIK116" s="95"/>
      <c r="DIL116" s="22"/>
      <c r="DIM116" s="99"/>
      <c r="DIN116" s="25"/>
      <c r="DIO116" s="82"/>
      <c r="DIP116" s="53"/>
      <c r="DIQ116" s="73"/>
      <c r="DIR116" s="94"/>
      <c r="DIS116" s="95"/>
      <c r="DIT116" s="22"/>
      <c r="DIU116" s="99"/>
      <c r="DIV116" s="25"/>
      <c r="DIW116" s="82"/>
      <c r="DIX116" s="53"/>
      <c r="DIY116" s="73"/>
      <c r="DIZ116" s="94"/>
      <c r="DJA116" s="95"/>
      <c r="DJB116" s="22"/>
      <c r="DJC116" s="99"/>
      <c r="DJD116" s="25"/>
      <c r="DJE116" s="82"/>
      <c r="DJF116" s="53"/>
      <c r="DJG116" s="73"/>
      <c r="DJH116" s="94"/>
      <c r="DJI116" s="95"/>
      <c r="DJJ116" s="22"/>
      <c r="DJK116" s="99"/>
      <c r="DJL116" s="25"/>
      <c r="DJM116" s="82"/>
      <c r="DJN116" s="53"/>
      <c r="DJO116" s="73"/>
      <c r="DJP116" s="94"/>
      <c r="DJQ116" s="95"/>
      <c r="DJR116" s="22"/>
      <c r="DJS116" s="99"/>
      <c r="DJT116" s="25"/>
      <c r="DJU116" s="82"/>
      <c r="DJV116" s="53"/>
      <c r="DJW116" s="73"/>
      <c r="DJX116" s="94"/>
      <c r="DJY116" s="95"/>
      <c r="DJZ116" s="22"/>
      <c r="DKA116" s="99"/>
      <c r="DKB116" s="25"/>
      <c r="DKC116" s="82"/>
      <c r="DKD116" s="53"/>
      <c r="DKE116" s="73"/>
      <c r="DKF116" s="94"/>
      <c r="DKG116" s="95"/>
      <c r="DKH116" s="22"/>
      <c r="DKI116" s="99"/>
      <c r="DKJ116" s="25"/>
      <c r="DKK116" s="82"/>
      <c r="DKL116" s="53"/>
      <c r="DKM116" s="73"/>
      <c r="DKN116" s="94"/>
      <c r="DKO116" s="95"/>
      <c r="DKP116" s="22"/>
      <c r="DKQ116" s="99"/>
      <c r="DKR116" s="25"/>
      <c r="DKS116" s="82"/>
      <c r="DKT116" s="53"/>
      <c r="DKU116" s="73"/>
      <c r="DKV116" s="94"/>
      <c r="DKW116" s="95"/>
      <c r="DKX116" s="22"/>
      <c r="DKY116" s="99"/>
      <c r="DKZ116" s="25"/>
      <c r="DLA116" s="82"/>
      <c r="DLB116" s="53"/>
      <c r="DLC116" s="73"/>
      <c r="DLD116" s="94"/>
      <c r="DLE116" s="95"/>
      <c r="DLF116" s="22"/>
      <c r="DLG116" s="99"/>
      <c r="DLH116" s="25"/>
      <c r="DLI116" s="82"/>
      <c r="DLJ116" s="53"/>
      <c r="DLK116" s="73"/>
      <c r="DLL116" s="94"/>
      <c r="DLM116" s="95"/>
      <c r="DLN116" s="22"/>
      <c r="DLO116" s="99"/>
      <c r="DLP116" s="25"/>
      <c r="DLQ116" s="82"/>
      <c r="DLR116" s="53"/>
      <c r="DLS116" s="73"/>
      <c r="DLT116" s="94"/>
      <c r="DLU116" s="95"/>
      <c r="DLV116" s="22"/>
      <c r="DLW116" s="99"/>
      <c r="DLX116" s="25"/>
      <c r="DLY116" s="82"/>
      <c r="DLZ116" s="53"/>
      <c r="DMA116" s="73"/>
      <c r="DMB116" s="94"/>
      <c r="DMC116" s="95"/>
      <c r="DMD116" s="22"/>
      <c r="DME116" s="99"/>
      <c r="DMF116" s="25"/>
      <c r="DMG116" s="82"/>
      <c r="DMH116" s="53"/>
      <c r="DMI116" s="73"/>
      <c r="DMJ116" s="94"/>
      <c r="DMK116" s="95"/>
      <c r="DML116" s="22"/>
      <c r="DMM116" s="99"/>
      <c r="DMN116" s="25"/>
      <c r="DMO116" s="82"/>
      <c r="DMP116" s="53"/>
      <c r="DMQ116" s="73"/>
      <c r="DMR116" s="94"/>
      <c r="DMS116" s="95"/>
      <c r="DMT116" s="22"/>
      <c r="DMU116" s="99"/>
      <c r="DMV116" s="25"/>
      <c r="DMW116" s="82"/>
      <c r="DMX116" s="53"/>
      <c r="DMY116" s="73"/>
      <c r="DMZ116" s="94"/>
      <c r="DNA116" s="95"/>
      <c r="DNB116" s="22"/>
      <c r="DNC116" s="99"/>
      <c r="DND116" s="25"/>
      <c r="DNE116" s="82"/>
      <c r="DNF116" s="53"/>
      <c r="DNG116" s="73"/>
      <c r="DNH116" s="94"/>
      <c r="DNI116" s="95"/>
      <c r="DNJ116" s="22"/>
      <c r="DNK116" s="99"/>
      <c r="DNL116" s="25"/>
      <c r="DNM116" s="82"/>
      <c r="DNN116" s="53"/>
      <c r="DNO116" s="73"/>
      <c r="DNP116" s="94"/>
      <c r="DNQ116" s="95"/>
      <c r="DNR116" s="22"/>
      <c r="DNS116" s="99"/>
      <c r="DNT116" s="25"/>
      <c r="DNU116" s="82"/>
      <c r="DNV116" s="53"/>
      <c r="DNW116" s="73"/>
      <c r="DNX116" s="94"/>
      <c r="DNY116" s="95"/>
      <c r="DNZ116" s="22"/>
      <c r="DOA116" s="99"/>
      <c r="DOB116" s="25"/>
      <c r="DOC116" s="82"/>
      <c r="DOD116" s="53"/>
      <c r="DOE116" s="73"/>
      <c r="DOF116" s="94"/>
      <c r="DOG116" s="95"/>
      <c r="DOH116" s="22"/>
      <c r="DOI116" s="99"/>
      <c r="DOJ116" s="25"/>
      <c r="DOK116" s="82"/>
      <c r="DOL116" s="53"/>
      <c r="DOM116" s="73"/>
      <c r="DON116" s="94"/>
      <c r="DOO116" s="95"/>
      <c r="DOP116" s="22"/>
      <c r="DOQ116" s="99"/>
      <c r="DOR116" s="25"/>
      <c r="DOS116" s="82"/>
      <c r="DOT116" s="53"/>
      <c r="DOU116" s="73"/>
      <c r="DOV116" s="94"/>
      <c r="DOW116" s="95"/>
      <c r="DOX116" s="22"/>
      <c r="DOY116" s="99"/>
      <c r="DOZ116" s="25"/>
      <c r="DPA116" s="82"/>
      <c r="DPB116" s="53"/>
      <c r="DPC116" s="73"/>
      <c r="DPD116" s="94"/>
      <c r="DPE116" s="95"/>
      <c r="DPF116" s="22"/>
      <c r="DPG116" s="99"/>
      <c r="DPH116" s="25"/>
      <c r="DPI116" s="82"/>
      <c r="DPJ116" s="53"/>
      <c r="DPK116" s="73"/>
      <c r="DPL116" s="94"/>
      <c r="DPM116" s="95"/>
      <c r="DPN116" s="22"/>
      <c r="DPO116" s="99"/>
      <c r="DPP116" s="25"/>
      <c r="DPQ116" s="82"/>
      <c r="DPR116" s="53"/>
      <c r="DPS116" s="73"/>
      <c r="DPT116" s="94"/>
      <c r="DPU116" s="95"/>
      <c r="DPV116" s="22"/>
      <c r="DPW116" s="99"/>
      <c r="DPX116" s="25"/>
      <c r="DPY116" s="82"/>
      <c r="DPZ116" s="53"/>
      <c r="DQA116" s="73"/>
      <c r="DQB116" s="94"/>
      <c r="DQC116" s="95"/>
      <c r="DQD116" s="22"/>
      <c r="DQE116" s="99"/>
      <c r="DQF116" s="25"/>
      <c r="DQG116" s="82"/>
      <c r="DQH116" s="53"/>
      <c r="DQI116" s="73"/>
      <c r="DQJ116" s="94"/>
      <c r="DQK116" s="95"/>
      <c r="DQL116" s="22"/>
      <c r="DQM116" s="99"/>
      <c r="DQN116" s="25"/>
      <c r="DQO116" s="82"/>
      <c r="DQP116" s="53"/>
      <c r="DQQ116" s="73"/>
      <c r="DQR116" s="94"/>
      <c r="DQS116" s="95"/>
      <c r="DQT116" s="22"/>
      <c r="DQU116" s="99"/>
      <c r="DQV116" s="25"/>
      <c r="DQW116" s="82"/>
      <c r="DQX116" s="53"/>
      <c r="DQY116" s="73"/>
      <c r="DQZ116" s="94"/>
      <c r="DRA116" s="95"/>
      <c r="DRB116" s="22"/>
      <c r="DRC116" s="99"/>
      <c r="DRD116" s="25"/>
      <c r="DRE116" s="82"/>
      <c r="DRF116" s="53"/>
      <c r="DRG116" s="73"/>
      <c r="DRH116" s="94"/>
      <c r="DRI116" s="95"/>
      <c r="DRJ116" s="22"/>
      <c r="DRK116" s="99"/>
      <c r="DRL116" s="25"/>
      <c r="DRM116" s="82"/>
      <c r="DRN116" s="53"/>
      <c r="DRO116" s="73"/>
      <c r="DRP116" s="94"/>
      <c r="DRQ116" s="95"/>
      <c r="DRR116" s="22"/>
      <c r="DRS116" s="99"/>
      <c r="DRT116" s="25"/>
      <c r="DRU116" s="82"/>
      <c r="DRV116" s="53"/>
      <c r="DRW116" s="73"/>
      <c r="DRX116" s="94"/>
      <c r="DRY116" s="95"/>
      <c r="DRZ116" s="22"/>
      <c r="DSA116" s="99"/>
      <c r="DSB116" s="25"/>
      <c r="DSC116" s="82"/>
      <c r="DSD116" s="53"/>
      <c r="DSE116" s="73"/>
      <c r="DSF116" s="94"/>
      <c r="DSG116" s="95"/>
      <c r="DSH116" s="22"/>
      <c r="DSI116" s="99"/>
      <c r="DSJ116" s="25"/>
      <c r="DSK116" s="82"/>
      <c r="DSL116" s="53"/>
      <c r="DSM116" s="73"/>
      <c r="DSN116" s="94"/>
      <c r="DSO116" s="95"/>
      <c r="DSP116" s="22"/>
      <c r="DSQ116" s="99"/>
      <c r="DSR116" s="25"/>
      <c r="DSS116" s="82"/>
      <c r="DST116" s="53"/>
      <c r="DSU116" s="73"/>
      <c r="DSV116" s="94"/>
      <c r="DSW116" s="95"/>
      <c r="DSX116" s="22"/>
      <c r="DSY116" s="99"/>
      <c r="DSZ116" s="25"/>
      <c r="DTA116" s="82"/>
      <c r="DTB116" s="53"/>
      <c r="DTC116" s="73"/>
      <c r="DTD116" s="94"/>
      <c r="DTE116" s="95"/>
      <c r="DTF116" s="22"/>
      <c r="DTG116" s="99"/>
      <c r="DTH116" s="25"/>
      <c r="DTI116" s="82"/>
      <c r="DTJ116" s="53"/>
      <c r="DTK116" s="73"/>
      <c r="DTL116" s="94"/>
      <c r="DTM116" s="95"/>
      <c r="DTN116" s="22"/>
      <c r="DTO116" s="99"/>
      <c r="DTP116" s="25"/>
      <c r="DTQ116" s="82"/>
      <c r="DTR116" s="53"/>
      <c r="DTS116" s="73"/>
      <c r="DTT116" s="94"/>
      <c r="DTU116" s="95"/>
      <c r="DTV116" s="22"/>
      <c r="DTW116" s="99"/>
      <c r="DTX116" s="25"/>
      <c r="DTY116" s="82"/>
      <c r="DTZ116" s="53"/>
      <c r="DUA116" s="73"/>
      <c r="DUB116" s="94"/>
      <c r="DUC116" s="95"/>
      <c r="DUD116" s="22"/>
      <c r="DUE116" s="99"/>
      <c r="DUF116" s="25"/>
      <c r="DUG116" s="82"/>
      <c r="DUH116" s="53"/>
      <c r="DUI116" s="73"/>
      <c r="DUJ116" s="94"/>
      <c r="DUK116" s="95"/>
      <c r="DUL116" s="22"/>
      <c r="DUM116" s="99"/>
      <c r="DUN116" s="25"/>
      <c r="DUO116" s="82"/>
      <c r="DUP116" s="53"/>
      <c r="DUQ116" s="73"/>
      <c r="DUR116" s="94"/>
      <c r="DUS116" s="95"/>
      <c r="DUT116" s="22"/>
      <c r="DUU116" s="99"/>
      <c r="DUV116" s="25"/>
      <c r="DUW116" s="82"/>
      <c r="DUX116" s="53"/>
      <c r="DUY116" s="73"/>
      <c r="DUZ116" s="94"/>
      <c r="DVA116" s="95"/>
      <c r="DVB116" s="22"/>
      <c r="DVC116" s="99"/>
      <c r="DVD116" s="25"/>
      <c r="DVE116" s="82"/>
      <c r="DVF116" s="53"/>
      <c r="DVG116" s="73"/>
      <c r="DVH116" s="94"/>
      <c r="DVI116" s="95"/>
      <c r="DVJ116" s="22"/>
      <c r="DVK116" s="99"/>
      <c r="DVL116" s="25"/>
      <c r="DVM116" s="82"/>
      <c r="DVN116" s="53"/>
      <c r="DVO116" s="73"/>
      <c r="DVP116" s="94"/>
      <c r="DVQ116" s="95"/>
      <c r="DVR116" s="22"/>
      <c r="DVS116" s="99"/>
      <c r="DVT116" s="25"/>
      <c r="DVU116" s="82"/>
      <c r="DVV116" s="53"/>
      <c r="DVW116" s="73"/>
      <c r="DVX116" s="94"/>
      <c r="DVY116" s="95"/>
      <c r="DVZ116" s="22"/>
      <c r="DWA116" s="99"/>
      <c r="DWB116" s="25"/>
      <c r="DWC116" s="82"/>
      <c r="DWD116" s="53"/>
      <c r="DWE116" s="73"/>
      <c r="DWF116" s="94"/>
      <c r="DWG116" s="95"/>
      <c r="DWH116" s="22"/>
      <c r="DWI116" s="99"/>
      <c r="DWJ116" s="25"/>
      <c r="DWK116" s="82"/>
      <c r="DWL116" s="53"/>
      <c r="DWM116" s="73"/>
      <c r="DWN116" s="94"/>
      <c r="DWO116" s="95"/>
      <c r="DWP116" s="22"/>
      <c r="DWQ116" s="99"/>
      <c r="DWR116" s="25"/>
      <c r="DWS116" s="82"/>
      <c r="DWT116" s="53"/>
      <c r="DWU116" s="73"/>
      <c r="DWV116" s="94"/>
      <c r="DWW116" s="95"/>
      <c r="DWX116" s="22"/>
      <c r="DWY116" s="99"/>
      <c r="DWZ116" s="25"/>
      <c r="DXA116" s="82"/>
      <c r="DXB116" s="53"/>
      <c r="DXC116" s="73"/>
      <c r="DXD116" s="94"/>
      <c r="DXE116" s="95"/>
      <c r="DXF116" s="22"/>
      <c r="DXG116" s="99"/>
      <c r="DXH116" s="25"/>
      <c r="DXI116" s="82"/>
      <c r="DXJ116" s="53"/>
      <c r="DXK116" s="73"/>
      <c r="DXL116" s="94"/>
      <c r="DXM116" s="95"/>
      <c r="DXN116" s="22"/>
      <c r="DXO116" s="99"/>
      <c r="DXP116" s="25"/>
      <c r="DXQ116" s="82"/>
      <c r="DXR116" s="53"/>
      <c r="DXS116" s="73"/>
      <c r="DXT116" s="94"/>
      <c r="DXU116" s="95"/>
      <c r="DXV116" s="22"/>
      <c r="DXW116" s="99"/>
      <c r="DXX116" s="25"/>
      <c r="DXY116" s="82"/>
      <c r="DXZ116" s="53"/>
      <c r="DYA116" s="73"/>
      <c r="DYB116" s="94"/>
      <c r="DYC116" s="95"/>
      <c r="DYD116" s="22"/>
      <c r="DYE116" s="99"/>
      <c r="DYF116" s="25"/>
      <c r="DYG116" s="82"/>
      <c r="DYH116" s="53"/>
      <c r="DYI116" s="73"/>
      <c r="DYJ116" s="94"/>
      <c r="DYK116" s="95"/>
      <c r="DYL116" s="22"/>
      <c r="DYM116" s="99"/>
      <c r="DYN116" s="25"/>
      <c r="DYO116" s="82"/>
      <c r="DYP116" s="53"/>
      <c r="DYQ116" s="73"/>
      <c r="DYR116" s="94"/>
      <c r="DYS116" s="95"/>
      <c r="DYT116" s="22"/>
      <c r="DYU116" s="99"/>
      <c r="DYV116" s="25"/>
      <c r="DYW116" s="82"/>
      <c r="DYX116" s="53"/>
      <c r="DYY116" s="73"/>
      <c r="DYZ116" s="94"/>
      <c r="DZA116" s="95"/>
      <c r="DZB116" s="22"/>
      <c r="DZC116" s="99"/>
      <c r="DZD116" s="25"/>
      <c r="DZE116" s="82"/>
      <c r="DZF116" s="53"/>
      <c r="DZG116" s="73"/>
      <c r="DZH116" s="94"/>
      <c r="DZI116" s="95"/>
      <c r="DZJ116" s="22"/>
      <c r="DZK116" s="99"/>
      <c r="DZL116" s="25"/>
      <c r="DZM116" s="82"/>
      <c r="DZN116" s="53"/>
      <c r="DZO116" s="73"/>
      <c r="DZP116" s="94"/>
      <c r="DZQ116" s="95"/>
      <c r="DZR116" s="22"/>
      <c r="DZS116" s="99"/>
      <c r="DZT116" s="25"/>
      <c r="DZU116" s="82"/>
      <c r="DZV116" s="53"/>
      <c r="DZW116" s="73"/>
      <c r="DZX116" s="94"/>
      <c r="DZY116" s="95"/>
      <c r="DZZ116" s="22"/>
      <c r="EAA116" s="99"/>
      <c r="EAB116" s="25"/>
      <c r="EAC116" s="82"/>
      <c r="EAD116" s="53"/>
      <c r="EAE116" s="73"/>
      <c r="EAF116" s="94"/>
      <c r="EAG116" s="95"/>
      <c r="EAH116" s="22"/>
      <c r="EAI116" s="99"/>
      <c r="EAJ116" s="25"/>
      <c r="EAK116" s="82"/>
      <c r="EAL116" s="53"/>
      <c r="EAM116" s="73"/>
      <c r="EAN116" s="94"/>
      <c r="EAO116" s="95"/>
      <c r="EAP116" s="22"/>
      <c r="EAQ116" s="99"/>
      <c r="EAR116" s="25"/>
      <c r="EAS116" s="82"/>
      <c r="EAT116" s="53"/>
      <c r="EAU116" s="73"/>
      <c r="EAV116" s="94"/>
      <c r="EAW116" s="95"/>
      <c r="EAX116" s="22"/>
      <c r="EAY116" s="99"/>
      <c r="EAZ116" s="25"/>
      <c r="EBA116" s="82"/>
      <c r="EBB116" s="53"/>
      <c r="EBC116" s="73"/>
      <c r="EBD116" s="94"/>
      <c r="EBE116" s="95"/>
      <c r="EBF116" s="22"/>
      <c r="EBG116" s="99"/>
      <c r="EBH116" s="25"/>
      <c r="EBI116" s="82"/>
      <c r="EBJ116" s="53"/>
      <c r="EBK116" s="73"/>
      <c r="EBL116" s="94"/>
      <c r="EBM116" s="95"/>
      <c r="EBN116" s="22"/>
      <c r="EBO116" s="99"/>
      <c r="EBP116" s="25"/>
      <c r="EBQ116" s="82"/>
      <c r="EBR116" s="53"/>
      <c r="EBS116" s="73"/>
      <c r="EBT116" s="94"/>
      <c r="EBU116" s="95"/>
      <c r="EBV116" s="22"/>
      <c r="EBW116" s="99"/>
      <c r="EBX116" s="25"/>
      <c r="EBY116" s="82"/>
      <c r="EBZ116" s="53"/>
      <c r="ECA116" s="73"/>
      <c r="ECB116" s="94"/>
      <c r="ECC116" s="95"/>
      <c r="ECD116" s="22"/>
      <c r="ECE116" s="99"/>
      <c r="ECF116" s="25"/>
      <c r="ECG116" s="82"/>
      <c r="ECH116" s="53"/>
      <c r="ECI116" s="73"/>
      <c r="ECJ116" s="94"/>
      <c r="ECK116" s="95"/>
      <c r="ECL116" s="22"/>
      <c r="ECM116" s="99"/>
      <c r="ECN116" s="25"/>
      <c r="ECO116" s="82"/>
      <c r="ECP116" s="53"/>
      <c r="ECQ116" s="73"/>
      <c r="ECR116" s="94"/>
      <c r="ECS116" s="95"/>
      <c r="ECT116" s="22"/>
      <c r="ECU116" s="99"/>
      <c r="ECV116" s="25"/>
      <c r="ECW116" s="82"/>
      <c r="ECX116" s="53"/>
      <c r="ECY116" s="73"/>
      <c r="ECZ116" s="94"/>
      <c r="EDA116" s="95"/>
      <c r="EDB116" s="22"/>
      <c r="EDC116" s="99"/>
      <c r="EDD116" s="25"/>
      <c r="EDE116" s="82"/>
      <c r="EDF116" s="53"/>
      <c r="EDG116" s="73"/>
      <c r="EDH116" s="94"/>
      <c r="EDI116" s="95"/>
      <c r="EDJ116" s="22"/>
      <c r="EDK116" s="99"/>
      <c r="EDL116" s="25"/>
      <c r="EDM116" s="82"/>
      <c r="EDN116" s="53"/>
      <c r="EDO116" s="73"/>
      <c r="EDP116" s="94"/>
      <c r="EDQ116" s="95"/>
      <c r="EDR116" s="22"/>
      <c r="EDS116" s="99"/>
      <c r="EDT116" s="25"/>
      <c r="EDU116" s="82"/>
      <c r="EDV116" s="53"/>
      <c r="EDW116" s="73"/>
      <c r="EDX116" s="94"/>
      <c r="EDY116" s="95"/>
      <c r="EDZ116" s="22"/>
      <c r="EEA116" s="99"/>
      <c r="EEB116" s="25"/>
      <c r="EEC116" s="82"/>
      <c r="EED116" s="53"/>
      <c r="EEE116" s="73"/>
      <c r="EEF116" s="94"/>
      <c r="EEG116" s="95"/>
      <c r="EEH116" s="22"/>
      <c r="EEI116" s="99"/>
      <c r="EEJ116" s="25"/>
      <c r="EEK116" s="82"/>
      <c r="EEL116" s="53"/>
      <c r="EEM116" s="73"/>
      <c r="EEN116" s="94"/>
      <c r="EEO116" s="95"/>
      <c r="EEP116" s="22"/>
      <c r="EEQ116" s="99"/>
      <c r="EER116" s="25"/>
      <c r="EES116" s="82"/>
      <c r="EET116" s="53"/>
      <c r="EEU116" s="73"/>
      <c r="EEV116" s="94"/>
      <c r="EEW116" s="95"/>
      <c r="EEX116" s="22"/>
      <c r="EEY116" s="99"/>
      <c r="EEZ116" s="25"/>
      <c r="EFA116" s="82"/>
      <c r="EFB116" s="53"/>
      <c r="EFC116" s="73"/>
      <c r="EFD116" s="94"/>
      <c r="EFE116" s="95"/>
      <c r="EFF116" s="22"/>
      <c r="EFG116" s="99"/>
      <c r="EFH116" s="25"/>
      <c r="EFI116" s="82"/>
      <c r="EFJ116" s="53"/>
      <c r="EFK116" s="73"/>
      <c r="EFL116" s="94"/>
      <c r="EFM116" s="95"/>
      <c r="EFN116" s="22"/>
      <c r="EFO116" s="99"/>
      <c r="EFP116" s="25"/>
      <c r="EFQ116" s="82"/>
      <c r="EFR116" s="53"/>
      <c r="EFS116" s="73"/>
      <c r="EFT116" s="94"/>
      <c r="EFU116" s="95"/>
      <c r="EFV116" s="22"/>
      <c r="EFW116" s="99"/>
      <c r="EFX116" s="25"/>
      <c r="EFY116" s="82"/>
      <c r="EFZ116" s="53"/>
      <c r="EGA116" s="73"/>
      <c r="EGB116" s="94"/>
      <c r="EGC116" s="95"/>
      <c r="EGD116" s="22"/>
      <c r="EGE116" s="99"/>
      <c r="EGF116" s="25"/>
      <c r="EGG116" s="82"/>
      <c r="EGH116" s="53"/>
      <c r="EGI116" s="73"/>
      <c r="EGJ116" s="94"/>
      <c r="EGK116" s="95"/>
      <c r="EGL116" s="22"/>
      <c r="EGM116" s="99"/>
      <c r="EGN116" s="25"/>
      <c r="EGO116" s="82"/>
      <c r="EGP116" s="53"/>
      <c r="EGQ116" s="73"/>
      <c r="EGR116" s="94"/>
      <c r="EGS116" s="95"/>
      <c r="EGT116" s="22"/>
      <c r="EGU116" s="99"/>
      <c r="EGV116" s="25"/>
      <c r="EGW116" s="82"/>
      <c r="EGX116" s="53"/>
      <c r="EGY116" s="73"/>
      <c r="EGZ116" s="94"/>
      <c r="EHA116" s="95"/>
      <c r="EHB116" s="22"/>
      <c r="EHC116" s="99"/>
      <c r="EHD116" s="25"/>
      <c r="EHE116" s="82"/>
      <c r="EHF116" s="53"/>
      <c r="EHG116" s="73"/>
      <c r="EHH116" s="94"/>
      <c r="EHI116" s="95"/>
      <c r="EHJ116" s="22"/>
      <c r="EHK116" s="99"/>
      <c r="EHL116" s="25"/>
      <c r="EHM116" s="82"/>
      <c r="EHN116" s="53"/>
      <c r="EHO116" s="73"/>
      <c r="EHP116" s="94"/>
      <c r="EHQ116" s="95"/>
      <c r="EHR116" s="22"/>
      <c r="EHS116" s="99"/>
      <c r="EHT116" s="25"/>
      <c r="EHU116" s="82"/>
      <c r="EHV116" s="53"/>
      <c r="EHW116" s="73"/>
      <c r="EHX116" s="94"/>
      <c r="EHY116" s="95"/>
      <c r="EHZ116" s="22"/>
      <c r="EIA116" s="99"/>
      <c r="EIB116" s="25"/>
      <c r="EIC116" s="82"/>
      <c r="EID116" s="53"/>
      <c r="EIE116" s="73"/>
      <c r="EIF116" s="94"/>
      <c r="EIG116" s="95"/>
      <c r="EIH116" s="22"/>
      <c r="EII116" s="99"/>
      <c r="EIJ116" s="25"/>
      <c r="EIK116" s="82"/>
      <c r="EIL116" s="53"/>
      <c r="EIM116" s="73"/>
      <c r="EIN116" s="94"/>
      <c r="EIO116" s="95"/>
      <c r="EIP116" s="22"/>
      <c r="EIQ116" s="99"/>
      <c r="EIR116" s="25"/>
      <c r="EIS116" s="82"/>
      <c r="EIT116" s="53"/>
      <c r="EIU116" s="73"/>
      <c r="EIV116" s="94"/>
      <c r="EIW116" s="95"/>
      <c r="EIX116" s="22"/>
      <c r="EIY116" s="99"/>
      <c r="EIZ116" s="25"/>
      <c r="EJA116" s="82"/>
      <c r="EJB116" s="53"/>
      <c r="EJC116" s="73"/>
      <c r="EJD116" s="94"/>
      <c r="EJE116" s="95"/>
      <c r="EJF116" s="22"/>
      <c r="EJG116" s="99"/>
      <c r="EJH116" s="25"/>
      <c r="EJI116" s="82"/>
      <c r="EJJ116" s="53"/>
      <c r="EJK116" s="73"/>
      <c r="EJL116" s="94"/>
      <c r="EJM116" s="95"/>
      <c r="EJN116" s="22"/>
      <c r="EJO116" s="99"/>
      <c r="EJP116" s="25"/>
      <c r="EJQ116" s="82"/>
      <c r="EJR116" s="53"/>
      <c r="EJS116" s="73"/>
      <c r="EJT116" s="94"/>
      <c r="EJU116" s="95"/>
      <c r="EJV116" s="22"/>
      <c r="EJW116" s="99"/>
      <c r="EJX116" s="25"/>
      <c r="EJY116" s="82"/>
      <c r="EJZ116" s="53"/>
      <c r="EKA116" s="73"/>
      <c r="EKB116" s="94"/>
      <c r="EKC116" s="95"/>
      <c r="EKD116" s="22"/>
      <c r="EKE116" s="99"/>
      <c r="EKF116" s="25"/>
      <c r="EKG116" s="82"/>
      <c r="EKH116" s="53"/>
      <c r="EKI116" s="73"/>
      <c r="EKJ116" s="94"/>
      <c r="EKK116" s="95"/>
      <c r="EKL116" s="22"/>
      <c r="EKM116" s="99"/>
      <c r="EKN116" s="25"/>
      <c r="EKO116" s="82"/>
      <c r="EKP116" s="53"/>
      <c r="EKQ116" s="73"/>
      <c r="EKR116" s="94"/>
      <c r="EKS116" s="95"/>
      <c r="EKT116" s="22"/>
      <c r="EKU116" s="99"/>
      <c r="EKV116" s="25"/>
      <c r="EKW116" s="82"/>
      <c r="EKX116" s="53"/>
      <c r="EKY116" s="73"/>
      <c r="EKZ116" s="94"/>
      <c r="ELA116" s="95"/>
      <c r="ELB116" s="22"/>
      <c r="ELC116" s="99"/>
      <c r="ELD116" s="25"/>
      <c r="ELE116" s="82"/>
      <c r="ELF116" s="53"/>
      <c r="ELG116" s="73"/>
      <c r="ELH116" s="94"/>
      <c r="ELI116" s="95"/>
      <c r="ELJ116" s="22"/>
      <c r="ELK116" s="99"/>
      <c r="ELL116" s="25"/>
      <c r="ELM116" s="82"/>
      <c r="ELN116" s="53"/>
      <c r="ELO116" s="73"/>
      <c r="ELP116" s="94"/>
      <c r="ELQ116" s="95"/>
      <c r="ELR116" s="22"/>
      <c r="ELS116" s="99"/>
      <c r="ELT116" s="25"/>
      <c r="ELU116" s="82"/>
      <c r="ELV116" s="53"/>
      <c r="ELW116" s="73"/>
      <c r="ELX116" s="94"/>
      <c r="ELY116" s="95"/>
      <c r="ELZ116" s="22"/>
      <c r="EMA116" s="99"/>
      <c r="EMB116" s="25"/>
      <c r="EMC116" s="82"/>
      <c r="EMD116" s="53"/>
      <c r="EME116" s="73"/>
      <c r="EMF116" s="94"/>
      <c r="EMG116" s="95"/>
      <c r="EMH116" s="22"/>
      <c r="EMI116" s="99"/>
      <c r="EMJ116" s="25"/>
      <c r="EMK116" s="82"/>
      <c r="EML116" s="53"/>
      <c r="EMM116" s="73"/>
      <c r="EMN116" s="94"/>
      <c r="EMO116" s="95"/>
      <c r="EMP116" s="22"/>
      <c r="EMQ116" s="99"/>
      <c r="EMR116" s="25"/>
      <c r="EMS116" s="82"/>
      <c r="EMT116" s="53"/>
      <c r="EMU116" s="73"/>
      <c r="EMV116" s="94"/>
      <c r="EMW116" s="95"/>
      <c r="EMX116" s="22"/>
      <c r="EMY116" s="99"/>
      <c r="EMZ116" s="25"/>
      <c r="ENA116" s="82"/>
      <c r="ENB116" s="53"/>
      <c r="ENC116" s="73"/>
      <c r="END116" s="94"/>
      <c r="ENE116" s="95"/>
      <c r="ENF116" s="22"/>
      <c r="ENG116" s="99"/>
      <c r="ENH116" s="25"/>
      <c r="ENI116" s="82"/>
      <c r="ENJ116" s="53"/>
      <c r="ENK116" s="73"/>
      <c r="ENL116" s="94"/>
      <c r="ENM116" s="95"/>
      <c r="ENN116" s="22"/>
      <c r="ENO116" s="99"/>
      <c r="ENP116" s="25"/>
      <c r="ENQ116" s="82"/>
      <c r="ENR116" s="53"/>
      <c r="ENS116" s="73"/>
      <c r="ENT116" s="94"/>
      <c r="ENU116" s="95"/>
      <c r="ENV116" s="22"/>
      <c r="ENW116" s="99"/>
      <c r="ENX116" s="25"/>
      <c r="ENY116" s="82"/>
      <c r="ENZ116" s="53"/>
      <c r="EOA116" s="73"/>
      <c r="EOB116" s="94"/>
      <c r="EOC116" s="95"/>
      <c r="EOD116" s="22"/>
      <c r="EOE116" s="99"/>
      <c r="EOF116" s="25"/>
      <c r="EOG116" s="82"/>
      <c r="EOH116" s="53"/>
      <c r="EOI116" s="73"/>
      <c r="EOJ116" s="94"/>
      <c r="EOK116" s="95"/>
      <c r="EOL116" s="22"/>
      <c r="EOM116" s="99"/>
      <c r="EON116" s="25"/>
      <c r="EOO116" s="82"/>
      <c r="EOP116" s="53"/>
      <c r="EOQ116" s="73"/>
      <c r="EOR116" s="94"/>
      <c r="EOS116" s="95"/>
      <c r="EOT116" s="22"/>
      <c r="EOU116" s="99"/>
      <c r="EOV116" s="25"/>
      <c r="EOW116" s="82"/>
      <c r="EOX116" s="53"/>
      <c r="EOY116" s="73"/>
      <c r="EOZ116" s="94"/>
      <c r="EPA116" s="95"/>
      <c r="EPB116" s="22"/>
      <c r="EPC116" s="99"/>
      <c r="EPD116" s="25"/>
      <c r="EPE116" s="82"/>
      <c r="EPF116" s="53"/>
      <c r="EPG116" s="73"/>
      <c r="EPH116" s="94"/>
      <c r="EPI116" s="95"/>
      <c r="EPJ116" s="22"/>
      <c r="EPK116" s="99"/>
      <c r="EPL116" s="25"/>
      <c r="EPM116" s="82"/>
      <c r="EPN116" s="53"/>
      <c r="EPO116" s="73"/>
      <c r="EPP116" s="94"/>
      <c r="EPQ116" s="95"/>
      <c r="EPR116" s="22"/>
      <c r="EPS116" s="99"/>
      <c r="EPT116" s="25"/>
      <c r="EPU116" s="82"/>
      <c r="EPV116" s="53"/>
      <c r="EPW116" s="73"/>
      <c r="EPX116" s="94"/>
      <c r="EPY116" s="95"/>
      <c r="EPZ116" s="22"/>
      <c r="EQA116" s="99"/>
      <c r="EQB116" s="25"/>
      <c r="EQC116" s="82"/>
      <c r="EQD116" s="53"/>
      <c r="EQE116" s="73"/>
      <c r="EQF116" s="94"/>
      <c r="EQG116" s="95"/>
      <c r="EQH116" s="22"/>
      <c r="EQI116" s="99"/>
      <c r="EQJ116" s="25"/>
      <c r="EQK116" s="82"/>
      <c r="EQL116" s="53"/>
      <c r="EQM116" s="73"/>
      <c r="EQN116" s="94"/>
      <c r="EQO116" s="95"/>
      <c r="EQP116" s="22"/>
      <c r="EQQ116" s="99"/>
      <c r="EQR116" s="25"/>
      <c r="EQS116" s="82"/>
      <c r="EQT116" s="53"/>
      <c r="EQU116" s="73"/>
      <c r="EQV116" s="94"/>
      <c r="EQW116" s="95"/>
      <c r="EQX116" s="22"/>
      <c r="EQY116" s="99" t="s">
        <v>130</v>
      </c>
      <c r="EQZ116" s="25"/>
      <c r="ERA116" s="82"/>
      <c r="ERB116" s="53"/>
      <c r="ERC116" s="73"/>
      <c r="ERD116" s="94"/>
      <c r="ERE116" s="95"/>
      <c r="ERF116" s="22"/>
      <c r="ERG116" s="99" t="s">
        <v>130</v>
      </c>
      <c r="ERH116" s="25"/>
      <c r="ERI116" s="82"/>
      <c r="ERJ116" s="53"/>
      <c r="ERK116" s="73"/>
      <c r="ERL116" s="94"/>
      <c r="ERM116" s="95"/>
      <c r="ERN116" s="22"/>
      <c r="ERO116" s="99" t="s">
        <v>130</v>
      </c>
      <c r="ERP116" s="25"/>
      <c r="ERQ116" s="82"/>
      <c r="ERR116" s="53"/>
      <c r="ERS116" s="73"/>
      <c r="ERT116" s="94"/>
      <c r="ERU116" s="95"/>
      <c r="ERV116" s="22"/>
      <c r="ERW116" s="99" t="s">
        <v>130</v>
      </c>
      <c r="ERX116" s="25"/>
      <c r="ERY116" s="82"/>
      <c r="ERZ116" s="53"/>
      <c r="ESA116" s="73"/>
      <c r="ESB116" s="94"/>
      <c r="ESC116" s="95"/>
      <c r="ESD116" s="22"/>
      <c r="ESE116" s="99" t="s">
        <v>130</v>
      </c>
      <c r="ESF116" s="25"/>
      <c r="ESG116" s="82"/>
      <c r="ESH116" s="53"/>
      <c r="ESI116" s="73"/>
      <c r="ESJ116" s="94"/>
      <c r="ESK116" s="95"/>
      <c r="ESL116" s="22"/>
      <c r="ESM116" s="99" t="s">
        <v>130</v>
      </c>
      <c r="ESN116" s="25"/>
      <c r="ESO116" s="82"/>
      <c r="ESP116" s="53"/>
      <c r="ESQ116" s="73"/>
      <c r="ESR116" s="94"/>
      <c r="ESS116" s="95"/>
      <c r="EST116" s="22"/>
      <c r="ESU116" s="99" t="s">
        <v>130</v>
      </c>
      <c r="ESV116" s="25"/>
      <c r="ESW116" s="82"/>
      <c r="ESX116" s="53"/>
      <c r="ESY116" s="73"/>
      <c r="ESZ116" s="94"/>
      <c r="ETA116" s="95"/>
      <c r="ETB116" s="22"/>
      <c r="ETC116" s="99" t="s">
        <v>130</v>
      </c>
      <c r="ETD116" s="25"/>
      <c r="ETE116" s="82"/>
      <c r="ETF116" s="53"/>
      <c r="ETG116" s="73"/>
      <c r="ETH116" s="94"/>
      <c r="ETI116" s="95"/>
      <c r="ETJ116" s="22"/>
      <c r="ETK116" s="99" t="s">
        <v>130</v>
      </c>
      <c r="ETL116" s="25"/>
      <c r="ETM116" s="82"/>
      <c r="ETN116" s="53"/>
      <c r="ETO116" s="73"/>
      <c r="ETP116" s="94"/>
      <c r="ETQ116" s="95"/>
      <c r="ETR116" s="22"/>
      <c r="ETS116" s="99" t="s">
        <v>130</v>
      </c>
      <c r="ETT116" s="25"/>
      <c r="ETU116" s="82"/>
      <c r="ETV116" s="53"/>
      <c r="ETW116" s="73"/>
      <c r="ETX116" s="94"/>
      <c r="ETY116" s="95"/>
      <c r="ETZ116" s="22"/>
      <c r="EUA116" s="99" t="s">
        <v>130</v>
      </c>
      <c r="EUB116" s="25"/>
      <c r="EUC116" s="82"/>
      <c r="EUD116" s="53"/>
      <c r="EUE116" s="73"/>
      <c r="EUF116" s="94"/>
      <c r="EUG116" s="95"/>
      <c r="EUH116" s="22"/>
      <c r="EUI116" s="99" t="s">
        <v>130</v>
      </c>
      <c r="EUJ116" s="25"/>
      <c r="EUK116" s="82"/>
      <c r="EUL116" s="53"/>
      <c r="EUM116" s="73"/>
      <c r="EUN116" s="94"/>
      <c r="EUO116" s="95"/>
      <c r="EUP116" s="22"/>
      <c r="EUQ116" s="99" t="s">
        <v>130</v>
      </c>
      <c r="EUR116" s="25"/>
      <c r="EUS116" s="82"/>
      <c r="EUT116" s="53"/>
      <c r="EUU116" s="73"/>
      <c r="EUV116" s="94"/>
      <c r="EUW116" s="95"/>
      <c r="EUX116" s="22"/>
      <c r="EUY116" s="99" t="s">
        <v>130</v>
      </c>
      <c r="EUZ116" s="25"/>
      <c r="EVA116" s="82"/>
      <c r="EVB116" s="53"/>
      <c r="EVC116" s="73"/>
      <c r="EVD116" s="94"/>
      <c r="EVE116" s="95"/>
      <c r="EVF116" s="22"/>
      <c r="EVG116" s="99" t="s">
        <v>130</v>
      </c>
      <c r="EVH116" s="25"/>
      <c r="EVI116" s="82"/>
      <c r="EVJ116" s="53"/>
      <c r="EVK116" s="73"/>
      <c r="EVL116" s="94"/>
      <c r="EVM116" s="95"/>
      <c r="EVN116" s="22"/>
      <c r="EVO116" s="99" t="s">
        <v>130</v>
      </c>
      <c r="EVP116" s="25"/>
      <c r="EVQ116" s="82"/>
      <c r="EVR116" s="53"/>
      <c r="EVS116" s="73"/>
      <c r="EVT116" s="94"/>
      <c r="EVU116" s="95"/>
      <c r="EVV116" s="22"/>
      <c r="EVW116" s="99" t="s">
        <v>130</v>
      </c>
      <c r="EVX116" s="25"/>
      <c r="EVY116" s="82"/>
      <c r="EVZ116" s="53"/>
      <c r="EWA116" s="73"/>
      <c r="EWB116" s="94"/>
      <c r="EWC116" s="95"/>
      <c r="EWD116" s="22"/>
      <c r="EWE116" s="99" t="s">
        <v>130</v>
      </c>
      <c r="EWF116" s="25"/>
      <c r="EWG116" s="82"/>
      <c r="EWH116" s="53"/>
      <c r="EWI116" s="73"/>
      <c r="EWJ116" s="94"/>
      <c r="EWK116" s="95"/>
      <c r="EWL116" s="22"/>
      <c r="EWM116" s="99" t="s">
        <v>130</v>
      </c>
      <c r="EWN116" s="25"/>
      <c r="EWO116" s="82"/>
      <c r="EWP116" s="53"/>
      <c r="EWQ116" s="73"/>
      <c r="EWR116" s="94"/>
      <c r="EWS116" s="95"/>
      <c r="EWT116" s="22"/>
      <c r="EWU116" s="99" t="s">
        <v>130</v>
      </c>
      <c r="EWV116" s="25"/>
      <c r="EWW116" s="82"/>
      <c r="EWX116" s="53"/>
      <c r="EWY116" s="73"/>
      <c r="EWZ116" s="94"/>
      <c r="EXA116" s="95"/>
      <c r="EXB116" s="22"/>
      <c r="EXC116" s="99" t="s">
        <v>130</v>
      </c>
      <c r="EXD116" s="25"/>
      <c r="EXE116" s="82"/>
      <c r="EXF116" s="53"/>
      <c r="EXG116" s="73"/>
      <c r="EXH116" s="94"/>
      <c r="EXI116" s="95"/>
      <c r="EXJ116" s="22"/>
      <c r="EXK116" s="99" t="s">
        <v>130</v>
      </c>
      <c r="EXL116" s="25"/>
      <c r="EXM116" s="82"/>
      <c r="EXN116" s="53"/>
      <c r="EXO116" s="73"/>
      <c r="EXP116" s="94"/>
      <c r="EXQ116" s="95"/>
      <c r="EXR116" s="22"/>
      <c r="EXS116" s="99" t="s">
        <v>130</v>
      </c>
      <c r="EXT116" s="25"/>
      <c r="EXU116" s="82"/>
      <c r="EXV116" s="53"/>
      <c r="EXW116" s="73"/>
      <c r="EXX116" s="94"/>
      <c r="EXY116" s="95"/>
      <c r="EXZ116" s="22"/>
      <c r="EYA116" s="99" t="s">
        <v>130</v>
      </c>
      <c r="EYB116" s="25"/>
      <c r="EYC116" s="82"/>
      <c r="EYD116" s="53"/>
      <c r="EYE116" s="73"/>
      <c r="EYF116" s="94"/>
      <c r="EYG116" s="95"/>
      <c r="EYH116" s="22"/>
      <c r="EYI116" s="99" t="s">
        <v>130</v>
      </c>
      <c r="EYJ116" s="25"/>
      <c r="EYK116" s="82"/>
      <c r="EYL116" s="53"/>
      <c r="EYM116" s="73"/>
      <c r="EYN116" s="94"/>
      <c r="EYO116" s="95"/>
      <c r="EYP116" s="22"/>
      <c r="EYQ116" s="99" t="s">
        <v>130</v>
      </c>
      <c r="EYR116" s="25"/>
      <c r="EYS116" s="82"/>
      <c r="EYT116" s="53"/>
      <c r="EYU116" s="73"/>
      <c r="EYV116" s="94"/>
      <c r="EYW116" s="95"/>
      <c r="EYX116" s="22"/>
      <c r="EYY116" s="99" t="s">
        <v>130</v>
      </c>
      <c r="EYZ116" s="25"/>
      <c r="EZA116" s="82"/>
      <c r="EZB116" s="53"/>
      <c r="EZC116" s="73"/>
      <c r="EZD116" s="94"/>
      <c r="EZE116" s="95"/>
      <c r="EZF116" s="22"/>
      <c r="EZG116" s="99" t="s">
        <v>130</v>
      </c>
      <c r="EZH116" s="25"/>
      <c r="EZI116" s="82"/>
      <c r="EZJ116" s="53"/>
      <c r="EZK116" s="73"/>
      <c r="EZL116" s="94"/>
      <c r="EZM116" s="95"/>
      <c r="EZN116" s="22"/>
      <c r="EZO116" s="99" t="s">
        <v>130</v>
      </c>
      <c r="EZP116" s="25"/>
      <c r="EZQ116" s="82"/>
      <c r="EZR116" s="53"/>
      <c r="EZS116" s="73"/>
      <c r="EZT116" s="94"/>
      <c r="EZU116" s="95"/>
      <c r="EZV116" s="22"/>
      <c r="EZW116" s="99" t="s">
        <v>130</v>
      </c>
      <c r="EZX116" s="25"/>
      <c r="EZY116" s="82"/>
      <c r="EZZ116" s="53"/>
      <c r="FAA116" s="73"/>
      <c r="FAB116" s="94"/>
      <c r="FAC116" s="95"/>
      <c r="FAD116" s="22"/>
      <c r="FAE116" s="99" t="s">
        <v>130</v>
      </c>
      <c r="FAF116" s="25"/>
      <c r="FAG116" s="82"/>
      <c r="FAH116" s="53"/>
      <c r="FAI116" s="73"/>
      <c r="FAJ116" s="94"/>
      <c r="FAK116" s="95"/>
      <c r="FAL116" s="22"/>
      <c r="FAM116" s="99" t="s">
        <v>130</v>
      </c>
      <c r="FAN116" s="25"/>
      <c r="FAO116" s="82"/>
      <c r="FAP116" s="53"/>
      <c r="FAQ116" s="73"/>
      <c r="FAR116" s="94"/>
      <c r="FAS116" s="95"/>
      <c r="FAT116" s="22"/>
      <c r="FAU116" s="99" t="s">
        <v>130</v>
      </c>
      <c r="FAV116" s="25"/>
      <c r="FAW116" s="82"/>
      <c r="FAX116" s="53"/>
      <c r="FAY116" s="73"/>
      <c r="FAZ116" s="94"/>
      <c r="FBA116" s="95"/>
      <c r="FBB116" s="22"/>
      <c r="FBC116" s="99" t="s">
        <v>130</v>
      </c>
      <c r="FBD116" s="25"/>
      <c r="FBE116" s="82"/>
      <c r="FBF116" s="53"/>
      <c r="FBG116" s="73"/>
      <c r="FBH116" s="94"/>
      <c r="FBI116" s="95"/>
      <c r="FBJ116" s="22"/>
      <c r="FBK116" s="99" t="s">
        <v>130</v>
      </c>
      <c r="FBL116" s="25"/>
      <c r="FBM116" s="82"/>
      <c r="FBN116" s="53"/>
      <c r="FBO116" s="73"/>
      <c r="FBP116" s="94"/>
      <c r="FBQ116" s="95"/>
      <c r="FBR116" s="22"/>
      <c r="FBS116" s="99" t="s">
        <v>130</v>
      </c>
      <c r="FBT116" s="25"/>
      <c r="FBU116" s="82"/>
      <c r="FBV116" s="53"/>
      <c r="FBW116" s="73"/>
      <c r="FBX116" s="94"/>
      <c r="FBY116" s="95"/>
      <c r="FBZ116" s="22"/>
      <c r="FCA116" s="99" t="s">
        <v>130</v>
      </c>
      <c r="FCB116" s="25"/>
      <c r="FCC116" s="82"/>
      <c r="FCD116" s="53"/>
      <c r="FCE116" s="73"/>
      <c r="FCF116" s="94"/>
      <c r="FCG116" s="95"/>
      <c r="FCH116" s="22"/>
      <c r="FCI116" s="99" t="s">
        <v>130</v>
      </c>
      <c r="FCJ116" s="25"/>
      <c r="FCK116" s="82"/>
      <c r="FCL116" s="53"/>
      <c r="FCM116" s="73"/>
      <c r="FCN116" s="94"/>
      <c r="FCO116" s="95"/>
      <c r="FCP116" s="22"/>
      <c r="FCQ116" s="99" t="s">
        <v>130</v>
      </c>
      <c r="FCR116" s="25"/>
      <c r="FCS116" s="82"/>
      <c r="FCT116" s="53"/>
      <c r="FCU116" s="73"/>
      <c r="FCV116" s="94"/>
      <c r="FCW116" s="95"/>
      <c r="FCX116" s="22"/>
      <c r="FCY116" s="99" t="s">
        <v>130</v>
      </c>
      <c r="FCZ116" s="25"/>
      <c r="FDA116" s="82"/>
      <c r="FDB116" s="53"/>
      <c r="FDC116" s="73"/>
      <c r="FDD116" s="94"/>
      <c r="FDE116" s="95"/>
      <c r="FDF116" s="22"/>
      <c r="FDG116" s="99" t="s">
        <v>130</v>
      </c>
      <c r="FDH116" s="25"/>
      <c r="FDI116" s="82"/>
      <c r="FDJ116" s="53"/>
      <c r="FDK116" s="73"/>
      <c r="FDL116" s="94"/>
      <c r="FDM116" s="95"/>
      <c r="FDN116" s="22"/>
      <c r="FDO116" s="99" t="s">
        <v>130</v>
      </c>
      <c r="FDP116" s="25"/>
      <c r="FDQ116" s="82"/>
      <c r="FDR116" s="53"/>
      <c r="FDS116" s="73"/>
      <c r="FDT116" s="94"/>
      <c r="FDU116" s="95"/>
      <c r="FDV116" s="22"/>
      <c r="FDW116" s="99" t="s">
        <v>130</v>
      </c>
      <c r="FDX116" s="25"/>
      <c r="FDY116" s="82"/>
      <c r="FDZ116" s="53"/>
      <c r="FEA116" s="73"/>
      <c r="FEB116" s="94"/>
      <c r="FEC116" s="95"/>
      <c r="FED116" s="22"/>
      <c r="FEE116" s="99" t="s">
        <v>130</v>
      </c>
      <c r="FEF116" s="25"/>
      <c r="FEG116" s="82"/>
      <c r="FEH116" s="53"/>
      <c r="FEI116" s="73"/>
      <c r="FEJ116" s="94"/>
      <c r="FEK116" s="95"/>
      <c r="FEL116" s="22"/>
      <c r="FEM116" s="99" t="s">
        <v>130</v>
      </c>
      <c r="FEN116" s="25"/>
      <c r="FEO116" s="82"/>
      <c r="FEP116" s="53"/>
      <c r="FEQ116" s="73"/>
      <c r="FER116" s="94"/>
      <c r="FES116" s="95"/>
      <c r="FET116" s="22"/>
      <c r="FEU116" s="99" t="s">
        <v>130</v>
      </c>
      <c r="FEV116" s="25"/>
      <c r="FEW116" s="82"/>
      <c r="FEX116" s="53"/>
      <c r="FEY116" s="73"/>
      <c r="FEZ116" s="94"/>
      <c r="FFA116" s="95"/>
      <c r="FFB116" s="22"/>
      <c r="FFC116" s="99" t="s">
        <v>130</v>
      </c>
      <c r="FFD116" s="25"/>
      <c r="FFE116" s="82"/>
      <c r="FFF116" s="53"/>
      <c r="FFG116" s="73"/>
      <c r="FFH116" s="94"/>
      <c r="FFI116" s="95"/>
      <c r="FFJ116" s="22"/>
      <c r="FFK116" s="99" t="s">
        <v>130</v>
      </c>
      <c r="FFL116" s="25"/>
      <c r="FFM116" s="82"/>
      <c r="FFN116" s="53"/>
      <c r="FFO116" s="73"/>
      <c r="FFP116" s="94"/>
      <c r="FFQ116" s="95"/>
      <c r="FFR116" s="22"/>
      <c r="FFS116" s="99" t="s">
        <v>130</v>
      </c>
      <c r="FFT116" s="25"/>
      <c r="FFU116" s="82"/>
      <c r="FFV116" s="53"/>
      <c r="FFW116" s="73"/>
      <c r="FFX116" s="94"/>
      <c r="FFY116" s="95"/>
      <c r="FFZ116" s="22"/>
      <c r="FGA116" s="99" t="s">
        <v>130</v>
      </c>
      <c r="FGB116" s="25"/>
      <c r="FGC116" s="82"/>
      <c r="FGD116" s="53"/>
      <c r="FGE116" s="73"/>
      <c r="FGF116" s="94"/>
      <c r="FGG116" s="95"/>
      <c r="FGH116" s="22"/>
      <c r="FGI116" s="99" t="s">
        <v>130</v>
      </c>
      <c r="FGJ116" s="25"/>
      <c r="FGK116" s="82"/>
      <c r="FGL116" s="53"/>
      <c r="FGM116" s="73"/>
      <c r="FGN116" s="94"/>
      <c r="FGO116" s="95"/>
      <c r="FGP116" s="22"/>
      <c r="FGQ116" s="99" t="s">
        <v>130</v>
      </c>
      <c r="FGR116" s="25"/>
      <c r="FGS116" s="82"/>
      <c r="FGT116" s="53"/>
      <c r="FGU116" s="73"/>
      <c r="FGV116" s="94"/>
      <c r="FGW116" s="95"/>
      <c r="FGX116" s="22"/>
      <c r="FGY116" s="99" t="s">
        <v>130</v>
      </c>
      <c r="FGZ116" s="25"/>
      <c r="FHA116" s="82"/>
      <c r="FHB116" s="53"/>
      <c r="FHC116" s="73"/>
      <c r="FHD116" s="94"/>
      <c r="FHE116" s="95"/>
      <c r="FHF116" s="22"/>
      <c r="FHG116" s="99" t="s">
        <v>130</v>
      </c>
      <c r="FHH116" s="25"/>
      <c r="FHI116" s="82"/>
      <c r="FHJ116" s="53"/>
      <c r="FHK116" s="73"/>
      <c r="FHL116" s="94"/>
      <c r="FHM116" s="95"/>
      <c r="FHN116" s="22"/>
      <c r="FHO116" s="99" t="s">
        <v>130</v>
      </c>
      <c r="FHP116" s="25"/>
      <c r="FHQ116" s="82"/>
      <c r="FHR116" s="53"/>
      <c r="FHS116" s="73"/>
      <c r="FHT116" s="94"/>
      <c r="FHU116" s="95"/>
      <c r="FHV116" s="22"/>
      <c r="FHW116" s="99" t="s">
        <v>130</v>
      </c>
      <c r="FHX116" s="25"/>
      <c r="FHY116" s="82"/>
      <c r="FHZ116" s="53"/>
      <c r="FIA116" s="73"/>
      <c r="FIB116" s="94"/>
      <c r="FIC116" s="95"/>
      <c r="FID116" s="22"/>
      <c r="FIE116" s="99" t="s">
        <v>130</v>
      </c>
      <c r="FIF116" s="25"/>
      <c r="FIG116" s="82"/>
      <c r="FIH116" s="53"/>
      <c r="FII116" s="73"/>
      <c r="FIJ116" s="94"/>
      <c r="FIK116" s="95"/>
      <c r="FIL116" s="22"/>
      <c r="FIM116" s="99" t="s">
        <v>130</v>
      </c>
      <c r="FIN116" s="25"/>
      <c r="FIO116" s="82"/>
      <c r="FIP116" s="53"/>
      <c r="FIQ116" s="73"/>
      <c r="FIR116" s="94"/>
      <c r="FIS116" s="95"/>
      <c r="FIT116" s="22"/>
      <c r="FIU116" s="99" t="s">
        <v>130</v>
      </c>
      <c r="FIV116" s="25"/>
      <c r="FIW116" s="82"/>
      <c r="FIX116" s="53"/>
      <c r="FIY116" s="73"/>
      <c r="FIZ116" s="94"/>
      <c r="FJA116" s="95"/>
      <c r="FJB116" s="22"/>
      <c r="FJC116" s="99" t="s">
        <v>130</v>
      </c>
      <c r="FJD116" s="25"/>
      <c r="FJE116" s="82"/>
      <c r="FJF116" s="53"/>
      <c r="FJG116" s="73"/>
      <c r="FJH116" s="94"/>
      <c r="FJI116" s="95"/>
      <c r="FJJ116" s="22"/>
      <c r="FJK116" s="99" t="s">
        <v>130</v>
      </c>
      <c r="FJL116" s="25"/>
      <c r="FJM116" s="82"/>
      <c r="FJN116" s="53"/>
      <c r="FJO116" s="73"/>
      <c r="FJP116" s="94"/>
      <c r="FJQ116" s="95"/>
      <c r="FJR116" s="22"/>
      <c r="FJS116" s="99" t="s">
        <v>130</v>
      </c>
      <c r="FJT116" s="25"/>
      <c r="FJU116" s="82"/>
      <c r="FJV116" s="53"/>
      <c r="FJW116" s="73"/>
      <c r="FJX116" s="94"/>
      <c r="FJY116" s="95"/>
      <c r="FJZ116" s="22"/>
      <c r="FKA116" s="99" t="s">
        <v>130</v>
      </c>
      <c r="FKB116" s="25"/>
      <c r="FKC116" s="82"/>
      <c r="FKD116" s="53"/>
      <c r="FKE116" s="73"/>
      <c r="FKF116" s="94"/>
      <c r="FKG116" s="95"/>
      <c r="FKH116" s="22"/>
      <c r="FKI116" s="99" t="s">
        <v>130</v>
      </c>
      <c r="FKJ116" s="25"/>
      <c r="FKK116" s="82"/>
      <c r="FKL116" s="53"/>
      <c r="FKM116" s="73"/>
      <c r="FKN116" s="94"/>
      <c r="FKO116" s="95"/>
      <c r="FKP116" s="22"/>
      <c r="FKQ116" s="99" t="s">
        <v>130</v>
      </c>
      <c r="FKR116" s="25"/>
      <c r="FKS116" s="82"/>
      <c r="FKT116" s="53"/>
      <c r="FKU116" s="73"/>
      <c r="FKV116" s="94"/>
      <c r="FKW116" s="95"/>
      <c r="FKX116" s="22"/>
      <c r="FKY116" s="99" t="s">
        <v>130</v>
      </c>
      <c r="FKZ116" s="25"/>
      <c r="FLA116" s="82"/>
      <c r="FLB116" s="53"/>
      <c r="FLC116" s="73"/>
      <c r="FLD116" s="94"/>
      <c r="FLE116" s="95"/>
      <c r="FLF116" s="22"/>
      <c r="FLG116" s="99" t="s">
        <v>130</v>
      </c>
      <c r="FLH116" s="25"/>
      <c r="FLI116" s="82"/>
      <c r="FLJ116" s="53"/>
      <c r="FLK116" s="73"/>
      <c r="FLL116" s="94"/>
      <c r="FLM116" s="95"/>
      <c r="FLN116" s="22"/>
      <c r="FLO116" s="99" t="s">
        <v>130</v>
      </c>
      <c r="FLP116" s="25"/>
      <c r="FLQ116" s="82"/>
      <c r="FLR116" s="53"/>
      <c r="FLS116" s="73"/>
      <c r="FLT116" s="94"/>
      <c r="FLU116" s="95"/>
      <c r="FLV116" s="22"/>
      <c r="FLW116" s="99" t="s">
        <v>130</v>
      </c>
      <c r="FLX116" s="25"/>
      <c r="FLY116" s="82"/>
      <c r="FLZ116" s="53"/>
      <c r="FMA116" s="73"/>
      <c r="FMB116" s="94"/>
      <c r="FMC116" s="95"/>
      <c r="FMD116" s="22"/>
      <c r="FME116" s="99" t="s">
        <v>130</v>
      </c>
      <c r="FMF116" s="25"/>
      <c r="FMG116" s="82"/>
      <c r="FMH116" s="53"/>
      <c r="FMI116" s="73"/>
      <c r="FMJ116" s="94"/>
      <c r="FMK116" s="95"/>
      <c r="FML116" s="22"/>
      <c r="FMM116" s="99" t="s">
        <v>130</v>
      </c>
      <c r="FMN116" s="25"/>
      <c r="FMO116" s="82"/>
      <c r="FMP116" s="53"/>
      <c r="FMQ116" s="73"/>
      <c r="FMR116" s="94"/>
      <c r="FMS116" s="95"/>
      <c r="FMT116" s="22"/>
      <c r="FMU116" s="99" t="s">
        <v>130</v>
      </c>
      <c r="FMV116" s="25"/>
      <c r="FMW116" s="82"/>
      <c r="FMX116" s="53"/>
      <c r="FMY116" s="73"/>
      <c r="FMZ116" s="94"/>
      <c r="FNA116" s="95"/>
      <c r="FNB116" s="22"/>
      <c r="FNC116" s="99" t="s">
        <v>130</v>
      </c>
      <c r="FND116" s="25"/>
      <c r="FNE116" s="82"/>
      <c r="FNF116" s="53"/>
      <c r="FNG116" s="73"/>
      <c r="FNH116" s="94"/>
      <c r="FNI116" s="95"/>
      <c r="FNJ116" s="22"/>
      <c r="FNK116" s="99" t="s">
        <v>130</v>
      </c>
      <c r="FNL116" s="25"/>
      <c r="FNM116" s="82"/>
      <c r="FNN116" s="53"/>
      <c r="FNO116" s="73"/>
      <c r="FNP116" s="94"/>
      <c r="FNQ116" s="95"/>
      <c r="FNR116" s="22"/>
      <c r="FNS116" s="99" t="s">
        <v>130</v>
      </c>
      <c r="FNT116" s="25"/>
      <c r="FNU116" s="82"/>
      <c r="FNV116" s="53"/>
      <c r="FNW116" s="73"/>
      <c r="FNX116" s="94"/>
      <c r="FNY116" s="95"/>
      <c r="FNZ116" s="22"/>
      <c r="FOA116" s="99" t="s">
        <v>130</v>
      </c>
      <c r="FOB116" s="25"/>
      <c r="FOC116" s="82"/>
      <c r="FOD116" s="53"/>
      <c r="FOE116" s="73"/>
      <c r="FOF116" s="94"/>
      <c r="FOG116" s="95"/>
      <c r="FOH116" s="22"/>
      <c r="FOI116" s="99" t="s">
        <v>130</v>
      </c>
      <c r="FOJ116" s="25"/>
      <c r="FOK116" s="82"/>
      <c r="FOL116" s="53"/>
      <c r="FOM116" s="73"/>
      <c r="FON116" s="94"/>
      <c r="FOO116" s="95"/>
      <c r="FOP116" s="22"/>
      <c r="FOQ116" s="99" t="s">
        <v>130</v>
      </c>
      <c r="FOR116" s="25"/>
      <c r="FOS116" s="82"/>
      <c r="FOT116" s="53"/>
      <c r="FOU116" s="73"/>
      <c r="FOV116" s="94"/>
      <c r="FOW116" s="95"/>
      <c r="FOX116" s="22"/>
      <c r="FOY116" s="99" t="s">
        <v>130</v>
      </c>
      <c r="FOZ116" s="25"/>
      <c r="FPA116" s="82"/>
      <c r="FPB116" s="53"/>
      <c r="FPC116" s="73"/>
      <c r="FPD116" s="94"/>
      <c r="FPE116" s="95"/>
      <c r="FPF116" s="22"/>
      <c r="FPG116" s="99" t="s">
        <v>130</v>
      </c>
      <c r="FPH116" s="25"/>
      <c r="FPI116" s="82"/>
      <c r="FPJ116" s="53"/>
      <c r="FPK116" s="73"/>
      <c r="FPL116" s="94"/>
      <c r="FPM116" s="95"/>
      <c r="FPN116" s="22"/>
      <c r="FPO116" s="99" t="s">
        <v>130</v>
      </c>
      <c r="FPP116" s="25"/>
      <c r="FPQ116" s="82"/>
      <c r="FPR116" s="53"/>
      <c r="FPS116" s="73"/>
      <c r="FPT116" s="94"/>
      <c r="FPU116" s="95"/>
      <c r="FPV116" s="22"/>
      <c r="FPW116" s="99" t="s">
        <v>130</v>
      </c>
      <c r="FPX116" s="25"/>
      <c r="FPY116" s="82"/>
      <c r="FPZ116" s="53"/>
      <c r="FQA116" s="73"/>
      <c r="FQB116" s="94"/>
      <c r="FQC116" s="95"/>
      <c r="FQD116" s="22"/>
      <c r="FQE116" s="99" t="s">
        <v>130</v>
      </c>
      <c r="FQF116" s="25"/>
      <c r="FQG116" s="82"/>
      <c r="FQH116" s="53"/>
      <c r="FQI116" s="73"/>
      <c r="FQJ116" s="94"/>
      <c r="FQK116" s="95"/>
      <c r="FQL116" s="22"/>
      <c r="FQM116" s="99" t="s">
        <v>130</v>
      </c>
      <c r="FQN116" s="25"/>
      <c r="FQO116" s="82"/>
      <c r="FQP116" s="53"/>
      <c r="FQQ116" s="73"/>
      <c r="FQR116" s="94"/>
      <c r="FQS116" s="95"/>
      <c r="FQT116" s="22"/>
      <c r="FQU116" s="99" t="s">
        <v>130</v>
      </c>
      <c r="FQV116" s="25"/>
      <c r="FQW116" s="82"/>
      <c r="FQX116" s="53"/>
      <c r="FQY116" s="73"/>
      <c r="FQZ116" s="94"/>
      <c r="FRA116" s="95"/>
      <c r="FRB116" s="22"/>
      <c r="FRC116" s="99" t="s">
        <v>130</v>
      </c>
      <c r="FRD116" s="25"/>
      <c r="FRE116" s="82"/>
      <c r="FRF116" s="53"/>
      <c r="FRG116" s="73"/>
      <c r="FRH116" s="94"/>
      <c r="FRI116" s="95"/>
      <c r="FRJ116" s="22"/>
      <c r="FRK116" s="99" t="s">
        <v>130</v>
      </c>
      <c r="FRL116" s="25"/>
      <c r="FRM116" s="82"/>
      <c r="FRN116" s="53"/>
      <c r="FRO116" s="73"/>
      <c r="FRP116" s="94"/>
      <c r="FRQ116" s="95"/>
      <c r="FRR116" s="22"/>
      <c r="FRS116" s="99" t="s">
        <v>130</v>
      </c>
      <c r="FRT116" s="25"/>
      <c r="FRU116" s="82"/>
      <c r="FRV116" s="53"/>
      <c r="FRW116" s="73"/>
      <c r="FRX116" s="94"/>
      <c r="FRY116" s="95"/>
      <c r="FRZ116" s="22"/>
      <c r="FSA116" s="99" t="s">
        <v>130</v>
      </c>
      <c r="FSB116" s="25"/>
      <c r="FSC116" s="82"/>
      <c r="FSD116" s="53"/>
      <c r="FSE116" s="73"/>
      <c r="FSF116" s="94"/>
      <c r="FSG116" s="95"/>
      <c r="FSH116" s="22"/>
      <c r="FSI116" s="99" t="s">
        <v>130</v>
      </c>
      <c r="FSJ116" s="25"/>
      <c r="FSK116" s="82"/>
      <c r="FSL116" s="53"/>
      <c r="FSM116" s="73"/>
      <c r="FSN116" s="94"/>
      <c r="FSO116" s="95"/>
      <c r="FSP116" s="22"/>
      <c r="FSQ116" s="99" t="s">
        <v>130</v>
      </c>
      <c r="FSR116" s="25"/>
      <c r="FSS116" s="82"/>
      <c r="FST116" s="53"/>
      <c r="FSU116" s="73"/>
      <c r="FSV116" s="94"/>
      <c r="FSW116" s="95"/>
      <c r="FSX116" s="22"/>
      <c r="FSY116" s="99" t="s">
        <v>130</v>
      </c>
      <c r="FSZ116" s="25"/>
      <c r="FTA116" s="82"/>
      <c r="FTB116" s="53"/>
      <c r="FTC116" s="73"/>
      <c r="FTD116" s="94"/>
      <c r="FTE116" s="95"/>
      <c r="FTF116" s="22"/>
      <c r="FTG116" s="99" t="s">
        <v>130</v>
      </c>
      <c r="FTH116" s="25"/>
      <c r="FTI116" s="82"/>
      <c r="FTJ116" s="53"/>
      <c r="FTK116" s="73"/>
      <c r="FTL116" s="94"/>
      <c r="FTM116" s="95"/>
      <c r="FTN116" s="22"/>
      <c r="FTO116" s="99" t="s">
        <v>130</v>
      </c>
      <c r="FTP116" s="25"/>
      <c r="FTQ116" s="82"/>
      <c r="FTR116" s="53"/>
      <c r="FTS116" s="73"/>
      <c r="FTT116" s="94"/>
      <c r="FTU116" s="95"/>
      <c r="FTV116" s="22"/>
      <c r="FTW116" s="99" t="s">
        <v>130</v>
      </c>
      <c r="FTX116" s="25"/>
      <c r="FTY116" s="82"/>
      <c r="FTZ116" s="53"/>
      <c r="FUA116" s="73"/>
      <c r="FUB116" s="94"/>
      <c r="FUC116" s="95"/>
      <c r="FUD116" s="22"/>
      <c r="FUE116" s="99" t="s">
        <v>130</v>
      </c>
      <c r="FUF116" s="25"/>
      <c r="FUG116" s="82"/>
      <c r="FUH116" s="53"/>
      <c r="FUI116" s="73"/>
      <c r="FUJ116" s="94"/>
      <c r="FUK116" s="95"/>
      <c r="FUL116" s="22"/>
      <c r="FUM116" s="99" t="s">
        <v>130</v>
      </c>
      <c r="FUN116" s="25"/>
      <c r="FUO116" s="82"/>
      <c r="FUP116" s="53"/>
      <c r="FUQ116" s="73"/>
      <c r="FUR116" s="94"/>
      <c r="FUS116" s="95"/>
      <c r="FUT116" s="22"/>
      <c r="FUU116" s="99" t="s">
        <v>130</v>
      </c>
      <c r="FUV116" s="25"/>
      <c r="FUW116" s="82"/>
      <c r="FUX116" s="53"/>
      <c r="FUY116" s="73"/>
      <c r="FUZ116" s="94"/>
      <c r="FVA116" s="95"/>
      <c r="FVB116" s="22"/>
      <c r="FVC116" s="99" t="s">
        <v>130</v>
      </c>
      <c r="FVD116" s="25"/>
      <c r="FVE116" s="82"/>
      <c r="FVF116" s="53"/>
      <c r="FVG116" s="73"/>
      <c r="FVH116" s="94"/>
      <c r="FVI116" s="95"/>
      <c r="FVJ116" s="22"/>
      <c r="FVK116" s="99" t="s">
        <v>130</v>
      </c>
      <c r="FVL116" s="25"/>
      <c r="FVM116" s="82"/>
      <c r="FVN116" s="53"/>
      <c r="FVO116" s="73"/>
      <c r="FVP116" s="94"/>
      <c r="FVQ116" s="95"/>
      <c r="FVR116" s="22"/>
      <c r="FVS116" s="99" t="s">
        <v>130</v>
      </c>
      <c r="FVT116" s="25"/>
      <c r="FVU116" s="82"/>
      <c r="FVV116" s="53"/>
      <c r="FVW116" s="73"/>
      <c r="FVX116" s="94"/>
      <c r="FVY116" s="95"/>
      <c r="FVZ116" s="22"/>
      <c r="FWA116" s="99" t="s">
        <v>130</v>
      </c>
      <c r="FWB116" s="25"/>
      <c r="FWC116" s="82"/>
      <c r="FWD116" s="53"/>
      <c r="FWE116" s="73"/>
      <c r="FWF116" s="94"/>
      <c r="FWG116" s="95"/>
      <c r="FWH116" s="22"/>
      <c r="FWI116" s="99" t="s">
        <v>130</v>
      </c>
      <c r="FWJ116" s="25"/>
      <c r="FWK116" s="82"/>
      <c r="FWL116" s="53"/>
      <c r="FWM116" s="73"/>
      <c r="FWN116" s="94"/>
      <c r="FWO116" s="95"/>
      <c r="FWP116" s="22"/>
      <c r="FWQ116" s="99" t="s">
        <v>130</v>
      </c>
      <c r="FWR116" s="25"/>
      <c r="FWS116" s="82"/>
      <c r="FWT116" s="53"/>
      <c r="FWU116" s="73"/>
      <c r="FWV116" s="94"/>
      <c r="FWW116" s="95"/>
      <c r="FWX116" s="22"/>
      <c r="FWY116" s="99" t="s">
        <v>130</v>
      </c>
      <c r="FWZ116" s="25"/>
      <c r="FXA116" s="82"/>
      <c r="FXB116" s="53"/>
      <c r="FXC116" s="73"/>
      <c r="FXD116" s="94"/>
      <c r="FXE116" s="95"/>
      <c r="FXF116" s="22"/>
      <c r="FXG116" s="99" t="s">
        <v>130</v>
      </c>
      <c r="FXH116" s="25"/>
      <c r="FXI116" s="82"/>
      <c r="FXJ116" s="53"/>
      <c r="FXK116" s="73"/>
      <c r="FXL116" s="94"/>
      <c r="FXM116" s="95"/>
      <c r="FXN116" s="22"/>
      <c r="FXO116" s="99" t="s">
        <v>130</v>
      </c>
      <c r="FXP116" s="25"/>
      <c r="FXQ116" s="82"/>
      <c r="FXR116" s="53"/>
      <c r="FXS116" s="73"/>
      <c r="FXT116" s="94"/>
      <c r="FXU116" s="95"/>
      <c r="FXV116" s="22"/>
      <c r="FXW116" s="99" t="s">
        <v>130</v>
      </c>
      <c r="FXX116" s="25"/>
      <c r="FXY116" s="82"/>
      <c r="FXZ116" s="53"/>
      <c r="FYA116" s="73"/>
      <c r="FYB116" s="94"/>
      <c r="FYC116" s="95"/>
      <c r="FYD116" s="22"/>
      <c r="FYE116" s="99" t="s">
        <v>130</v>
      </c>
      <c r="FYF116" s="25"/>
      <c r="FYG116" s="82"/>
      <c r="FYH116" s="53"/>
      <c r="FYI116" s="73"/>
      <c r="FYJ116" s="94"/>
      <c r="FYK116" s="95"/>
      <c r="FYL116" s="22"/>
      <c r="FYM116" s="99" t="s">
        <v>130</v>
      </c>
      <c r="FYN116" s="25"/>
      <c r="FYO116" s="82"/>
      <c r="FYP116" s="53"/>
      <c r="FYQ116" s="73"/>
      <c r="FYR116" s="94"/>
      <c r="FYS116" s="95"/>
      <c r="FYT116" s="22"/>
      <c r="FYU116" s="99" t="s">
        <v>130</v>
      </c>
      <c r="FYV116" s="25"/>
      <c r="FYW116" s="82"/>
      <c r="FYX116" s="53"/>
      <c r="FYY116" s="73"/>
      <c r="FYZ116" s="94"/>
      <c r="FZA116" s="95"/>
      <c r="FZB116" s="22"/>
      <c r="FZC116" s="99" t="s">
        <v>130</v>
      </c>
      <c r="FZD116" s="25"/>
      <c r="FZE116" s="82"/>
      <c r="FZF116" s="53"/>
      <c r="FZG116" s="73"/>
      <c r="FZH116" s="94"/>
      <c r="FZI116" s="95"/>
      <c r="FZJ116" s="22"/>
      <c r="FZK116" s="99" t="s">
        <v>130</v>
      </c>
      <c r="FZL116" s="25"/>
      <c r="FZM116" s="82"/>
      <c r="FZN116" s="53"/>
      <c r="FZO116" s="73"/>
      <c r="FZP116" s="94"/>
      <c r="FZQ116" s="95"/>
      <c r="FZR116" s="22"/>
      <c r="FZS116" s="99" t="s">
        <v>130</v>
      </c>
      <c r="FZT116" s="25"/>
      <c r="FZU116" s="82"/>
      <c r="FZV116" s="53"/>
      <c r="FZW116" s="73"/>
      <c r="FZX116" s="94"/>
      <c r="FZY116" s="95"/>
      <c r="FZZ116" s="22"/>
      <c r="GAA116" s="99" t="s">
        <v>130</v>
      </c>
      <c r="GAB116" s="25"/>
      <c r="GAC116" s="82"/>
      <c r="GAD116" s="53"/>
      <c r="GAE116" s="73"/>
      <c r="GAF116" s="94"/>
      <c r="GAG116" s="95"/>
      <c r="GAH116" s="22"/>
      <c r="GAI116" s="99" t="s">
        <v>130</v>
      </c>
      <c r="GAJ116" s="25"/>
      <c r="GAK116" s="82"/>
      <c r="GAL116" s="53"/>
      <c r="GAM116" s="73"/>
      <c r="GAN116" s="94"/>
      <c r="GAO116" s="95"/>
      <c r="GAP116" s="22"/>
      <c r="GAQ116" s="99" t="s">
        <v>130</v>
      </c>
      <c r="GAR116" s="25"/>
      <c r="GAS116" s="82"/>
      <c r="GAT116" s="53"/>
      <c r="GAU116" s="73"/>
      <c r="GAV116" s="94"/>
      <c r="GAW116" s="95"/>
      <c r="GAX116" s="22"/>
      <c r="GAY116" s="99" t="s">
        <v>130</v>
      </c>
      <c r="GAZ116" s="25"/>
      <c r="GBA116" s="82"/>
      <c r="GBB116" s="53"/>
      <c r="GBC116" s="73"/>
      <c r="GBD116" s="94"/>
      <c r="GBE116" s="95"/>
      <c r="GBF116" s="22"/>
      <c r="GBG116" s="99" t="s">
        <v>130</v>
      </c>
      <c r="GBH116" s="25"/>
      <c r="GBI116" s="82"/>
      <c r="GBJ116" s="53"/>
      <c r="GBK116" s="73"/>
      <c r="GBL116" s="94"/>
      <c r="GBM116" s="95"/>
      <c r="GBN116" s="22"/>
      <c r="GBO116" s="99" t="s">
        <v>130</v>
      </c>
      <c r="GBP116" s="25"/>
      <c r="GBQ116" s="82"/>
      <c r="GBR116" s="53"/>
      <c r="GBS116" s="73"/>
      <c r="GBT116" s="94"/>
      <c r="GBU116" s="95"/>
      <c r="GBV116" s="22"/>
      <c r="GBW116" s="99" t="s">
        <v>130</v>
      </c>
      <c r="GBX116" s="25"/>
      <c r="GBY116" s="82"/>
      <c r="GBZ116" s="53"/>
      <c r="GCA116" s="73"/>
      <c r="GCB116" s="94"/>
      <c r="GCC116" s="95"/>
      <c r="GCD116" s="22"/>
      <c r="GCE116" s="99" t="s">
        <v>130</v>
      </c>
      <c r="GCF116" s="25"/>
      <c r="GCG116" s="82"/>
      <c r="GCH116" s="53"/>
      <c r="GCI116" s="73"/>
      <c r="GCJ116" s="94"/>
      <c r="GCK116" s="95"/>
      <c r="GCL116" s="22"/>
      <c r="GCM116" s="99" t="s">
        <v>130</v>
      </c>
      <c r="GCN116" s="25"/>
      <c r="GCO116" s="82"/>
      <c r="GCP116" s="53"/>
      <c r="GCQ116" s="73"/>
      <c r="GCR116" s="94"/>
      <c r="GCS116" s="95"/>
      <c r="GCT116" s="22"/>
      <c r="GCU116" s="99" t="s">
        <v>130</v>
      </c>
      <c r="GCV116" s="25"/>
      <c r="GCW116" s="82"/>
      <c r="GCX116" s="53"/>
      <c r="GCY116" s="73"/>
      <c r="GCZ116" s="94"/>
      <c r="GDA116" s="95"/>
      <c r="GDB116" s="22"/>
      <c r="GDC116" s="99" t="s">
        <v>130</v>
      </c>
      <c r="GDD116" s="25"/>
      <c r="GDE116" s="82"/>
      <c r="GDF116" s="53"/>
      <c r="GDG116" s="73"/>
      <c r="GDH116" s="94"/>
      <c r="GDI116" s="95"/>
      <c r="GDJ116" s="22"/>
      <c r="GDK116" s="99" t="s">
        <v>130</v>
      </c>
      <c r="GDL116" s="25"/>
      <c r="GDM116" s="82"/>
      <c r="GDN116" s="53"/>
      <c r="GDO116" s="73"/>
      <c r="GDP116" s="94"/>
      <c r="GDQ116" s="95"/>
      <c r="GDR116" s="22"/>
      <c r="GDS116" s="99" t="s">
        <v>130</v>
      </c>
      <c r="GDT116" s="25"/>
      <c r="GDU116" s="82"/>
      <c r="GDV116" s="53"/>
      <c r="GDW116" s="73"/>
      <c r="GDX116" s="94"/>
      <c r="GDY116" s="95"/>
      <c r="GDZ116" s="22"/>
      <c r="GEA116" s="99" t="s">
        <v>130</v>
      </c>
      <c r="GEB116" s="25"/>
      <c r="GEC116" s="82"/>
      <c r="GED116" s="53"/>
      <c r="GEE116" s="73"/>
      <c r="GEF116" s="94"/>
      <c r="GEG116" s="95"/>
      <c r="GEH116" s="22"/>
      <c r="GEI116" s="99" t="s">
        <v>130</v>
      </c>
      <c r="GEJ116" s="25"/>
      <c r="GEK116" s="82"/>
      <c r="GEL116" s="53"/>
      <c r="GEM116" s="73"/>
      <c r="GEN116" s="94"/>
      <c r="GEO116" s="95"/>
      <c r="GEP116" s="22"/>
      <c r="GEQ116" s="99" t="s">
        <v>130</v>
      </c>
      <c r="GER116" s="25"/>
      <c r="GES116" s="82"/>
      <c r="GET116" s="53"/>
      <c r="GEU116" s="73"/>
      <c r="GEV116" s="94"/>
      <c r="GEW116" s="95"/>
      <c r="GEX116" s="22"/>
      <c r="GEY116" s="99" t="s">
        <v>130</v>
      </c>
      <c r="GEZ116" s="25"/>
      <c r="GFA116" s="82"/>
      <c r="GFB116" s="53"/>
      <c r="GFC116" s="73"/>
      <c r="GFD116" s="94"/>
      <c r="GFE116" s="95"/>
      <c r="GFF116" s="22"/>
      <c r="GFG116" s="99" t="s">
        <v>130</v>
      </c>
      <c r="GFH116" s="25"/>
      <c r="GFI116" s="82"/>
      <c r="GFJ116" s="53"/>
      <c r="GFK116" s="73"/>
      <c r="GFL116" s="94"/>
      <c r="GFM116" s="95"/>
      <c r="GFN116" s="22"/>
      <c r="GFO116" s="99" t="s">
        <v>130</v>
      </c>
      <c r="GFP116" s="25"/>
      <c r="GFQ116" s="82"/>
      <c r="GFR116" s="53"/>
      <c r="GFS116" s="73"/>
      <c r="GFT116" s="94"/>
      <c r="GFU116" s="95"/>
      <c r="GFV116" s="22"/>
      <c r="GFW116" s="99" t="s">
        <v>130</v>
      </c>
      <c r="GFX116" s="25"/>
      <c r="GFY116" s="82"/>
      <c r="GFZ116" s="53"/>
      <c r="GGA116" s="73"/>
      <c r="GGB116" s="94"/>
      <c r="GGC116" s="95"/>
      <c r="GGD116" s="22"/>
      <c r="GGE116" s="99" t="s">
        <v>130</v>
      </c>
      <c r="GGF116" s="25"/>
      <c r="GGG116" s="82"/>
      <c r="GGH116" s="53"/>
      <c r="GGI116" s="73"/>
      <c r="GGJ116" s="94"/>
      <c r="GGK116" s="95"/>
      <c r="GGL116" s="22"/>
      <c r="GGM116" s="99" t="s">
        <v>130</v>
      </c>
      <c r="GGN116" s="25"/>
      <c r="GGO116" s="82"/>
      <c r="GGP116" s="53"/>
      <c r="GGQ116" s="73"/>
      <c r="GGR116" s="94"/>
      <c r="GGS116" s="95"/>
      <c r="GGT116" s="22"/>
      <c r="GGU116" s="99" t="s">
        <v>130</v>
      </c>
      <c r="GGV116" s="25"/>
      <c r="GGW116" s="82"/>
      <c r="GGX116" s="53"/>
      <c r="GGY116" s="73"/>
      <c r="GGZ116" s="94"/>
      <c r="GHA116" s="95"/>
      <c r="GHB116" s="22"/>
      <c r="GHC116" s="99" t="s">
        <v>130</v>
      </c>
      <c r="GHD116" s="25"/>
      <c r="GHE116" s="82"/>
      <c r="GHF116" s="53"/>
      <c r="GHG116" s="73"/>
      <c r="GHH116" s="94"/>
      <c r="GHI116" s="95"/>
      <c r="GHJ116" s="22"/>
      <c r="GHK116" s="99" t="s">
        <v>130</v>
      </c>
      <c r="GHL116" s="25"/>
      <c r="GHM116" s="82"/>
      <c r="GHN116" s="53"/>
      <c r="GHO116" s="73"/>
      <c r="GHP116" s="94"/>
      <c r="GHQ116" s="95"/>
      <c r="GHR116" s="22"/>
      <c r="GHS116" s="99" t="s">
        <v>130</v>
      </c>
      <c r="GHT116" s="25"/>
      <c r="GHU116" s="82"/>
      <c r="GHV116" s="53"/>
      <c r="GHW116" s="73"/>
      <c r="GHX116" s="94"/>
      <c r="GHY116" s="95"/>
      <c r="GHZ116" s="22"/>
      <c r="GIA116" s="99" t="s">
        <v>130</v>
      </c>
      <c r="GIB116" s="25"/>
      <c r="GIC116" s="82"/>
      <c r="GID116" s="53"/>
      <c r="GIE116" s="73"/>
      <c r="GIF116" s="94"/>
      <c r="GIG116" s="95"/>
      <c r="GIH116" s="22"/>
      <c r="GII116" s="99" t="s">
        <v>130</v>
      </c>
      <c r="GIJ116" s="25"/>
      <c r="GIK116" s="82"/>
      <c r="GIL116" s="53"/>
      <c r="GIM116" s="73"/>
      <c r="GIN116" s="94"/>
      <c r="GIO116" s="95"/>
      <c r="GIP116" s="22"/>
      <c r="GIQ116" s="99" t="s">
        <v>130</v>
      </c>
      <c r="GIR116" s="25"/>
      <c r="GIS116" s="82"/>
      <c r="GIT116" s="53"/>
      <c r="GIU116" s="73"/>
      <c r="GIV116" s="94"/>
      <c r="GIW116" s="95"/>
      <c r="GIX116" s="22"/>
      <c r="GIY116" s="99" t="s">
        <v>130</v>
      </c>
      <c r="GIZ116" s="25"/>
      <c r="GJA116" s="82"/>
      <c r="GJB116" s="53"/>
      <c r="GJC116" s="73"/>
      <c r="GJD116" s="94"/>
      <c r="GJE116" s="95"/>
      <c r="GJF116" s="22"/>
      <c r="GJG116" s="99" t="s">
        <v>130</v>
      </c>
      <c r="GJH116" s="25"/>
      <c r="GJI116" s="82"/>
      <c r="GJJ116" s="53"/>
      <c r="GJK116" s="73"/>
      <c r="GJL116" s="94"/>
      <c r="GJM116" s="95"/>
      <c r="GJN116" s="22"/>
      <c r="GJO116" s="99" t="s">
        <v>130</v>
      </c>
      <c r="GJP116" s="25"/>
      <c r="GJQ116" s="82"/>
      <c r="GJR116" s="53"/>
      <c r="GJS116" s="73"/>
      <c r="GJT116" s="94"/>
      <c r="GJU116" s="95"/>
      <c r="GJV116" s="22"/>
      <c r="GJW116" s="99" t="s">
        <v>130</v>
      </c>
      <c r="GJX116" s="25"/>
      <c r="GJY116" s="82"/>
      <c r="GJZ116" s="53"/>
      <c r="GKA116" s="73"/>
      <c r="GKB116" s="94"/>
      <c r="GKC116" s="95"/>
      <c r="GKD116" s="22"/>
      <c r="GKE116" s="99" t="s">
        <v>130</v>
      </c>
      <c r="GKF116" s="25"/>
      <c r="GKG116" s="82"/>
      <c r="GKH116" s="53"/>
      <c r="GKI116" s="73"/>
      <c r="GKJ116" s="94"/>
      <c r="GKK116" s="95"/>
      <c r="GKL116" s="22"/>
      <c r="GKM116" s="99" t="s">
        <v>130</v>
      </c>
      <c r="GKN116" s="25"/>
      <c r="GKO116" s="82"/>
      <c r="GKP116" s="53"/>
      <c r="GKQ116" s="73"/>
      <c r="GKR116" s="94"/>
      <c r="GKS116" s="95"/>
      <c r="GKT116" s="22"/>
      <c r="GKU116" s="99" t="s">
        <v>130</v>
      </c>
      <c r="GKV116" s="25"/>
      <c r="GKW116" s="82"/>
      <c r="GKX116" s="53"/>
      <c r="GKY116" s="73"/>
      <c r="GKZ116" s="94"/>
      <c r="GLA116" s="95"/>
      <c r="GLB116" s="22"/>
      <c r="GLC116" s="99" t="s">
        <v>130</v>
      </c>
      <c r="GLD116" s="25"/>
      <c r="GLE116" s="82"/>
      <c r="GLF116" s="53"/>
      <c r="GLG116" s="73"/>
      <c r="GLH116" s="94"/>
      <c r="GLI116" s="95"/>
      <c r="GLJ116" s="22"/>
      <c r="GLK116" s="99" t="s">
        <v>130</v>
      </c>
      <c r="GLL116" s="25"/>
      <c r="GLM116" s="82"/>
      <c r="GLN116" s="53"/>
      <c r="GLO116" s="73"/>
      <c r="GLP116" s="94"/>
      <c r="GLQ116" s="95"/>
      <c r="GLR116" s="22"/>
      <c r="GLS116" s="99" t="s">
        <v>130</v>
      </c>
      <c r="GLT116" s="25"/>
      <c r="GLU116" s="82"/>
      <c r="GLV116" s="53"/>
      <c r="GLW116" s="73"/>
      <c r="GLX116" s="94"/>
      <c r="GLY116" s="95"/>
      <c r="GLZ116" s="22"/>
      <c r="GMA116" s="99" t="s">
        <v>130</v>
      </c>
      <c r="GMB116" s="25"/>
      <c r="GMC116" s="82"/>
      <c r="GMD116" s="53"/>
      <c r="GME116" s="73"/>
      <c r="GMF116" s="94"/>
      <c r="GMG116" s="95"/>
      <c r="GMH116" s="22"/>
      <c r="GMI116" s="99" t="s">
        <v>130</v>
      </c>
      <c r="GMJ116" s="25"/>
      <c r="GMK116" s="82"/>
      <c r="GML116" s="53"/>
      <c r="GMM116" s="73"/>
      <c r="GMN116" s="94"/>
      <c r="GMO116" s="95"/>
      <c r="GMP116" s="22"/>
      <c r="GMQ116" s="99" t="s">
        <v>130</v>
      </c>
      <c r="GMR116" s="25"/>
      <c r="GMS116" s="82"/>
      <c r="GMT116" s="53"/>
      <c r="GMU116" s="73"/>
      <c r="GMV116" s="94"/>
      <c r="GMW116" s="95"/>
      <c r="GMX116" s="22"/>
      <c r="GMY116" s="99" t="s">
        <v>130</v>
      </c>
      <c r="GMZ116" s="25"/>
      <c r="GNA116" s="82"/>
      <c r="GNB116" s="53"/>
      <c r="GNC116" s="73"/>
      <c r="GND116" s="94"/>
      <c r="GNE116" s="95"/>
      <c r="GNF116" s="22"/>
      <c r="GNG116" s="99" t="s">
        <v>130</v>
      </c>
      <c r="GNH116" s="25"/>
      <c r="GNI116" s="82"/>
      <c r="GNJ116" s="53"/>
      <c r="GNK116" s="73"/>
      <c r="GNL116" s="94"/>
      <c r="GNM116" s="95"/>
      <c r="GNN116" s="22"/>
      <c r="GNO116" s="99" t="s">
        <v>130</v>
      </c>
      <c r="GNP116" s="25"/>
      <c r="GNQ116" s="82"/>
      <c r="GNR116" s="53"/>
      <c r="GNS116" s="73"/>
      <c r="GNT116" s="94"/>
      <c r="GNU116" s="95"/>
      <c r="GNV116" s="22"/>
      <c r="GNW116" s="99" t="s">
        <v>130</v>
      </c>
      <c r="GNX116" s="25"/>
      <c r="GNY116" s="82"/>
      <c r="GNZ116" s="53"/>
      <c r="GOA116" s="73"/>
      <c r="GOB116" s="94"/>
      <c r="GOC116" s="95"/>
      <c r="GOD116" s="22"/>
      <c r="GOE116" s="99" t="s">
        <v>130</v>
      </c>
      <c r="GOF116" s="25"/>
      <c r="GOG116" s="82"/>
      <c r="GOH116" s="53"/>
      <c r="GOI116" s="73"/>
      <c r="GOJ116" s="94"/>
      <c r="GOK116" s="95"/>
      <c r="GOL116" s="22"/>
      <c r="GOM116" s="99" t="s">
        <v>130</v>
      </c>
      <c r="GON116" s="25"/>
      <c r="GOO116" s="82"/>
      <c r="GOP116" s="53"/>
      <c r="GOQ116" s="73"/>
      <c r="GOR116" s="94"/>
      <c r="GOS116" s="95"/>
      <c r="GOT116" s="22"/>
      <c r="GOU116" s="99" t="s">
        <v>130</v>
      </c>
      <c r="GOV116" s="25"/>
      <c r="GOW116" s="82"/>
      <c r="GOX116" s="53"/>
      <c r="GOY116" s="73"/>
      <c r="GOZ116" s="94"/>
      <c r="GPA116" s="95"/>
      <c r="GPB116" s="22"/>
      <c r="GPC116" s="99" t="s">
        <v>130</v>
      </c>
      <c r="GPD116" s="25"/>
      <c r="GPE116" s="82"/>
      <c r="GPF116" s="53"/>
      <c r="GPG116" s="73"/>
      <c r="GPH116" s="94"/>
      <c r="GPI116" s="95"/>
      <c r="GPJ116" s="22"/>
      <c r="GPK116" s="99" t="s">
        <v>130</v>
      </c>
      <c r="GPL116" s="25"/>
      <c r="GPM116" s="82"/>
      <c r="GPN116" s="53"/>
      <c r="GPO116" s="73"/>
      <c r="GPP116" s="94"/>
      <c r="GPQ116" s="95"/>
      <c r="GPR116" s="22"/>
      <c r="GPS116" s="99" t="s">
        <v>130</v>
      </c>
      <c r="GPT116" s="25"/>
      <c r="GPU116" s="82"/>
      <c r="GPV116" s="53"/>
      <c r="GPW116" s="73"/>
      <c r="GPX116" s="94"/>
      <c r="GPY116" s="95"/>
      <c r="GPZ116" s="22"/>
      <c r="GQA116" s="99" t="s">
        <v>130</v>
      </c>
      <c r="GQB116" s="25"/>
      <c r="GQC116" s="82"/>
      <c r="GQD116" s="53"/>
      <c r="GQE116" s="73"/>
      <c r="GQF116" s="94"/>
      <c r="GQG116" s="95"/>
      <c r="GQH116" s="22"/>
      <c r="GQI116" s="99" t="s">
        <v>130</v>
      </c>
      <c r="GQJ116" s="25"/>
      <c r="GQK116" s="82"/>
      <c r="GQL116" s="53"/>
      <c r="GQM116" s="73"/>
      <c r="GQN116" s="94"/>
      <c r="GQO116" s="95"/>
      <c r="GQP116" s="22"/>
      <c r="GQQ116" s="99" t="s">
        <v>130</v>
      </c>
      <c r="GQR116" s="25"/>
      <c r="GQS116" s="82"/>
      <c r="GQT116" s="53"/>
      <c r="GQU116" s="73"/>
      <c r="GQV116" s="94"/>
      <c r="GQW116" s="95"/>
      <c r="GQX116" s="22"/>
      <c r="GQY116" s="99" t="s">
        <v>130</v>
      </c>
      <c r="GQZ116" s="25"/>
      <c r="GRA116" s="82"/>
      <c r="GRB116" s="53"/>
      <c r="GRC116" s="73"/>
      <c r="GRD116" s="94"/>
      <c r="GRE116" s="95"/>
      <c r="GRF116" s="22"/>
      <c r="GRG116" s="99" t="s">
        <v>130</v>
      </c>
      <c r="GRH116" s="25"/>
      <c r="GRI116" s="82"/>
      <c r="GRJ116" s="53"/>
      <c r="GRK116" s="73"/>
      <c r="GRL116" s="94"/>
      <c r="GRM116" s="95"/>
      <c r="GRN116" s="22"/>
      <c r="GRO116" s="99" t="s">
        <v>130</v>
      </c>
      <c r="GRP116" s="25"/>
      <c r="GRQ116" s="82"/>
      <c r="GRR116" s="53"/>
      <c r="GRS116" s="73"/>
      <c r="GRT116" s="94"/>
      <c r="GRU116" s="95"/>
      <c r="GRV116" s="22"/>
      <c r="GRW116" s="99" t="s">
        <v>130</v>
      </c>
      <c r="GRX116" s="25"/>
      <c r="GRY116" s="82"/>
      <c r="GRZ116" s="53"/>
      <c r="GSA116" s="73"/>
      <c r="GSB116" s="94"/>
      <c r="GSC116" s="95"/>
      <c r="GSD116" s="22"/>
      <c r="GSE116" s="99" t="s">
        <v>130</v>
      </c>
      <c r="GSF116" s="25"/>
      <c r="GSG116" s="82"/>
      <c r="GSH116" s="53"/>
      <c r="GSI116" s="73"/>
      <c r="GSJ116" s="94"/>
      <c r="GSK116" s="95"/>
      <c r="GSL116" s="22"/>
      <c r="GSM116" s="99" t="s">
        <v>130</v>
      </c>
      <c r="GSN116" s="25"/>
      <c r="GSO116" s="82"/>
      <c r="GSP116" s="53"/>
      <c r="GSQ116" s="73"/>
      <c r="GSR116" s="94"/>
      <c r="GSS116" s="95"/>
      <c r="GST116" s="22"/>
      <c r="GSU116" s="99" t="s">
        <v>130</v>
      </c>
      <c r="GSV116" s="25"/>
      <c r="GSW116" s="82"/>
      <c r="GSX116" s="53"/>
      <c r="GSY116" s="73"/>
      <c r="GSZ116" s="94"/>
      <c r="GTA116" s="95"/>
      <c r="GTB116" s="22"/>
      <c r="GTC116" s="99" t="s">
        <v>130</v>
      </c>
      <c r="GTD116" s="25"/>
      <c r="GTE116" s="82"/>
      <c r="GTF116" s="53"/>
      <c r="GTG116" s="73"/>
      <c r="GTH116" s="94"/>
      <c r="GTI116" s="95"/>
      <c r="GTJ116" s="22"/>
      <c r="GTK116" s="99" t="s">
        <v>130</v>
      </c>
      <c r="GTL116" s="25"/>
      <c r="GTM116" s="82"/>
      <c r="GTN116" s="53"/>
      <c r="GTO116" s="73"/>
      <c r="GTP116" s="94"/>
      <c r="GTQ116" s="95"/>
      <c r="GTR116" s="22"/>
      <c r="GTS116" s="99" t="s">
        <v>130</v>
      </c>
      <c r="GTT116" s="25"/>
      <c r="GTU116" s="82"/>
      <c r="GTV116" s="53"/>
      <c r="GTW116" s="73"/>
      <c r="GTX116" s="94"/>
      <c r="GTY116" s="95"/>
      <c r="GTZ116" s="22"/>
      <c r="GUA116" s="99" t="s">
        <v>130</v>
      </c>
      <c r="GUB116" s="25"/>
      <c r="GUC116" s="82"/>
      <c r="GUD116" s="53"/>
      <c r="GUE116" s="73"/>
      <c r="GUF116" s="94"/>
      <c r="GUG116" s="95"/>
      <c r="GUH116" s="22"/>
      <c r="GUI116" s="99" t="s">
        <v>130</v>
      </c>
      <c r="GUJ116" s="25"/>
      <c r="GUK116" s="82"/>
      <c r="GUL116" s="53"/>
      <c r="GUM116" s="73"/>
      <c r="GUN116" s="94"/>
      <c r="GUO116" s="95"/>
      <c r="GUP116" s="22"/>
      <c r="GUQ116" s="99" t="s">
        <v>130</v>
      </c>
      <c r="GUR116" s="25"/>
      <c r="GUS116" s="82"/>
      <c r="GUT116" s="53"/>
      <c r="GUU116" s="73"/>
      <c r="GUV116" s="94"/>
      <c r="GUW116" s="95"/>
      <c r="GUX116" s="22"/>
      <c r="GUY116" s="99" t="s">
        <v>130</v>
      </c>
      <c r="GUZ116" s="25"/>
      <c r="GVA116" s="82"/>
      <c r="GVB116" s="53"/>
      <c r="GVC116" s="73"/>
      <c r="GVD116" s="94"/>
      <c r="GVE116" s="95"/>
      <c r="GVF116" s="22"/>
      <c r="GVG116" s="99" t="s">
        <v>130</v>
      </c>
      <c r="GVH116" s="25"/>
      <c r="GVI116" s="82"/>
      <c r="GVJ116" s="53"/>
      <c r="GVK116" s="73"/>
      <c r="GVL116" s="94"/>
      <c r="GVM116" s="95"/>
      <c r="GVN116" s="22"/>
      <c r="GVO116" s="99" t="s">
        <v>130</v>
      </c>
      <c r="GVP116" s="25"/>
      <c r="GVQ116" s="82"/>
      <c r="GVR116" s="53"/>
      <c r="GVS116" s="73"/>
      <c r="GVT116" s="94"/>
      <c r="GVU116" s="95"/>
      <c r="GVV116" s="22"/>
      <c r="GVW116" s="99" t="s">
        <v>130</v>
      </c>
      <c r="GVX116" s="25"/>
      <c r="GVY116" s="82"/>
      <c r="GVZ116" s="53"/>
      <c r="GWA116" s="73"/>
      <c r="GWB116" s="94"/>
      <c r="GWC116" s="95"/>
      <c r="GWD116" s="22"/>
      <c r="GWE116" s="99" t="s">
        <v>130</v>
      </c>
      <c r="GWF116" s="25"/>
      <c r="GWG116" s="82"/>
      <c r="GWH116" s="53"/>
      <c r="GWI116" s="73"/>
      <c r="GWJ116" s="94"/>
      <c r="GWK116" s="95"/>
      <c r="GWL116" s="22"/>
      <c r="GWM116" s="99" t="s">
        <v>130</v>
      </c>
      <c r="GWN116" s="25"/>
      <c r="GWO116" s="82"/>
      <c r="GWP116" s="53"/>
      <c r="GWQ116" s="73"/>
      <c r="GWR116" s="94"/>
      <c r="GWS116" s="95"/>
      <c r="GWT116" s="22"/>
      <c r="GWU116" s="99" t="s">
        <v>130</v>
      </c>
      <c r="GWV116" s="25"/>
      <c r="GWW116" s="82"/>
      <c r="GWX116" s="53"/>
      <c r="GWY116" s="73"/>
      <c r="GWZ116" s="94"/>
      <c r="GXA116" s="95"/>
      <c r="GXB116" s="22"/>
      <c r="GXC116" s="99" t="s">
        <v>130</v>
      </c>
      <c r="GXD116" s="25"/>
      <c r="GXE116" s="82"/>
      <c r="GXF116" s="53"/>
      <c r="GXG116" s="73"/>
      <c r="GXH116" s="94"/>
      <c r="GXI116" s="95"/>
      <c r="GXJ116" s="22"/>
      <c r="GXK116" s="99" t="s">
        <v>130</v>
      </c>
      <c r="GXL116" s="25"/>
      <c r="GXM116" s="82"/>
      <c r="GXN116" s="53"/>
      <c r="GXO116" s="73"/>
      <c r="GXP116" s="94"/>
      <c r="GXQ116" s="95"/>
      <c r="GXR116" s="22"/>
      <c r="GXS116" s="99" t="s">
        <v>130</v>
      </c>
      <c r="GXT116" s="25"/>
      <c r="GXU116" s="82"/>
      <c r="GXV116" s="53"/>
      <c r="GXW116" s="73"/>
      <c r="GXX116" s="94"/>
      <c r="GXY116" s="95"/>
      <c r="GXZ116" s="22"/>
      <c r="GYA116" s="99" t="s">
        <v>130</v>
      </c>
      <c r="GYB116" s="25"/>
      <c r="GYC116" s="82"/>
      <c r="GYD116" s="53"/>
      <c r="GYE116" s="73"/>
      <c r="GYF116" s="94"/>
      <c r="GYG116" s="95"/>
      <c r="GYH116" s="22"/>
      <c r="GYI116" s="99" t="s">
        <v>130</v>
      </c>
      <c r="GYJ116" s="25"/>
      <c r="GYK116" s="82"/>
      <c r="GYL116" s="53"/>
      <c r="GYM116" s="73"/>
      <c r="GYN116" s="94"/>
      <c r="GYO116" s="95"/>
      <c r="GYP116" s="22"/>
      <c r="GYQ116" s="99" t="s">
        <v>130</v>
      </c>
      <c r="GYR116" s="25"/>
      <c r="GYS116" s="82"/>
      <c r="GYT116" s="53"/>
      <c r="GYU116" s="73"/>
      <c r="GYV116" s="94"/>
      <c r="GYW116" s="95"/>
      <c r="GYX116" s="22"/>
      <c r="GYY116" s="99" t="s">
        <v>130</v>
      </c>
      <c r="GYZ116" s="25"/>
      <c r="GZA116" s="82"/>
      <c r="GZB116" s="53"/>
      <c r="GZC116" s="73"/>
      <c r="GZD116" s="94"/>
      <c r="GZE116" s="95"/>
      <c r="GZF116" s="22"/>
      <c r="GZG116" s="99" t="s">
        <v>130</v>
      </c>
      <c r="GZH116" s="25"/>
      <c r="GZI116" s="82"/>
      <c r="GZJ116" s="53"/>
      <c r="GZK116" s="73"/>
      <c r="GZL116" s="94"/>
      <c r="GZM116" s="95"/>
      <c r="GZN116" s="22"/>
      <c r="GZO116" s="99" t="s">
        <v>130</v>
      </c>
      <c r="GZP116" s="25"/>
      <c r="GZQ116" s="82"/>
      <c r="GZR116" s="53"/>
      <c r="GZS116" s="73"/>
      <c r="GZT116" s="94"/>
      <c r="GZU116" s="95"/>
      <c r="GZV116" s="22"/>
      <c r="GZW116" s="99" t="s">
        <v>130</v>
      </c>
      <c r="GZX116" s="25"/>
      <c r="GZY116" s="82"/>
      <c r="GZZ116" s="53"/>
      <c r="HAA116" s="73"/>
      <c r="HAB116" s="94"/>
      <c r="HAC116" s="95"/>
      <c r="HAD116" s="22"/>
      <c r="HAE116" s="99" t="s">
        <v>130</v>
      </c>
      <c r="HAF116" s="25"/>
      <c r="HAG116" s="82"/>
      <c r="HAH116" s="53"/>
      <c r="HAI116" s="73"/>
      <c r="HAJ116" s="94"/>
      <c r="HAK116" s="95"/>
      <c r="HAL116" s="22"/>
      <c r="HAM116" s="99" t="s">
        <v>130</v>
      </c>
      <c r="HAN116" s="25"/>
      <c r="HAO116" s="82"/>
      <c r="HAP116" s="53"/>
      <c r="HAQ116" s="73"/>
      <c r="HAR116" s="94"/>
      <c r="HAS116" s="95"/>
      <c r="HAT116" s="22"/>
      <c r="HAU116" s="99" t="s">
        <v>130</v>
      </c>
      <c r="HAV116" s="25"/>
      <c r="HAW116" s="82"/>
      <c r="HAX116" s="53"/>
      <c r="HAY116" s="73"/>
      <c r="HAZ116" s="94"/>
      <c r="HBA116" s="95"/>
      <c r="HBB116" s="22"/>
      <c r="HBC116" s="99" t="s">
        <v>130</v>
      </c>
      <c r="HBD116" s="25"/>
      <c r="HBE116" s="82"/>
      <c r="HBF116" s="53"/>
      <c r="HBG116" s="73"/>
      <c r="HBH116" s="94"/>
      <c r="HBI116" s="95"/>
      <c r="HBJ116" s="22"/>
      <c r="HBK116" s="99" t="s">
        <v>130</v>
      </c>
      <c r="HBL116" s="25"/>
      <c r="HBM116" s="82"/>
      <c r="HBN116" s="53"/>
      <c r="HBO116" s="73"/>
      <c r="HBP116" s="94"/>
      <c r="HBQ116" s="95"/>
      <c r="HBR116" s="22"/>
      <c r="HBS116" s="99" t="s">
        <v>130</v>
      </c>
      <c r="HBT116" s="25"/>
      <c r="HBU116" s="82"/>
      <c r="HBV116" s="53"/>
      <c r="HBW116" s="73"/>
      <c r="HBX116" s="94"/>
      <c r="HBY116" s="95"/>
      <c r="HBZ116" s="22"/>
      <c r="HCA116" s="99" t="s">
        <v>130</v>
      </c>
      <c r="HCB116" s="25"/>
      <c r="HCC116" s="82"/>
      <c r="HCD116" s="53"/>
      <c r="HCE116" s="73"/>
      <c r="HCF116" s="94"/>
      <c r="HCG116" s="95"/>
      <c r="HCH116" s="22"/>
      <c r="HCI116" s="99" t="s">
        <v>130</v>
      </c>
      <c r="HCJ116" s="25"/>
      <c r="HCK116" s="82"/>
      <c r="HCL116" s="53"/>
      <c r="HCM116" s="73"/>
      <c r="HCN116" s="94"/>
      <c r="HCO116" s="95"/>
      <c r="HCP116" s="22"/>
      <c r="HCQ116" s="99" t="s">
        <v>130</v>
      </c>
      <c r="HCR116" s="25"/>
      <c r="HCS116" s="82"/>
      <c r="HCT116" s="53"/>
      <c r="HCU116" s="73"/>
      <c r="HCV116" s="94"/>
      <c r="HCW116" s="95"/>
      <c r="HCX116" s="22"/>
      <c r="HCY116" s="99" t="s">
        <v>130</v>
      </c>
      <c r="HCZ116" s="25"/>
      <c r="HDA116" s="82"/>
      <c r="HDB116" s="53"/>
      <c r="HDC116" s="73"/>
      <c r="HDD116" s="94"/>
      <c r="HDE116" s="95"/>
      <c r="HDF116" s="22"/>
      <c r="HDG116" s="99" t="s">
        <v>130</v>
      </c>
      <c r="HDH116" s="25"/>
      <c r="HDI116" s="82"/>
      <c r="HDJ116" s="53"/>
      <c r="HDK116" s="73"/>
      <c r="HDL116" s="94"/>
      <c r="HDM116" s="95"/>
      <c r="HDN116" s="22"/>
      <c r="HDO116" s="99" t="s">
        <v>130</v>
      </c>
      <c r="HDP116" s="25"/>
      <c r="HDQ116" s="82"/>
      <c r="HDR116" s="53"/>
      <c r="HDS116" s="73"/>
      <c r="HDT116" s="94"/>
      <c r="HDU116" s="95"/>
      <c r="HDV116" s="22"/>
      <c r="HDW116" s="99" t="s">
        <v>130</v>
      </c>
      <c r="HDX116" s="25"/>
      <c r="HDY116" s="82"/>
      <c r="HDZ116" s="53"/>
      <c r="HEA116" s="73"/>
      <c r="HEB116" s="94"/>
      <c r="HEC116" s="95"/>
      <c r="HED116" s="22"/>
      <c r="HEE116" s="99" t="s">
        <v>130</v>
      </c>
      <c r="HEF116" s="25"/>
      <c r="HEG116" s="82"/>
      <c r="HEH116" s="53"/>
      <c r="HEI116" s="73"/>
      <c r="HEJ116" s="94"/>
      <c r="HEK116" s="95"/>
      <c r="HEL116" s="22"/>
      <c r="HEM116" s="99" t="s">
        <v>130</v>
      </c>
      <c r="HEN116" s="25"/>
      <c r="HEO116" s="82"/>
      <c r="HEP116" s="53"/>
      <c r="HEQ116" s="73"/>
      <c r="HER116" s="94"/>
      <c r="HES116" s="95"/>
      <c r="HET116" s="22"/>
      <c r="HEU116" s="99" t="s">
        <v>130</v>
      </c>
      <c r="HEV116" s="25"/>
      <c r="HEW116" s="82"/>
      <c r="HEX116" s="53"/>
      <c r="HEY116" s="73"/>
      <c r="HEZ116" s="94"/>
      <c r="HFA116" s="95"/>
      <c r="HFB116" s="22"/>
      <c r="HFC116" s="99" t="s">
        <v>130</v>
      </c>
      <c r="HFD116" s="25"/>
      <c r="HFE116" s="82"/>
      <c r="HFF116" s="53"/>
      <c r="HFG116" s="73"/>
      <c r="HFH116" s="94"/>
      <c r="HFI116" s="95"/>
      <c r="HFJ116" s="22"/>
      <c r="HFK116" s="99" t="s">
        <v>130</v>
      </c>
      <c r="HFL116" s="25"/>
      <c r="HFM116" s="82"/>
      <c r="HFN116" s="53"/>
      <c r="HFO116" s="73"/>
      <c r="HFP116" s="94"/>
      <c r="HFQ116" s="95"/>
      <c r="HFR116" s="22"/>
      <c r="HFS116" s="99" t="s">
        <v>130</v>
      </c>
      <c r="HFT116" s="25"/>
      <c r="HFU116" s="82"/>
      <c r="HFV116" s="53"/>
      <c r="HFW116" s="73"/>
      <c r="HFX116" s="94"/>
      <c r="HFY116" s="95"/>
      <c r="HFZ116" s="22"/>
      <c r="HGA116" s="99" t="s">
        <v>130</v>
      </c>
      <c r="HGB116" s="25"/>
      <c r="HGC116" s="82"/>
      <c r="HGD116" s="53"/>
      <c r="HGE116" s="73"/>
      <c r="HGF116" s="94"/>
      <c r="HGG116" s="95"/>
      <c r="HGH116" s="22"/>
      <c r="HGI116" s="99" t="s">
        <v>130</v>
      </c>
      <c r="HGJ116" s="25"/>
      <c r="HGK116" s="82"/>
      <c r="HGL116" s="53"/>
      <c r="HGM116" s="73"/>
      <c r="HGN116" s="94"/>
      <c r="HGO116" s="95"/>
      <c r="HGP116" s="22"/>
      <c r="HGQ116" s="99" t="s">
        <v>130</v>
      </c>
      <c r="HGR116" s="25"/>
      <c r="HGS116" s="82"/>
      <c r="HGT116" s="53"/>
      <c r="HGU116" s="73"/>
      <c r="HGV116" s="94"/>
      <c r="HGW116" s="95"/>
      <c r="HGX116" s="22"/>
      <c r="HGY116" s="99" t="s">
        <v>130</v>
      </c>
      <c r="HGZ116" s="25"/>
      <c r="HHA116" s="82"/>
      <c r="HHB116" s="53"/>
      <c r="HHC116" s="73"/>
      <c r="HHD116" s="94"/>
      <c r="HHE116" s="95"/>
      <c r="HHF116" s="22"/>
      <c r="HHG116" s="99" t="s">
        <v>130</v>
      </c>
      <c r="HHH116" s="25"/>
      <c r="HHI116" s="82"/>
      <c r="HHJ116" s="53"/>
      <c r="HHK116" s="73"/>
      <c r="HHL116" s="94"/>
      <c r="HHM116" s="95"/>
      <c r="HHN116" s="22"/>
      <c r="HHO116" s="99" t="s">
        <v>130</v>
      </c>
      <c r="HHP116" s="25"/>
      <c r="HHQ116" s="82"/>
      <c r="HHR116" s="53"/>
      <c r="HHS116" s="73"/>
      <c r="HHT116" s="94"/>
      <c r="HHU116" s="95"/>
      <c r="HHV116" s="22"/>
      <c r="HHW116" s="99" t="s">
        <v>130</v>
      </c>
      <c r="HHX116" s="25"/>
      <c r="HHY116" s="82"/>
      <c r="HHZ116" s="53"/>
      <c r="HIA116" s="73"/>
      <c r="HIB116" s="94"/>
      <c r="HIC116" s="95"/>
      <c r="HID116" s="22"/>
      <c r="HIE116" s="99" t="s">
        <v>130</v>
      </c>
      <c r="HIF116" s="25"/>
      <c r="HIG116" s="82"/>
      <c r="HIH116" s="53"/>
      <c r="HII116" s="73"/>
      <c r="HIJ116" s="94"/>
      <c r="HIK116" s="95"/>
      <c r="HIL116" s="22"/>
      <c r="HIM116" s="99" t="s">
        <v>130</v>
      </c>
      <c r="HIN116" s="25"/>
      <c r="HIO116" s="82"/>
      <c r="HIP116" s="53"/>
      <c r="HIQ116" s="73"/>
      <c r="HIR116" s="94"/>
      <c r="HIS116" s="95"/>
      <c r="HIT116" s="22"/>
      <c r="HIU116" s="99" t="s">
        <v>130</v>
      </c>
      <c r="HIV116" s="25"/>
      <c r="HIW116" s="82"/>
      <c r="HIX116" s="53"/>
      <c r="HIY116" s="73"/>
      <c r="HIZ116" s="94"/>
      <c r="HJA116" s="95"/>
      <c r="HJB116" s="22"/>
      <c r="HJC116" s="99" t="s">
        <v>130</v>
      </c>
      <c r="HJD116" s="25"/>
      <c r="HJE116" s="82"/>
      <c r="HJF116" s="53"/>
      <c r="HJG116" s="73"/>
      <c r="HJH116" s="94"/>
      <c r="HJI116" s="95"/>
      <c r="HJJ116" s="22"/>
      <c r="HJK116" s="99" t="s">
        <v>130</v>
      </c>
      <c r="HJL116" s="25"/>
      <c r="HJM116" s="82"/>
      <c r="HJN116" s="53"/>
      <c r="HJO116" s="73"/>
      <c r="HJP116" s="94"/>
      <c r="HJQ116" s="95"/>
      <c r="HJR116" s="22"/>
      <c r="HJS116" s="99" t="s">
        <v>130</v>
      </c>
      <c r="HJT116" s="25"/>
      <c r="HJU116" s="82"/>
      <c r="HJV116" s="53"/>
      <c r="HJW116" s="73"/>
      <c r="HJX116" s="94"/>
      <c r="HJY116" s="95"/>
      <c r="HJZ116" s="22"/>
      <c r="HKA116" s="99" t="s">
        <v>130</v>
      </c>
      <c r="HKB116" s="25"/>
      <c r="HKC116" s="82"/>
      <c r="HKD116" s="53"/>
      <c r="HKE116" s="73"/>
      <c r="HKF116" s="94"/>
      <c r="HKG116" s="95"/>
      <c r="HKH116" s="22"/>
      <c r="HKI116" s="99" t="s">
        <v>130</v>
      </c>
      <c r="HKJ116" s="25"/>
      <c r="HKK116" s="82"/>
      <c r="HKL116" s="53"/>
      <c r="HKM116" s="73"/>
      <c r="HKN116" s="94"/>
      <c r="HKO116" s="95"/>
      <c r="HKP116" s="22"/>
      <c r="HKQ116" s="99" t="s">
        <v>130</v>
      </c>
      <c r="HKR116" s="25"/>
      <c r="HKS116" s="82"/>
      <c r="HKT116" s="53"/>
      <c r="HKU116" s="73"/>
      <c r="HKV116" s="94"/>
      <c r="HKW116" s="95"/>
      <c r="HKX116" s="22"/>
      <c r="HKY116" s="99" t="s">
        <v>130</v>
      </c>
      <c r="HKZ116" s="25"/>
      <c r="HLA116" s="82"/>
      <c r="HLB116" s="53"/>
      <c r="HLC116" s="73"/>
      <c r="HLD116" s="94"/>
      <c r="HLE116" s="95"/>
      <c r="HLF116" s="22"/>
      <c r="HLG116" s="99" t="s">
        <v>130</v>
      </c>
      <c r="HLH116" s="25"/>
      <c r="HLI116" s="82"/>
      <c r="HLJ116" s="53"/>
      <c r="HLK116" s="73"/>
      <c r="HLL116" s="94"/>
      <c r="HLM116" s="95"/>
      <c r="HLN116" s="22"/>
      <c r="HLO116" s="99" t="s">
        <v>130</v>
      </c>
      <c r="HLP116" s="25"/>
      <c r="HLQ116" s="82"/>
      <c r="HLR116" s="53"/>
      <c r="HLS116" s="73"/>
      <c r="HLT116" s="94"/>
      <c r="HLU116" s="95"/>
      <c r="HLV116" s="22"/>
      <c r="HLW116" s="99" t="s">
        <v>130</v>
      </c>
      <c r="HLX116" s="25"/>
      <c r="HLY116" s="82"/>
      <c r="HLZ116" s="53"/>
      <c r="HMA116" s="73"/>
      <c r="HMB116" s="94"/>
      <c r="HMC116" s="95"/>
      <c r="HMD116" s="22"/>
      <c r="HME116" s="99" t="s">
        <v>130</v>
      </c>
      <c r="HMF116" s="25"/>
      <c r="HMG116" s="82"/>
      <c r="HMH116" s="53"/>
      <c r="HMI116" s="73"/>
      <c r="HMJ116" s="94"/>
      <c r="HMK116" s="95"/>
      <c r="HML116" s="22"/>
      <c r="HMM116" s="99" t="s">
        <v>130</v>
      </c>
      <c r="HMN116" s="25"/>
      <c r="HMO116" s="82"/>
      <c r="HMP116" s="53"/>
      <c r="HMQ116" s="73"/>
      <c r="HMR116" s="94"/>
      <c r="HMS116" s="95"/>
      <c r="HMT116" s="22"/>
      <c r="HMU116" s="99" t="s">
        <v>130</v>
      </c>
      <c r="HMV116" s="25"/>
      <c r="HMW116" s="82"/>
      <c r="HMX116" s="53"/>
      <c r="HMY116" s="73"/>
      <c r="HMZ116" s="94"/>
      <c r="HNA116" s="95"/>
      <c r="HNB116" s="22"/>
      <c r="HNC116" s="99" t="s">
        <v>130</v>
      </c>
      <c r="HND116" s="25"/>
      <c r="HNE116" s="82"/>
      <c r="HNF116" s="53"/>
      <c r="HNG116" s="73"/>
      <c r="HNH116" s="94"/>
      <c r="HNI116" s="95"/>
      <c r="HNJ116" s="22"/>
      <c r="HNK116" s="99" t="s">
        <v>130</v>
      </c>
      <c r="HNL116" s="25"/>
      <c r="HNM116" s="82"/>
      <c r="HNN116" s="53"/>
      <c r="HNO116" s="73"/>
      <c r="HNP116" s="94"/>
      <c r="HNQ116" s="95"/>
      <c r="HNR116" s="22"/>
      <c r="HNS116" s="99" t="s">
        <v>130</v>
      </c>
      <c r="HNT116" s="25"/>
      <c r="HNU116" s="82"/>
      <c r="HNV116" s="53"/>
      <c r="HNW116" s="73"/>
      <c r="HNX116" s="94"/>
      <c r="HNY116" s="95"/>
      <c r="HNZ116" s="22"/>
      <c r="HOA116" s="99" t="s">
        <v>130</v>
      </c>
      <c r="HOB116" s="25"/>
      <c r="HOC116" s="82"/>
      <c r="HOD116" s="53"/>
      <c r="HOE116" s="73"/>
      <c r="HOF116" s="94"/>
      <c r="HOG116" s="95"/>
      <c r="HOH116" s="22"/>
      <c r="HOI116" s="99" t="s">
        <v>130</v>
      </c>
      <c r="HOJ116" s="25"/>
      <c r="HOK116" s="82"/>
      <c r="HOL116" s="53"/>
      <c r="HOM116" s="73"/>
      <c r="HON116" s="94"/>
      <c r="HOO116" s="95"/>
      <c r="HOP116" s="22"/>
      <c r="HOQ116" s="99" t="s">
        <v>130</v>
      </c>
      <c r="HOR116" s="25"/>
      <c r="HOS116" s="82"/>
      <c r="HOT116" s="53"/>
      <c r="HOU116" s="73"/>
      <c r="HOV116" s="94"/>
      <c r="HOW116" s="95"/>
      <c r="HOX116" s="22"/>
      <c r="HOY116" s="99" t="s">
        <v>130</v>
      </c>
      <c r="HOZ116" s="25"/>
      <c r="HPA116" s="82"/>
      <c r="HPB116" s="53"/>
      <c r="HPC116" s="73"/>
      <c r="HPD116" s="94"/>
      <c r="HPE116" s="95"/>
      <c r="HPF116" s="22"/>
      <c r="HPG116" s="99" t="s">
        <v>130</v>
      </c>
      <c r="HPH116" s="25"/>
      <c r="HPI116" s="82"/>
      <c r="HPJ116" s="53"/>
      <c r="HPK116" s="73"/>
      <c r="HPL116" s="94"/>
      <c r="HPM116" s="95"/>
      <c r="HPN116" s="22"/>
      <c r="HPO116" s="99" t="s">
        <v>130</v>
      </c>
      <c r="HPP116" s="25"/>
      <c r="HPQ116" s="82"/>
      <c r="HPR116" s="53"/>
      <c r="HPS116" s="73"/>
      <c r="HPT116" s="94"/>
      <c r="HPU116" s="95"/>
      <c r="HPV116" s="22"/>
      <c r="HPW116" s="99" t="s">
        <v>130</v>
      </c>
      <c r="HPX116" s="25"/>
      <c r="HPY116" s="82"/>
      <c r="HPZ116" s="53"/>
      <c r="HQA116" s="73"/>
      <c r="HQB116" s="94"/>
      <c r="HQC116" s="95"/>
      <c r="HQD116" s="22"/>
      <c r="HQE116" s="99" t="s">
        <v>130</v>
      </c>
      <c r="HQF116" s="25"/>
      <c r="HQG116" s="82"/>
      <c r="HQH116" s="53"/>
      <c r="HQI116" s="73"/>
      <c r="HQJ116" s="94"/>
      <c r="HQK116" s="95"/>
      <c r="HQL116" s="22"/>
      <c r="HQM116" s="99" t="s">
        <v>130</v>
      </c>
      <c r="HQN116" s="25"/>
      <c r="HQO116" s="82"/>
      <c r="HQP116" s="53"/>
      <c r="HQQ116" s="73"/>
      <c r="HQR116" s="94"/>
      <c r="HQS116" s="95"/>
      <c r="HQT116" s="22"/>
      <c r="HQU116" s="99" t="s">
        <v>130</v>
      </c>
      <c r="HQV116" s="25"/>
      <c r="HQW116" s="82"/>
      <c r="HQX116" s="53"/>
      <c r="HQY116" s="73"/>
      <c r="HQZ116" s="94"/>
      <c r="HRA116" s="95"/>
      <c r="HRB116" s="22"/>
      <c r="HRC116" s="99" t="s">
        <v>130</v>
      </c>
      <c r="HRD116" s="25"/>
      <c r="HRE116" s="82"/>
      <c r="HRF116" s="53"/>
      <c r="HRG116" s="73"/>
      <c r="HRH116" s="94"/>
      <c r="HRI116" s="95"/>
      <c r="HRJ116" s="22"/>
      <c r="HRK116" s="99" t="s">
        <v>130</v>
      </c>
      <c r="HRL116" s="25"/>
      <c r="HRM116" s="82"/>
      <c r="HRN116" s="53"/>
      <c r="HRO116" s="73"/>
      <c r="HRP116" s="94"/>
      <c r="HRQ116" s="95"/>
      <c r="HRR116" s="22"/>
      <c r="HRS116" s="99" t="s">
        <v>130</v>
      </c>
      <c r="HRT116" s="25"/>
      <c r="HRU116" s="82"/>
      <c r="HRV116" s="53"/>
      <c r="HRW116" s="73"/>
      <c r="HRX116" s="94"/>
      <c r="HRY116" s="95"/>
      <c r="HRZ116" s="22"/>
      <c r="HSA116" s="99" t="s">
        <v>130</v>
      </c>
      <c r="HSB116" s="25"/>
      <c r="HSC116" s="82"/>
      <c r="HSD116" s="53"/>
      <c r="HSE116" s="73"/>
      <c r="HSF116" s="94"/>
      <c r="HSG116" s="95"/>
      <c r="HSH116" s="22"/>
      <c r="HSI116" s="99" t="s">
        <v>130</v>
      </c>
      <c r="HSJ116" s="25"/>
      <c r="HSK116" s="82"/>
      <c r="HSL116" s="53"/>
      <c r="HSM116" s="73"/>
      <c r="HSN116" s="94"/>
      <c r="HSO116" s="95"/>
      <c r="HSP116" s="22"/>
      <c r="HSQ116" s="99" t="s">
        <v>130</v>
      </c>
      <c r="HSR116" s="25"/>
      <c r="HSS116" s="82"/>
      <c r="HST116" s="53"/>
      <c r="HSU116" s="73"/>
      <c r="HSV116" s="94"/>
      <c r="HSW116" s="95"/>
      <c r="HSX116" s="22"/>
      <c r="HSY116" s="99" t="s">
        <v>130</v>
      </c>
      <c r="HSZ116" s="25"/>
      <c r="HTA116" s="82"/>
      <c r="HTB116" s="53"/>
      <c r="HTC116" s="73"/>
      <c r="HTD116" s="94"/>
      <c r="HTE116" s="95"/>
      <c r="HTF116" s="22"/>
      <c r="HTG116" s="99" t="s">
        <v>130</v>
      </c>
      <c r="HTH116" s="25"/>
      <c r="HTI116" s="82"/>
      <c r="HTJ116" s="53"/>
      <c r="HTK116" s="73"/>
      <c r="HTL116" s="94"/>
      <c r="HTM116" s="95"/>
      <c r="HTN116" s="22"/>
      <c r="HTO116" s="99" t="s">
        <v>130</v>
      </c>
      <c r="HTP116" s="25"/>
      <c r="HTQ116" s="82"/>
      <c r="HTR116" s="53"/>
      <c r="HTS116" s="73"/>
      <c r="HTT116" s="94"/>
      <c r="HTU116" s="95"/>
      <c r="HTV116" s="22"/>
      <c r="HTW116" s="99" t="s">
        <v>130</v>
      </c>
      <c r="HTX116" s="25"/>
      <c r="HTY116" s="82"/>
      <c r="HTZ116" s="53"/>
      <c r="HUA116" s="73"/>
      <c r="HUB116" s="94"/>
      <c r="HUC116" s="95"/>
      <c r="HUD116" s="22"/>
      <c r="HUE116" s="99" t="s">
        <v>130</v>
      </c>
      <c r="HUF116" s="25"/>
      <c r="HUG116" s="82"/>
      <c r="HUH116" s="53"/>
      <c r="HUI116" s="73"/>
      <c r="HUJ116" s="94"/>
      <c r="HUK116" s="95"/>
      <c r="HUL116" s="22"/>
      <c r="HUM116" s="99" t="s">
        <v>130</v>
      </c>
      <c r="HUN116" s="25"/>
      <c r="HUO116" s="82"/>
      <c r="HUP116" s="53"/>
      <c r="HUQ116" s="73"/>
      <c r="HUR116" s="94"/>
      <c r="HUS116" s="95"/>
      <c r="HUT116" s="22"/>
      <c r="HUU116" s="99" t="s">
        <v>130</v>
      </c>
      <c r="HUV116" s="25"/>
      <c r="HUW116" s="82"/>
      <c r="HUX116" s="53"/>
      <c r="HUY116" s="73"/>
      <c r="HUZ116" s="94"/>
      <c r="HVA116" s="95"/>
      <c r="HVB116" s="22"/>
      <c r="HVC116" s="99" t="s">
        <v>130</v>
      </c>
      <c r="HVD116" s="25"/>
      <c r="HVE116" s="82"/>
      <c r="HVF116" s="53"/>
      <c r="HVG116" s="73"/>
      <c r="HVH116" s="94"/>
      <c r="HVI116" s="95"/>
      <c r="HVJ116" s="22"/>
      <c r="HVK116" s="99" t="s">
        <v>130</v>
      </c>
      <c r="HVL116" s="25"/>
      <c r="HVM116" s="82"/>
      <c r="HVN116" s="53"/>
      <c r="HVO116" s="73"/>
      <c r="HVP116" s="94"/>
      <c r="HVQ116" s="95"/>
      <c r="HVR116" s="22"/>
      <c r="HVS116" s="99" t="s">
        <v>130</v>
      </c>
      <c r="HVT116" s="25"/>
      <c r="HVU116" s="82"/>
      <c r="HVV116" s="53"/>
      <c r="HVW116" s="73"/>
      <c r="HVX116" s="94"/>
      <c r="HVY116" s="95"/>
      <c r="HVZ116" s="22"/>
      <c r="HWA116" s="99" t="s">
        <v>130</v>
      </c>
      <c r="HWB116" s="25"/>
      <c r="HWC116" s="82"/>
      <c r="HWD116" s="53"/>
      <c r="HWE116" s="73"/>
      <c r="HWF116" s="94"/>
      <c r="HWG116" s="95"/>
      <c r="HWH116" s="22"/>
      <c r="HWI116" s="99" t="s">
        <v>130</v>
      </c>
      <c r="HWJ116" s="25"/>
      <c r="HWK116" s="82"/>
      <c r="HWL116" s="53"/>
      <c r="HWM116" s="73"/>
      <c r="HWN116" s="94"/>
      <c r="HWO116" s="95"/>
      <c r="HWP116" s="22"/>
      <c r="HWQ116" s="99" t="s">
        <v>130</v>
      </c>
      <c r="HWR116" s="25"/>
      <c r="HWS116" s="82"/>
      <c r="HWT116" s="53"/>
      <c r="HWU116" s="73"/>
      <c r="HWV116" s="94"/>
      <c r="HWW116" s="95"/>
      <c r="HWX116" s="22"/>
      <c r="HWY116" s="99" t="s">
        <v>130</v>
      </c>
      <c r="HWZ116" s="25"/>
      <c r="HXA116" s="82"/>
      <c r="HXB116" s="53"/>
      <c r="HXC116" s="73"/>
      <c r="HXD116" s="94"/>
      <c r="HXE116" s="95"/>
      <c r="HXF116" s="22"/>
      <c r="HXG116" s="99" t="s">
        <v>130</v>
      </c>
      <c r="HXH116" s="25"/>
      <c r="HXI116" s="82"/>
      <c r="HXJ116" s="53"/>
      <c r="HXK116" s="73"/>
      <c r="HXL116" s="94"/>
      <c r="HXM116" s="95"/>
      <c r="HXN116" s="22"/>
      <c r="HXO116" s="99" t="s">
        <v>130</v>
      </c>
      <c r="HXP116" s="25"/>
      <c r="HXQ116" s="82"/>
      <c r="HXR116" s="53"/>
      <c r="HXS116" s="73"/>
      <c r="HXT116" s="94"/>
      <c r="HXU116" s="95"/>
      <c r="HXV116" s="22"/>
      <c r="HXW116" s="99" t="s">
        <v>130</v>
      </c>
      <c r="HXX116" s="25"/>
      <c r="HXY116" s="82"/>
      <c r="HXZ116" s="53"/>
      <c r="HYA116" s="73"/>
      <c r="HYB116" s="94"/>
      <c r="HYC116" s="95"/>
      <c r="HYD116" s="22"/>
      <c r="HYE116" s="99" t="s">
        <v>130</v>
      </c>
      <c r="HYF116" s="25"/>
      <c r="HYG116" s="82"/>
      <c r="HYH116" s="53"/>
      <c r="HYI116" s="73"/>
      <c r="HYJ116" s="94"/>
      <c r="HYK116" s="95"/>
      <c r="HYL116" s="22"/>
      <c r="HYM116" s="99" t="s">
        <v>130</v>
      </c>
      <c r="HYN116" s="25"/>
      <c r="HYO116" s="82"/>
      <c r="HYP116" s="53"/>
      <c r="HYQ116" s="73"/>
      <c r="HYR116" s="94"/>
      <c r="HYS116" s="95"/>
      <c r="HYT116" s="22"/>
      <c r="HYU116" s="99" t="s">
        <v>130</v>
      </c>
      <c r="HYV116" s="25"/>
      <c r="HYW116" s="82"/>
      <c r="HYX116" s="53"/>
      <c r="HYY116" s="73"/>
      <c r="HYZ116" s="94"/>
      <c r="HZA116" s="95"/>
      <c r="HZB116" s="22"/>
      <c r="HZC116" s="99" t="s">
        <v>130</v>
      </c>
      <c r="HZD116" s="25"/>
      <c r="HZE116" s="82"/>
      <c r="HZF116" s="53"/>
      <c r="HZG116" s="73"/>
      <c r="HZH116" s="94"/>
      <c r="HZI116" s="95"/>
      <c r="HZJ116" s="22"/>
      <c r="HZK116" s="99" t="s">
        <v>130</v>
      </c>
      <c r="HZL116" s="25"/>
      <c r="HZM116" s="82"/>
      <c r="HZN116" s="53"/>
      <c r="HZO116" s="73"/>
      <c r="HZP116" s="94"/>
      <c r="HZQ116" s="95"/>
      <c r="HZR116" s="22"/>
      <c r="HZS116" s="99" t="s">
        <v>130</v>
      </c>
      <c r="HZT116" s="25"/>
      <c r="HZU116" s="82"/>
      <c r="HZV116" s="53"/>
      <c r="HZW116" s="73"/>
      <c r="HZX116" s="94"/>
      <c r="HZY116" s="95"/>
      <c r="HZZ116" s="22"/>
      <c r="IAA116" s="99" t="s">
        <v>130</v>
      </c>
      <c r="IAB116" s="25"/>
      <c r="IAC116" s="82"/>
      <c r="IAD116" s="53"/>
      <c r="IAE116" s="73"/>
      <c r="IAF116" s="94"/>
      <c r="IAG116" s="95"/>
      <c r="IAH116" s="22"/>
      <c r="IAI116" s="99" t="s">
        <v>130</v>
      </c>
      <c r="IAJ116" s="25"/>
      <c r="IAK116" s="82"/>
      <c r="IAL116" s="53"/>
      <c r="IAM116" s="73"/>
      <c r="IAN116" s="94"/>
      <c r="IAO116" s="95"/>
      <c r="IAP116" s="22"/>
      <c r="IAQ116" s="99" t="s">
        <v>130</v>
      </c>
      <c r="IAR116" s="25"/>
      <c r="IAS116" s="82"/>
      <c r="IAT116" s="53"/>
      <c r="IAU116" s="73"/>
      <c r="IAV116" s="94"/>
      <c r="IAW116" s="95"/>
      <c r="IAX116" s="22"/>
      <c r="IAY116" s="99" t="s">
        <v>130</v>
      </c>
      <c r="IAZ116" s="25"/>
      <c r="IBA116" s="82"/>
      <c r="IBB116" s="53"/>
      <c r="IBC116" s="73"/>
      <c r="IBD116" s="94"/>
      <c r="IBE116" s="95"/>
      <c r="IBF116" s="22"/>
      <c r="IBG116" s="99" t="s">
        <v>130</v>
      </c>
      <c r="IBH116" s="25"/>
      <c r="IBI116" s="82"/>
      <c r="IBJ116" s="53"/>
      <c r="IBK116" s="73"/>
      <c r="IBL116" s="94"/>
      <c r="IBM116" s="95"/>
      <c r="IBN116" s="22"/>
      <c r="IBO116" s="99" t="s">
        <v>130</v>
      </c>
      <c r="IBP116" s="25"/>
      <c r="IBQ116" s="82"/>
      <c r="IBR116" s="53"/>
      <c r="IBS116" s="73"/>
      <c r="IBT116" s="94"/>
      <c r="IBU116" s="95"/>
      <c r="IBV116" s="22"/>
      <c r="IBW116" s="99" t="s">
        <v>130</v>
      </c>
      <c r="IBX116" s="25"/>
      <c r="IBY116" s="82"/>
      <c r="IBZ116" s="53"/>
      <c r="ICA116" s="73"/>
      <c r="ICB116" s="94"/>
      <c r="ICC116" s="95"/>
      <c r="ICD116" s="22"/>
      <c r="ICE116" s="99" t="s">
        <v>130</v>
      </c>
      <c r="ICF116" s="25"/>
      <c r="ICG116" s="82"/>
      <c r="ICH116" s="53"/>
      <c r="ICI116" s="73"/>
      <c r="ICJ116" s="94"/>
      <c r="ICK116" s="95"/>
      <c r="ICL116" s="22"/>
      <c r="ICM116" s="99" t="s">
        <v>130</v>
      </c>
      <c r="ICN116" s="25"/>
      <c r="ICO116" s="82"/>
      <c r="ICP116" s="53"/>
      <c r="ICQ116" s="73"/>
      <c r="ICR116" s="94"/>
      <c r="ICS116" s="95"/>
      <c r="ICT116" s="22"/>
      <c r="ICU116" s="99" t="s">
        <v>130</v>
      </c>
      <c r="ICV116" s="25"/>
      <c r="ICW116" s="82"/>
      <c r="ICX116" s="53"/>
      <c r="ICY116" s="73"/>
      <c r="ICZ116" s="94"/>
      <c r="IDA116" s="95"/>
      <c r="IDB116" s="22"/>
      <c r="IDC116" s="99" t="s">
        <v>130</v>
      </c>
      <c r="IDD116" s="25"/>
      <c r="IDE116" s="82"/>
      <c r="IDF116" s="53"/>
      <c r="IDG116" s="73"/>
      <c r="IDH116" s="94"/>
      <c r="IDI116" s="95"/>
      <c r="IDJ116" s="22"/>
      <c r="IDK116" s="99" t="s">
        <v>130</v>
      </c>
      <c r="IDL116" s="25"/>
      <c r="IDM116" s="82"/>
      <c r="IDN116" s="53"/>
      <c r="IDO116" s="73"/>
      <c r="IDP116" s="94"/>
      <c r="IDQ116" s="95"/>
      <c r="IDR116" s="22"/>
      <c r="IDS116" s="99" t="s">
        <v>130</v>
      </c>
      <c r="IDT116" s="25"/>
      <c r="IDU116" s="82"/>
      <c r="IDV116" s="53"/>
      <c r="IDW116" s="73"/>
      <c r="IDX116" s="94"/>
      <c r="IDY116" s="95"/>
      <c r="IDZ116" s="22"/>
      <c r="IEA116" s="99" t="s">
        <v>130</v>
      </c>
      <c r="IEB116" s="25"/>
      <c r="IEC116" s="82"/>
      <c r="IED116" s="53"/>
      <c r="IEE116" s="73"/>
      <c r="IEF116" s="94"/>
      <c r="IEG116" s="95"/>
      <c r="IEH116" s="22"/>
      <c r="IEI116" s="99" t="s">
        <v>130</v>
      </c>
      <c r="IEJ116" s="25"/>
      <c r="IEK116" s="82"/>
      <c r="IEL116" s="53"/>
      <c r="IEM116" s="73"/>
      <c r="IEN116" s="94"/>
      <c r="IEO116" s="95"/>
      <c r="IEP116" s="22"/>
      <c r="IEQ116" s="99" t="s">
        <v>130</v>
      </c>
      <c r="IER116" s="25"/>
      <c r="IES116" s="82"/>
      <c r="IET116" s="53"/>
      <c r="IEU116" s="73"/>
      <c r="IEV116" s="94"/>
      <c r="IEW116" s="95"/>
      <c r="IEX116" s="22"/>
      <c r="IEY116" s="99" t="s">
        <v>130</v>
      </c>
      <c r="IEZ116" s="25"/>
      <c r="IFA116" s="82"/>
      <c r="IFB116" s="53"/>
      <c r="IFC116" s="73"/>
      <c r="IFD116" s="94"/>
      <c r="IFE116" s="95"/>
      <c r="IFF116" s="22"/>
      <c r="IFG116" s="99" t="s">
        <v>130</v>
      </c>
      <c r="IFH116" s="25"/>
      <c r="IFI116" s="82"/>
      <c r="IFJ116" s="53"/>
      <c r="IFK116" s="73"/>
      <c r="IFL116" s="94"/>
      <c r="IFM116" s="95"/>
      <c r="IFN116" s="22"/>
      <c r="IFO116" s="99" t="s">
        <v>130</v>
      </c>
      <c r="IFP116" s="25"/>
      <c r="IFQ116" s="82"/>
      <c r="IFR116" s="53"/>
      <c r="IFS116" s="73"/>
      <c r="IFT116" s="94"/>
      <c r="IFU116" s="95"/>
      <c r="IFV116" s="22"/>
      <c r="IFW116" s="99" t="s">
        <v>130</v>
      </c>
      <c r="IFX116" s="25"/>
      <c r="IFY116" s="82"/>
      <c r="IFZ116" s="53"/>
      <c r="IGA116" s="73"/>
      <c r="IGB116" s="94"/>
      <c r="IGC116" s="95"/>
      <c r="IGD116" s="22"/>
      <c r="IGE116" s="99" t="s">
        <v>130</v>
      </c>
      <c r="IGF116" s="25"/>
      <c r="IGG116" s="82"/>
      <c r="IGH116" s="53"/>
      <c r="IGI116" s="73"/>
      <c r="IGJ116" s="94"/>
      <c r="IGK116" s="95"/>
      <c r="IGL116" s="22"/>
      <c r="IGM116" s="99" t="s">
        <v>130</v>
      </c>
      <c r="IGN116" s="25"/>
      <c r="IGO116" s="82"/>
      <c r="IGP116" s="53"/>
      <c r="IGQ116" s="73"/>
      <c r="IGR116" s="94"/>
      <c r="IGS116" s="95"/>
      <c r="IGT116" s="22"/>
      <c r="IGU116" s="99" t="s">
        <v>130</v>
      </c>
      <c r="IGV116" s="25"/>
      <c r="IGW116" s="82"/>
      <c r="IGX116" s="53"/>
      <c r="IGY116" s="73"/>
      <c r="IGZ116" s="94"/>
      <c r="IHA116" s="95"/>
      <c r="IHB116" s="22"/>
      <c r="IHC116" s="99" t="s">
        <v>130</v>
      </c>
      <c r="IHD116" s="25"/>
      <c r="IHE116" s="82"/>
      <c r="IHF116" s="53"/>
      <c r="IHG116" s="73"/>
      <c r="IHH116" s="94"/>
      <c r="IHI116" s="95"/>
      <c r="IHJ116" s="22"/>
      <c r="IHK116" s="99" t="s">
        <v>130</v>
      </c>
      <c r="IHL116" s="25"/>
      <c r="IHM116" s="82"/>
      <c r="IHN116" s="53"/>
      <c r="IHO116" s="73"/>
      <c r="IHP116" s="94"/>
      <c r="IHQ116" s="95"/>
      <c r="IHR116" s="22"/>
      <c r="IHS116" s="99" t="s">
        <v>130</v>
      </c>
      <c r="IHT116" s="25"/>
      <c r="IHU116" s="82"/>
      <c r="IHV116" s="53"/>
      <c r="IHW116" s="73"/>
      <c r="IHX116" s="94"/>
      <c r="IHY116" s="95"/>
      <c r="IHZ116" s="22"/>
      <c r="IIA116" s="99" t="s">
        <v>130</v>
      </c>
      <c r="IIB116" s="25"/>
      <c r="IIC116" s="82"/>
      <c r="IID116" s="53"/>
      <c r="IIE116" s="73"/>
      <c r="IIF116" s="94"/>
      <c r="IIG116" s="95"/>
      <c r="IIH116" s="22"/>
      <c r="III116" s="99" t="s">
        <v>130</v>
      </c>
      <c r="IIJ116" s="25"/>
      <c r="IIK116" s="82"/>
      <c r="IIL116" s="53"/>
      <c r="IIM116" s="73"/>
      <c r="IIN116" s="94"/>
      <c r="IIO116" s="95"/>
      <c r="IIP116" s="22"/>
      <c r="IIQ116" s="99" t="s">
        <v>130</v>
      </c>
      <c r="IIR116" s="25"/>
      <c r="IIS116" s="82"/>
      <c r="IIT116" s="53"/>
      <c r="IIU116" s="73"/>
      <c r="IIV116" s="94"/>
      <c r="IIW116" s="95"/>
      <c r="IIX116" s="22"/>
      <c r="IIY116" s="99" t="s">
        <v>130</v>
      </c>
      <c r="IIZ116" s="25"/>
      <c r="IJA116" s="82"/>
      <c r="IJB116" s="53"/>
      <c r="IJC116" s="73"/>
      <c r="IJD116" s="94"/>
      <c r="IJE116" s="95"/>
      <c r="IJF116" s="22"/>
      <c r="IJG116" s="99" t="s">
        <v>130</v>
      </c>
      <c r="IJH116" s="25"/>
      <c r="IJI116" s="82"/>
      <c r="IJJ116" s="53"/>
      <c r="IJK116" s="73"/>
      <c r="IJL116" s="94"/>
      <c r="IJM116" s="95"/>
      <c r="IJN116" s="22"/>
      <c r="IJO116" s="99" t="s">
        <v>130</v>
      </c>
      <c r="IJP116" s="25"/>
      <c r="IJQ116" s="82"/>
      <c r="IJR116" s="53"/>
      <c r="IJS116" s="73"/>
      <c r="IJT116" s="94"/>
      <c r="IJU116" s="95"/>
      <c r="IJV116" s="22"/>
      <c r="IJW116" s="99" t="s">
        <v>130</v>
      </c>
      <c r="IJX116" s="25"/>
      <c r="IJY116" s="82"/>
      <c r="IJZ116" s="53"/>
      <c r="IKA116" s="73"/>
      <c r="IKB116" s="94"/>
      <c r="IKC116" s="95"/>
      <c r="IKD116" s="22"/>
      <c r="IKE116" s="99" t="s">
        <v>130</v>
      </c>
      <c r="IKF116" s="25"/>
      <c r="IKG116" s="82"/>
      <c r="IKH116" s="53"/>
      <c r="IKI116" s="73"/>
      <c r="IKJ116" s="94"/>
      <c r="IKK116" s="95"/>
      <c r="IKL116" s="22"/>
      <c r="IKM116" s="99" t="s">
        <v>130</v>
      </c>
      <c r="IKN116" s="25"/>
      <c r="IKO116" s="82"/>
      <c r="IKP116" s="53"/>
      <c r="IKQ116" s="73"/>
      <c r="IKR116" s="94"/>
      <c r="IKS116" s="95"/>
      <c r="IKT116" s="22"/>
      <c r="IKU116" s="99" t="s">
        <v>130</v>
      </c>
      <c r="IKV116" s="25"/>
      <c r="IKW116" s="82"/>
      <c r="IKX116" s="53"/>
      <c r="IKY116" s="73"/>
      <c r="IKZ116" s="94"/>
      <c r="ILA116" s="95"/>
      <c r="ILB116" s="22"/>
      <c r="ILC116" s="99" t="s">
        <v>130</v>
      </c>
      <c r="ILD116" s="25"/>
      <c r="ILE116" s="82"/>
      <c r="ILF116" s="53"/>
      <c r="ILG116" s="73"/>
      <c r="ILH116" s="94"/>
      <c r="ILI116" s="95"/>
      <c r="ILJ116" s="22"/>
      <c r="ILK116" s="99" t="s">
        <v>130</v>
      </c>
      <c r="ILL116" s="25"/>
      <c r="ILM116" s="82"/>
      <c r="ILN116" s="53"/>
      <c r="ILO116" s="73"/>
      <c r="ILP116" s="94"/>
      <c r="ILQ116" s="95"/>
      <c r="ILR116" s="22"/>
      <c r="ILS116" s="99" t="s">
        <v>130</v>
      </c>
      <c r="ILT116" s="25"/>
      <c r="ILU116" s="82"/>
      <c r="ILV116" s="53"/>
      <c r="ILW116" s="73"/>
      <c r="ILX116" s="94"/>
      <c r="ILY116" s="95"/>
      <c r="ILZ116" s="22"/>
      <c r="IMA116" s="99" t="s">
        <v>130</v>
      </c>
      <c r="IMB116" s="25"/>
      <c r="IMC116" s="82"/>
      <c r="IMD116" s="53"/>
      <c r="IME116" s="73"/>
      <c r="IMF116" s="94"/>
      <c r="IMG116" s="95"/>
      <c r="IMH116" s="22"/>
      <c r="IMI116" s="99" t="s">
        <v>130</v>
      </c>
      <c r="IMJ116" s="25"/>
      <c r="IMK116" s="82"/>
      <c r="IML116" s="53"/>
      <c r="IMM116" s="73"/>
      <c r="IMN116" s="94"/>
      <c r="IMO116" s="95"/>
      <c r="IMP116" s="22"/>
      <c r="IMQ116" s="99" t="s">
        <v>130</v>
      </c>
      <c r="IMR116" s="25"/>
      <c r="IMS116" s="82"/>
      <c r="IMT116" s="53"/>
      <c r="IMU116" s="73"/>
      <c r="IMV116" s="94"/>
      <c r="IMW116" s="95"/>
      <c r="IMX116" s="22"/>
      <c r="IMY116" s="99" t="s">
        <v>130</v>
      </c>
      <c r="IMZ116" s="25"/>
      <c r="INA116" s="82"/>
      <c r="INB116" s="53"/>
      <c r="INC116" s="73"/>
      <c r="IND116" s="94"/>
      <c r="INE116" s="95"/>
      <c r="INF116" s="22"/>
      <c r="ING116" s="99" t="s">
        <v>130</v>
      </c>
      <c r="INH116" s="25"/>
      <c r="INI116" s="82"/>
      <c r="INJ116" s="53"/>
      <c r="INK116" s="73"/>
      <c r="INL116" s="94"/>
      <c r="INM116" s="95"/>
      <c r="INN116" s="22"/>
      <c r="INO116" s="99" t="s">
        <v>130</v>
      </c>
      <c r="INP116" s="25"/>
      <c r="INQ116" s="82"/>
      <c r="INR116" s="53"/>
      <c r="INS116" s="73"/>
      <c r="INT116" s="94"/>
      <c r="INU116" s="95"/>
      <c r="INV116" s="22"/>
      <c r="INW116" s="99" t="s">
        <v>130</v>
      </c>
      <c r="INX116" s="25"/>
      <c r="INY116" s="82"/>
      <c r="INZ116" s="53"/>
      <c r="IOA116" s="73"/>
      <c r="IOB116" s="94"/>
      <c r="IOC116" s="95"/>
      <c r="IOD116" s="22"/>
      <c r="IOE116" s="99" t="s">
        <v>130</v>
      </c>
      <c r="IOF116" s="25"/>
      <c r="IOG116" s="82"/>
      <c r="IOH116" s="53"/>
      <c r="IOI116" s="73"/>
      <c r="IOJ116" s="94"/>
      <c r="IOK116" s="95"/>
      <c r="IOL116" s="22"/>
      <c r="IOM116" s="99" t="s">
        <v>130</v>
      </c>
      <c r="ION116" s="25"/>
      <c r="IOO116" s="82"/>
      <c r="IOP116" s="53"/>
      <c r="IOQ116" s="73"/>
      <c r="IOR116" s="94"/>
      <c r="IOS116" s="95"/>
      <c r="IOT116" s="22"/>
      <c r="IOU116" s="99" t="s">
        <v>130</v>
      </c>
      <c r="IOV116" s="25"/>
      <c r="IOW116" s="82"/>
      <c r="IOX116" s="53"/>
      <c r="IOY116" s="73"/>
      <c r="IOZ116" s="94"/>
      <c r="IPA116" s="95"/>
      <c r="IPB116" s="22"/>
      <c r="IPC116" s="99" t="s">
        <v>130</v>
      </c>
      <c r="IPD116" s="25"/>
      <c r="IPE116" s="82"/>
      <c r="IPF116" s="53"/>
      <c r="IPG116" s="73"/>
      <c r="IPH116" s="94"/>
      <c r="IPI116" s="95"/>
      <c r="IPJ116" s="22"/>
      <c r="IPK116" s="99" t="s">
        <v>130</v>
      </c>
      <c r="IPL116" s="25"/>
      <c r="IPM116" s="82"/>
      <c r="IPN116" s="53"/>
      <c r="IPO116" s="73"/>
      <c r="IPP116" s="94"/>
      <c r="IPQ116" s="95"/>
      <c r="IPR116" s="22"/>
      <c r="IPS116" s="99" t="s">
        <v>130</v>
      </c>
      <c r="IPT116" s="25"/>
      <c r="IPU116" s="82"/>
      <c r="IPV116" s="53"/>
      <c r="IPW116" s="73"/>
      <c r="IPX116" s="94"/>
      <c r="IPY116" s="95"/>
      <c r="IPZ116" s="22"/>
      <c r="IQA116" s="99" t="s">
        <v>130</v>
      </c>
      <c r="IQB116" s="25"/>
      <c r="IQC116" s="82"/>
      <c r="IQD116" s="53"/>
      <c r="IQE116" s="73"/>
      <c r="IQF116" s="94"/>
      <c r="IQG116" s="95"/>
      <c r="IQH116" s="22"/>
      <c r="IQI116" s="99" t="s">
        <v>130</v>
      </c>
      <c r="IQJ116" s="25"/>
      <c r="IQK116" s="82"/>
      <c r="IQL116" s="53"/>
      <c r="IQM116" s="73"/>
      <c r="IQN116" s="94"/>
      <c r="IQO116" s="95"/>
      <c r="IQP116" s="22"/>
      <c r="IQQ116" s="99" t="s">
        <v>130</v>
      </c>
      <c r="IQR116" s="25"/>
      <c r="IQS116" s="82"/>
      <c r="IQT116" s="53"/>
      <c r="IQU116" s="73"/>
      <c r="IQV116" s="94"/>
      <c r="IQW116" s="95"/>
      <c r="IQX116" s="22"/>
      <c r="IQY116" s="99" t="s">
        <v>130</v>
      </c>
      <c r="IQZ116" s="25"/>
      <c r="IRA116" s="82"/>
      <c r="IRB116" s="53"/>
      <c r="IRC116" s="73"/>
      <c r="IRD116" s="94"/>
      <c r="IRE116" s="95"/>
      <c r="IRF116" s="22"/>
      <c r="IRG116" s="99" t="s">
        <v>130</v>
      </c>
      <c r="IRH116" s="25"/>
      <c r="IRI116" s="82"/>
      <c r="IRJ116" s="53"/>
      <c r="IRK116" s="73"/>
      <c r="IRL116" s="94"/>
      <c r="IRM116" s="95"/>
      <c r="IRN116" s="22"/>
      <c r="IRO116" s="99" t="s">
        <v>130</v>
      </c>
      <c r="IRP116" s="25"/>
      <c r="IRQ116" s="82"/>
      <c r="IRR116" s="53"/>
      <c r="IRS116" s="73"/>
      <c r="IRT116" s="94"/>
      <c r="IRU116" s="95"/>
      <c r="IRV116" s="22"/>
      <c r="IRW116" s="99" t="s">
        <v>130</v>
      </c>
      <c r="IRX116" s="25"/>
      <c r="IRY116" s="82"/>
      <c r="IRZ116" s="53"/>
      <c r="ISA116" s="73"/>
      <c r="ISB116" s="94"/>
      <c r="ISC116" s="95"/>
      <c r="ISD116" s="22"/>
      <c r="ISE116" s="99" t="s">
        <v>130</v>
      </c>
      <c r="ISF116" s="25"/>
      <c r="ISG116" s="82"/>
      <c r="ISH116" s="53"/>
      <c r="ISI116" s="73"/>
      <c r="ISJ116" s="94"/>
      <c r="ISK116" s="95"/>
      <c r="ISL116" s="22"/>
      <c r="ISM116" s="99" t="s">
        <v>130</v>
      </c>
      <c r="ISN116" s="25"/>
      <c r="ISO116" s="82"/>
      <c r="ISP116" s="53"/>
      <c r="ISQ116" s="73"/>
      <c r="ISR116" s="94"/>
      <c r="ISS116" s="95"/>
      <c r="IST116" s="22"/>
      <c r="ISU116" s="99" t="s">
        <v>130</v>
      </c>
      <c r="ISV116" s="25"/>
      <c r="ISW116" s="82"/>
      <c r="ISX116" s="53"/>
      <c r="ISY116" s="73"/>
      <c r="ISZ116" s="94"/>
      <c r="ITA116" s="95"/>
      <c r="ITB116" s="22"/>
      <c r="ITC116" s="99" t="s">
        <v>130</v>
      </c>
      <c r="ITD116" s="25"/>
      <c r="ITE116" s="82"/>
      <c r="ITF116" s="53"/>
      <c r="ITG116" s="73"/>
      <c r="ITH116" s="94"/>
      <c r="ITI116" s="95"/>
      <c r="ITJ116" s="22"/>
      <c r="ITK116" s="99" t="s">
        <v>130</v>
      </c>
      <c r="ITL116" s="25"/>
      <c r="ITM116" s="82"/>
      <c r="ITN116" s="53"/>
      <c r="ITO116" s="73"/>
      <c r="ITP116" s="94"/>
      <c r="ITQ116" s="95"/>
      <c r="ITR116" s="22"/>
      <c r="ITS116" s="99" t="s">
        <v>130</v>
      </c>
      <c r="ITT116" s="25"/>
      <c r="ITU116" s="82"/>
      <c r="ITV116" s="53"/>
      <c r="ITW116" s="73"/>
      <c r="ITX116" s="94"/>
      <c r="ITY116" s="95"/>
      <c r="ITZ116" s="22"/>
      <c r="IUA116" s="99" t="s">
        <v>130</v>
      </c>
      <c r="IUB116" s="25"/>
      <c r="IUC116" s="82"/>
      <c r="IUD116" s="53"/>
      <c r="IUE116" s="73"/>
      <c r="IUF116" s="94"/>
      <c r="IUG116" s="95"/>
      <c r="IUH116" s="22"/>
      <c r="IUI116" s="99" t="s">
        <v>130</v>
      </c>
      <c r="IUJ116" s="25"/>
      <c r="IUK116" s="82"/>
      <c r="IUL116" s="53"/>
      <c r="IUM116" s="73"/>
      <c r="IUN116" s="94"/>
      <c r="IUO116" s="95"/>
      <c r="IUP116" s="22"/>
      <c r="IUQ116" s="99" t="s">
        <v>130</v>
      </c>
      <c r="IUR116" s="25"/>
      <c r="IUS116" s="82"/>
      <c r="IUT116" s="53"/>
      <c r="IUU116" s="73"/>
      <c r="IUV116" s="94"/>
      <c r="IUW116" s="95"/>
      <c r="IUX116" s="22"/>
      <c r="IUY116" s="99" t="s">
        <v>130</v>
      </c>
      <c r="IUZ116" s="25"/>
      <c r="IVA116" s="82"/>
      <c r="IVB116" s="53"/>
      <c r="IVC116" s="73"/>
      <c r="IVD116" s="94"/>
      <c r="IVE116" s="95"/>
      <c r="IVF116" s="22"/>
      <c r="IVG116" s="99" t="s">
        <v>130</v>
      </c>
      <c r="IVH116" s="25"/>
      <c r="IVI116" s="82"/>
      <c r="IVJ116" s="53"/>
      <c r="IVK116" s="73"/>
      <c r="IVL116" s="94"/>
      <c r="IVM116" s="95"/>
      <c r="IVN116" s="22"/>
      <c r="IVO116" s="99" t="s">
        <v>130</v>
      </c>
      <c r="IVP116" s="25"/>
      <c r="IVQ116" s="82"/>
      <c r="IVR116" s="53"/>
      <c r="IVS116" s="73"/>
      <c r="IVT116" s="94"/>
      <c r="IVU116" s="95"/>
      <c r="IVV116" s="22"/>
      <c r="IVW116" s="99" t="s">
        <v>130</v>
      </c>
      <c r="IVX116" s="25"/>
      <c r="IVY116" s="82"/>
      <c r="IVZ116" s="53"/>
      <c r="IWA116" s="73"/>
      <c r="IWB116" s="94"/>
      <c r="IWC116" s="95"/>
      <c r="IWD116" s="22"/>
      <c r="IWE116" s="99" t="s">
        <v>130</v>
      </c>
      <c r="IWF116" s="25"/>
      <c r="IWG116" s="82"/>
      <c r="IWH116" s="53"/>
      <c r="IWI116" s="73"/>
      <c r="IWJ116" s="94"/>
      <c r="IWK116" s="95"/>
      <c r="IWL116" s="22"/>
      <c r="IWM116" s="99" t="s">
        <v>130</v>
      </c>
      <c r="IWN116" s="25"/>
      <c r="IWO116" s="82"/>
      <c r="IWP116" s="53"/>
      <c r="IWQ116" s="73"/>
      <c r="IWR116" s="94"/>
      <c r="IWS116" s="95"/>
      <c r="IWT116" s="22"/>
      <c r="IWU116" s="99" t="s">
        <v>130</v>
      </c>
      <c r="IWV116" s="25"/>
      <c r="IWW116" s="82"/>
      <c r="IWX116" s="53"/>
      <c r="IWY116" s="73"/>
      <c r="IWZ116" s="94"/>
      <c r="IXA116" s="95"/>
      <c r="IXB116" s="22"/>
      <c r="IXC116" s="99" t="s">
        <v>130</v>
      </c>
      <c r="IXD116" s="25"/>
      <c r="IXE116" s="82"/>
      <c r="IXF116" s="53"/>
      <c r="IXG116" s="73"/>
      <c r="IXH116" s="94"/>
      <c r="IXI116" s="95"/>
      <c r="IXJ116" s="22"/>
      <c r="IXK116" s="99" t="s">
        <v>130</v>
      </c>
      <c r="IXL116" s="25"/>
      <c r="IXM116" s="82"/>
      <c r="IXN116" s="53"/>
      <c r="IXO116" s="73"/>
      <c r="IXP116" s="94"/>
      <c r="IXQ116" s="95"/>
      <c r="IXR116" s="22"/>
      <c r="IXS116" s="99" t="s">
        <v>130</v>
      </c>
      <c r="IXT116" s="25"/>
      <c r="IXU116" s="82"/>
      <c r="IXV116" s="53"/>
      <c r="IXW116" s="73"/>
      <c r="IXX116" s="94"/>
      <c r="IXY116" s="95"/>
      <c r="IXZ116" s="22"/>
      <c r="IYA116" s="99" t="s">
        <v>130</v>
      </c>
      <c r="IYB116" s="25"/>
      <c r="IYC116" s="82"/>
      <c r="IYD116" s="53"/>
      <c r="IYE116" s="73"/>
      <c r="IYF116" s="94"/>
      <c r="IYG116" s="95"/>
      <c r="IYH116" s="22"/>
      <c r="IYI116" s="99" t="s">
        <v>130</v>
      </c>
      <c r="IYJ116" s="25"/>
      <c r="IYK116" s="82"/>
      <c r="IYL116" s="53"/>
      <c r="IYM116" s="73"/>
      <c r="IYN116" s="94"/>
      <c r="IYO116" s="95"/>
      <c r="IYP116" s="22"/>
      <c r="IYQ116" s="99" t="s">
        <v>130</v>
      </c>
      <c r="IYR116" s="25"/>
      <c r="IYS116" s="82"/>
      <c r="IYT116" s="53"/>
      <c r="IYU116" s="73"/>
      <c r="IYV116" s="94"/>
      <c r="IYW116" s="95"/>
      <c r="IYX116" s="22"/>
      <c r="IYY116" s="99" t="s">
        <v>130</v>
      </c>
      <c r="IYZ116" s="25"/>
      <c r="IZA116" s="82"/>
      <c r="IZB116" s="53"/>
      <c r="IZC116" s="73"/>
      <c r="IZD116" s="94"/>
      <c r="IZE116" s="95"/>
      <c r="IZF116" s="22"/>
      <c r="IZG116" s="99" t="s">
        <v>130</v>
      </c>
      <c r="IZH116" s="25"/>
      <c r="IZI116" s="82"/>
      <c r="IZJ116" s="53"/>
      <c r="IZK116" s="73"/>
      <c r="IZL116" s="94"/>
      <c r="IZM116" s="95"/>
      <c r="IZN116" s="22"/>
      <c r="IZO116" s="99" t="s">
        <v>130</v>
      </c>
      <c r="IZP116" s="25"/>
      <c r="IZQ116" s="82"/>
      <c r="IZR116" s="53"/>
      <c r="IZS116" s="73"/>
      <c r="IZT116" s="94"/>
      <c r="IZU116" s="95"/>
      <c r="IZV116" s="22"/>
      <c r="IZW116" s="99" t="s">
        <v>130</v>
      </c>
      <c r="IZX116" s="25"/>
      <c r="IZY116" s="82"/>
      <c r="IZZ116" s="53"/>
      <c r="JAA116" s="73"/>
      <c r="JAB116" s="94"/>
      <c r="JAC116" s="95"/>
      <c r="JAD116" s="22"/>
      <c r="JAE116" s="99" t="s">
        <v>130</v>
      </c>
      <c r="JAF116" s="25"/>
      <c r="JAG116" s="82"/>
      <c r="JAH116" s="53"/>
      <c r="JAI116" s="73"/>
      <c r="JAJ116" s="94"/>
      <c r="JAK116" s="95"/>
      <c r="JAL116" s="22"/>
      <c r="JAM116" s="99" t="s">
        <v>130</v>
      </c>
      <c r="JAN116" s="25"/>
      <c r="JAO116" s="82"/>
      <c r="JAP116" s="53"/>
      <c r="JAQ116" s="73"/>
      <c r="JAR116" s="94"/>
      <c r="JAS116" s="95"/>
      <c r="JAT116" s="22"/>
      <c r="JAU116" s="99" t="s">
        <v>130</v>
      </c>
      <c r="JAV116" s="25"/>
      <c r="JAW116" s="82"/>
      <c r="JAX116" s="53"/>
      <c r="JAY116" s="73"/>
      <c r="JAZ116" s="94"/>
      <c r="JBA116" s="95"/>
      <c r="JBB116" s="22"/>
      <c r="JBC116" s="99" t="s">
        <v>130</v>
      </c>
      <c r="JBD116" s="25"/>
      <c r="JBE116" s="82"/>
      <c r="JBF116" s="53"/>
      <c r="JBG116" s="73"/>
      <c r="JBH116" s="94"/>
      <c r="JBI116" s="95"/>
      <c r="JBJ116" s="22"/>
      <c r="JBK116" s="99" t="s">
        <v>130</v>
      </c>
      <c r="JBL116" s="25"/>
      <c r="JBM116" s="82"/>
      <c r="JBN116" s="53"/>
      <c r="JBO116" s="73"/>
      <c r="JBP116" s="94"/>
      <c r="JBQ116" s="95"/>
      <c r="JBR116" s="22"/>
      <c r="JBS116" s="99" t="s">
        <v>130</v>
      </c>
      <c r="JBT116" s="25"/>
      <c r="JBU116" s="82"/>
      <c r="JBV116" s="53"/>
      <c r="JBW116" s="73"/>
      <c r="JBX116" s="94"/>
      <c r="JBY116" s="95"/>
      <c r="JBZ116" s="22"/>
      <c r="JCA116" s="99" t="s">
        <v>130</v>
      </c>
      <c r="JCB116" s="25"/>
      <c r="JCC116" s="82"/>
      <c r="JCD116" s="53"/>
      <c r="JCE116" s="73"/>
      <c r="JCF116" s="94"/>
      <c r="JCG116" s="95"/>
      <c r="JCH116" s="22"/>
      <c r="JCI116" s="99" t="s">
        <v>130</v>
      </c>
      <c r="JCJ116" s="25"/>
      <c r="JCK116" s="82"/>
      <c r="JCL116" s="53"/>
      <c r="JCM116" s="73"/>
      <c r="JCN116" s="94"/>
      <c r="JCO116" s="95"/>
      <c r="JCP116" s="22"/>
      <c r="JCQ116" s="99" t="s">
        <v>130</v>
      </c>
      <c r="JCR116" s="25"/>
      <c r="JCS116" s="82"/>
      <c r="JCT116" s="53"/>
      <c r="JCU116" s="73"/>
      <c r="JCV116" s="94"/>
      <c r="JCW116" s="95"/>
      <c r="JCX116" s="22"/>
      <c r="JCY116" s="99" t="s">
        <v>130</v>
      </c>
      <c r="JCZ116" s="25"/>
      <c r="JDA116" s="82"/>
      <c r="JDB116" s="53"/>
      <c r="JDC116" s="73"/>
      <c r="JDD116" s="94"/>
      <c r="JDE116" s="95"/>
      <c r="JDF116" s="22"/>
      <c r="JDG116" s="99" t="s">
        <v>130</v>
      </c>
      <c r="JDH116" s="25"/>
      <c r="JDI116" s="82"/>
      <c r="JDJ116" s="53"/>
      <c r="JDK116" s="73"/>
      <c r="JDL116" s="94"/>
      <c r="JDM116" s="95"/>
      <c r="JDN116" s="22"/>
      <c r="JDO116" s="99" t="s">
        <v>130</v>
      </c>
      <c r="JDP116" s="25"/>
      <c r="JDQ116" s="82"/>
      <c r="JDR116" s="53"/>
      <c r="JDS116" s="73"/>
      <c r="JDT116" s="94"/>
      <c r="JDU116" s="95"/>
      <c r="JDV116" s="22"/>
      <c r="JDW116" s="99" t="s">
        <v>130</v>
      </c>
      <c r="JDX116" s="25"/>
      <c r="JDY116" s="82"/>
      <c r="JDZ116" s="53"/>
      <c r="JEA116" s="73"/>
      <c r="JEB116" s="94"/>
      <c r="JEC116" s="95"/>
      <c r="JED116" s="22"/>
      <c r="JEE116" s="99" t="s">
        <v>130</v>
      </c>
      <c r="JEF116" s="25"/>
      <c r="JEG116" s="82"/>
      <c r="JEH116" s="53"/>
      <c r="JEI116" s="73"/>
      <c r="JEJ116" s="94"/>
      <c r="JEK116" s="95"/>
      <c r="JEL116" s="22"/>
      <c r="JEM116" s="99" t="s">
        <v>130</v>
      </c>
      <c r="JEN116" s="25"/>
      <c r="JEO116" s="82"/>
      <c r="JEP116" s="53"/>
      <c r="JEQ116" s="73"/>
      <c r="JER116" s="94"/>
      <c r="JES116" s="95"/>
      <c r="JET116" s="22"/>
      <c r="JEU116" s="99" t="s">
        <v>130</v>
      </c>
      <c r="JEV116" s="25"/>
      <c r="JEW116" s="82"/>
      <c r="JEX116" s="53"/>
      <c r="JEY116" s="73"/>
      <c r="JEZ116" s="94"/>
      <c r="JFA116" s="95"/>
      <c r="JFB116" s="22"/>
      <c r="JFC116" s="99" t="s">
        <v>130</v>
      </c>
      <c r="JFD116" s="25"/>
      <c r="JFE116" s="82"/>
      <c r="JFF116" s="53"/>
      <c r="JFG116" s="73"/>
      <c r="JFH116" s="94"/>
      <c r="JFI116" s="95"/>
      <c r="JFJ116" s="22"/>
      <c r="JFK116" s="99" t="s">
        <v>130</v>
      </c>
      <c r="JFL116" s="25"/>
      <c r="JFM116" s="82"/>
      <c r="JFN116" s="53"/>
      <c r="JFO116" s="73"/>
      <c r="JFP116" s="94"/>
      <c r="JFQ116" s="95"/>
      <c r="JFR116" s="22"/>
      <c r="JFS116" s="99" t="s">
        <v>130</v>
      </c>
      <c r="JFT116" s="25"/>
      <c r="JFU116" s="82"/>
      <c r="JFV116" s="53"/>
      <c r="JFW116" s="73"/>
      <c r="JFX116" s="94"/>
      <c r="JFY116" s="95"/>
      <c r="JFZ116" s="22"/>
      <c r="JGA116" s="99" t="s">
        <v>130</v>
      </c>
      <c r="JGB116" s="25"/>
      <c r="JGC116" s="82"/>
      <c r="JGD116" s="53"/>
      <c r="JGE116" s="73"/>
      <c r="JGF116" s="94"/>
      <c r="JGG116" s="95"/>
      <c r="JGH116" s="22"/>
      <c r="JGI116" s="99" t="s">
        <v>130</v>
      </c>
      <c r="JGJ116" s="25"/>
      <c r="JGK116" s="82"/>
      <c r="JGL116" s="53"/>
      <c r="JGM116" s="73"/>
      <c r="JGN116" s="94"/>
      <c r="JGO116" s="95"/>
      <c r="JGP116" s="22"/>
      <c r="JGQ116" s="99" t="s">
        <v>130</v>
      </c>
      <c r="JGR116" s="25"/>
      <c r="JGS116" s="82"/>
      <c r="JGT116" s="53"/>
      <c r="JGU116" s="73"/>
      <c r="JGV116" s="94"/>
      <c r="JGW116" s="95"/>
      <c r="JGX116" s="22"/>
      <c r="JGY116" s="99" t="s">
        <v>130</v>
      </c>
      <c r="JGZ116" s="25"/>
      <c r="JHA116" s="82"/>
      <c r="JHB116" s="53"/>
      <c r="JHC116" s="73"/>
      <c r="JHD116" s="94"/>
      <c r="JHE116" s="95"/>
      <c r="JHF116" s="22"/>
      <c r="JHG116" s="99" t="s">
        <v>130</v>
      </c>
      <c r="JHH116" s="25"/>
      <c r="JHI116" s="82"/>
      <c r="JHJ116" s="53"/>
      <c r="JHK116" s="73"/>
      <c r="JHL116" s="94"/>
      <c r="JHM116" s="95"/>
      <c r="JHN116" s="22"/>
      <c r="JHO116" s="99" t="s">
        <v>130</v>
      </c>
      <c r="JHP116" s="25"/>
      <c r="JHQ116" s="82"/>
      <c r="JHR116" s="53"/>
      <c r="JHS116" s="73"/>
      <c r="JHT116" s="94"/>
      <c r="JHU116" s="95"/>
      <c r="JHV116" s="22"/>
      <c r="JHW116" s="99" t="s">
        <v>130</v>
      </c>
      <c r="JHX116" s="25"/>
      <c r="JHY116" s="82"/>
      <c r="JHZ116" s="53"/>
      <c r="JIA116" s="73"/>
      <c r="JIB116" s="94"/>
      <c r="JIC116" s="95"/>
      <c r="JID116" s="22"/>
      <c r="JIE116" s="99" t="s">
        <v>130</v>
      </c>
      <c r="JIF116" s="25"/>
      <c r="JIG116" s="82"/>
      <c r="JIH116" s="53"/>
      <c r="JII116" s="73"/>
      <c r="JIJ116" s="94"/>
      <c r="JIK116" s="95"/>
      <c r="JIL116" s="22"/>
      <c r="JIM116" s="99" t="s">
        <v>130</v>
      </c>
      <c r="JIN116" s="25"/>
      <c r="JIO116" s="82"/>
      <c r="JIP116" s="53"/>
      <c r="JIQ116" s="73"/>
      <c r="JIR116" s="94"/>
      <c r="JIS116" s="95"/>
      <c r="JIT116" s="22"/>
      <c r="JIU116" s="99" t="s">
        <v>130</v>
      </c>
      <c r="JIV116" s="25"/>
      <c r="JIW116" s="82"/>
      <c r="JIX116" s="53"/>
      <c r="JIY116" s="73"/>
      <c r="JIZ116" s="94"/>
      <c r="JJA116" s="95"/>
      <c r="JJB116" s="22"/>
      <c r="JJC116" s="99" t="s">
        <v>130</v>
      </c>
      <c r="JJD116" s="25"/>
      <c r="JJE116" s="82"/>
      <c r="JJF116" s="53"/>
      <c r="JJG116" s="73"/>
      <c r="JJH116" s="94"/>
      <c r="JJI116" s="95"/>
      <c r="JJJ116" s="22"/>
      <c r="JJK116" s="99" t="s">
        <v>130</v>
      </c>
      <c r="JJL116" s="25"/>
      <c r="JJM116" s="82"/>
      <c r="JJN116" s="53"/>
      <c r="JJO116" s="73"/>
      <c r="JJP116" s="94"/>
      <c r="JJQ116" s="95"/>
      <c r="JJR116" s="22"/>
      <c r="JJS116" s="99" t="s">
        <v>130</v>
      </c>
      <c r="JJT116" s="25"/>
      <c r="JJU116" s="82"/>
      <c r="JJV116" s="53"/>
      <c r="JJW116" s="73"/>
      <c r="JJX116" s="94"/>
      <c r="JJY116" s="95"/>
      <c r="JJZ116" s="22"/>
      <c r="JKA116" s="99" t="s">
        <v>130</v>
      </c>
      <c r="JKB116" s="25"/>
      <c r="JKC116" s="82"/>
      <c r="JKD116" s="53"/>
      <c r="JKE116" s="73"/>
      <c r="JKF116" s="94"/>
      <c r="JKG116" s="95"/>
      <c r="JKH116" s="22"/>
      <c r="JKI116" s="99" t="s">
        <v>130</v>
      </c>
      <c r="JKJ116" s="25"/>
      <c r="JKK116" s="82"/>
      <c r="JKL116" s="53"/>
      <c r="JKM116" s="73"/>
      <c r="JKN116" s="94"/>
      <c r="JKO116" s="95"/>
      <c r="JKP116" s="22"/>
      <c r="JKQ116" s="99" t="s">
        <v>130</v>
      </c>
      <c r="JKR116" s="25"/>
      <c r="JKS116" s="82"/>
      <c r="JKT116" s="53"/>
      <c r="JKU116" s="73"/>
      <c r="JKV116" s="94"/>
      <c r="JKW116" s="95"/>
      <c r="JKX116" s="22"/>
      <c r="JKY116" s="99" t="s">
        <v>130</v>
      </c>
      <c r="JKZ116" s="25"/>
      <c r="JLA116" s="82"/>
      <c r="JLB116" s="53"/>
      <c r="JLC116" s="73"/>
      <c r="JLD116" s="94"/>
      <c r="JLE116" s="95"/>
      <c r="JLF116" s="22"/>
      <c r="JLG116" s="99" t="s">
        <v>130</v>
      </c>
      <c r="JLH116" s="25"/>
      <c r="JLI116" s="82"/>
      <c r="JLJ116" s="53"/>
      <c r="JLK116" s="73"/>
      <c r="JLL116" s="94"/>
      <c r="JLM116" s="95"/>
      <c r="JLN116" s="22"/>
      <c r="JLO116" s="99" t="s">
        <v>130</v>
      </c>
      <c r="JLP116" s="25"/>
      <c r="JLQ116" s="82"/>
      <c r="JLR116" s="53"/>
      <c r="JLS116" s="73"/>
      <c r="JLT116" s="94"/>
      <c r="JLU116" s="95"/>
      <c r="JLV116" s="22"/>
      <c r="JLW116" s="99" t="s">
        <v>130</v>
      </c>
      <c r="JLX116" s="25"/>
      <c r="JLY116" s="82"/>
      <c r="JLZ116" s="53"/>
      <c r="JMA116" s="73"/>
      <c r="JMB116" s="94"/>
      <c r="JMC116" s="95"/>
      <c r="JMD116" s="22"/>
      <c r="JME116" s="99" t="s">
        <v>130</v>
      </c>
      <c r="JMF116" s="25"/>
      <c r="JMG116" s="82"/>
      <c r="JMH116" s="53"/>
      <c r="JMI116" s="73"/>
      <c r="JMJ116" s="94"/>
      <c r="JMK116" s="95"/>
      <c r="JML116" s="22"/>
      <c r="JMM116" s="99" t="s">
        <v>130</v>
      </c>
      <c r="JMN116" s="25"/>
      <c r="JMO116" s="82"/>
      <c r="JMP116" s="53"/>
      <c r="JMQ116" s="73"/>
      <c r="JMR116" s="94"/>
      <c r="JMS116" s="95"/>
      <c r="JMT116" s="22"/>
      <c r="JMU116" s="99" t="s">
        <v>130</v>
      </c>
      <c r="JMV116" s="25"/>
      <c r="JMW116" s="82"/>
      <c r="JMX116" s="53"/>
      <c r="JMY116" s="73"/>
      <c r="JMZ116" s="94"/>
      <c r="JNA116" s="95"/>
      <c r="JNB116" s="22"/>
      <c r="JNC116" s="99" t="s">
        <v>130</v>
      </c>
      <c r="JND116" s="25"/>
      <c r="JNE116" s="82"/>
      <c r="JNF116" s="53"/>
      <c r="JNG116" s="73"/>
      <c r="JNH116" s="94"/>
      <c r="JNI116" s="95"/>
      <c r="JNJ116" s="22"/>
      <c r="JNK116" s="99" t="s">
        <v>130</v>
      </c>
      <c r="JNL116" s="25"/>
      <c r="JNM116" s="82"/>
      <c r="JNN116" s="53"/>
      <c r="JNO116" s="73"/>
      <c r="JNP116" s="94"/>
      <c r="JNQ116" s="95"/>
      <c r="JNR116" s="22"/>
      <c r="JNS116" s="99" t="s">
        <v>130</v>
      </c>
      <c r="JNT116" s="25"/>
      <c r="JNU116" s="82"/>
      <c r="JNV116" s="53"/>
      <c r="JNW116" s="73"/>
      <c r="JNX116" s="94"/>
      <c r="JNY116" s="95"/>
      <c r="JNZ116" s="22"/>
      <c r="JOA116" s="99" t="s">
        <v>130</v>
      </c>
      <c r="JOB116" s="25"/>
      <c r="JOC116" s="82"/>
      <c r="JOD116" s="53"/>
      <c r="JOE116" s="73"/>
      <c r="JOF116" s="94"/>
      <c r="JOG116" s="95"/>
      <c r="JOH116" s="22"/>
      <c r="JOI116" s="99" t="s">
        <v>130</v>
      </c>
      <c r="JOJ116" s="25"/>
      <c r="JOK116" s="82"/>
      <c r="JOL116" s="53"/>
      <c r="JOM116" s="73"/>
      <c r="JON116" s="94"/>
      <c r="JOO116" s="95"/>
      <c r="JOP116" s="22"/>
      <c r="JOQ116" s="99" t="s">
        <v>130</v>
      </c>
      <c r="JOR116" s="25"/>
      <c r="JOS116" s="82"/>
      <c r="JOT116" s="53"/>
      <c r="JOU116" s="73"/>
      <c r="JOV116" s="94"/>
      <c r="JOW116" s="95"/>
      <c r="JOX116" s="22"/>
      <c r="JOY116" s="99" t="s">
        <v>130</v>
      </c>
      <c r="JOZ116" s="25"/>
      <c r="JPA116" s="82"/>
      <c r="JPB116" s="53"/>
      <c r="JPC116" s="73"/>
      <c r="JPD116" s="94"/>
      <c r="JPE116" s="95"/>
      <c r="JPF116" s="22"/>
      <c r="JPG116" s="99" t="s">
        <v>130</v>
      </c>
      <c r="JPH116" s="25"/>
      <c r="JPI116" s="82"/>
      <c r="JPJ116" s="53"/>
      <c r="JPK116" s="73"/>
      <c r="JPL116" s="94"/>
      <c r="JPM116" s="95"/>
      <c r="JPN116" s="22"/>
      <c r="JPO116" s="99" t="s">
        <v>130</v>
      </c>
      <c r="JPP116" s="25"/>
      <c r="JPQ116" s="82"/>
      <c r="JPR116" s="53"/>
      <c r="JPS116" s="73"/>
      <c r="JPT116" s="94"/>
      <c r="JPU116" s="95"/>
      <c r="JPV116" s="22"/>
      <c r="JPW116" s="99" t="s">
        <v>130</v>
      </c>
      <c r="JPX116" s="25"/>
      <c r="JPY116" s="82"/>
      <c r="JPZ116" s="53"/>
      <c r="JQA116" s="73"/>
      <c r="JQB116" s="94"/>
      <c r="JQC116" s="95"/>
      <c r="JQD116" s="22"/>
      <c r="JQE116" s="99" t="s">
        <v>130</v>
      </c>
      <c r="JQF116" s="25"/>
      <c r="JQG116" s="82"/>
      <c r="JQH116" s="53"/>
      <c r="JQI116" s="73"/>
      <c r="JQJ116" s="94"/>
      <c r="JQK116" s="95"/>
      <c r="JQL116" s="22"/>
      <c r="JQM116" s="99" t="s">
        <v>130</v>
      </c>
      <c r="JQN116" s="25"/>
      <c r="JQO116" s="82"/>
      <c r="JQP116" s="53"/>
      <c r="JQQ116" s="73"/>
      <c r="JQR116" s="94"/>
      <c r="JQS116" s="95"/>
      <c r="JQT116" s="22"/>
      <c r="JQU116" s="99" t="s">
        <v>130</v>
      </c>
      <c r="JQV116" s="25"/>
      <c r="JQW116" s="82"/>
      <c r="JQX116" s="53"/>
      <c r="JQY116" s="73"/>
      <c r="JQZ116" s="94"/>
      <c r="JRA116" s="95"/>
      <c r="JRB116" s="22"/>
      <c r="JRC116" s="99" t="s">
        <v>130</v>
      </c>
      <c r="JRD116" s="25"/>
      <c r="JRE116" s="82"/>
      <c r="JRF116" s="53"/>
      <c r="JRG116" s="73"/>
      <c r="JRH116" s="94"/>
      <c r="JRI116" s="95"/>
      <c r="JRJ116" s="22"/>
      <c r="JRK116" s="99" t="s">
        <v>130</v>
      </c>
      <c r="JRL116" s="25"/>
      <c r="JRM116" s="82"/>
      <c r="JRN116" s="53"/>
      <c r="JRO116" s="73"/>
      <c r="JRP116" s="94"/>
      <c r="JRQ116" s="95"/>
      <c r="JRR116" s="22"/>
      <c r="JRS116" s="99" t="s">
        <v>130</v>
      </c>
      <c r="JRT116" s="25"/>
      <c r="JRU116" s="82"/>
      <c r="JRV116" s="53"/>
      <c r="JRW116" s="73"/>
      <c r="JRX116" s="94"/>
      <c r="JRY116" s="95"/>
      <c r="JRZ116" s="22"/>
      <c r="JSA116" s="99" t="s">
        <v>130</v>
      </c>
      <c r="JSB116" s="25"/>
      <c r="JSC116" s="82"/>
      <c r="JSD116" s="53"/>
      <c r="JSE116" s="73"/>
      <c r="JSF116" s="94"/>
      <c r="JSG116" s="95"/>
      <c r="JSH116" s="22"/>
      <c r="JSI116" s="99" t="s">
        <v>130</v>
      </c>
      <c r="JSJ116" s="25"/>
      <c r="JSK116" s="82"/>
      <c r="JSL116" s="53"/>
      <c r="JSM116" s="73"/>
      <c r="JSN116" s="94"/>
      <c r="JSO116" s="95"/>
      <c r="JSP116" s="22"/>
      <c r="JSQ116" s="99" t="s">
        <v>130</v>
      </c>
      <c r="JSR116" s="25"/>
      <c r="JSS116" s="82"/>
      <c r="JST116" s="53"/>
      <c r="JSU116" s="73"/>
      <c r="JSV116" s="94"/>
      <c r="JSW116" s="95"/>
      <c r="JSX116" s="22"/>
      <c r="JSY116" s="99" t="s">
        <v>130</v>
      </c>
      <c r="JSZ116" s="25"/>
      <c r="JTA116" s="82"/>
      <c r="JTB116" s="53"/>
      <c r="JTC116" s="73"/>
      <c r="JTD116" s="94"/>
      <c r="JTE116" s="95"/>
      <c r="JTF116" s="22"/>
      <c r="JTG116" s="99" t="s">
        <v>130</v>
      </c>
      <c r="JTH116" s="25"/>
      <c r="JTI116" s="82"/>
      <c r="JTJ116" s="53"/>
      <c r="JTK116" s="73"/>
      <c r="JTL116" s="94"/>
      <c r="JTM116" s="95"/>
      <c r="JTN116" s="22"/>
      <c r="JTO116" s="99" t="s">
        <v>130</v>
      </c>
      <c r="JTP116" s="25"/>
      <c r="JTQ116" s="82"/>
      <c r="JTR116" s="53"/>
      <c r="JTS116" s="73"/>
      <c r="JTT116" s="94"/>
      <c r="JTU116" s="95"/>
      <c r="JTV116" s="22"/>
      <c r="JTW116" s="99" t="s">
        <v>130</v>
      </c>
      <c r="JTX116" s="25"/>
      <c r="JTY116" s="82"/>
      <c r="JTZ116" s="53"/>
      <c r="JUA116" s="73"/>
      <c r="JUB116" s="94"/>
      <c r="JUC116" s="95"/>
      <c r="JUD116" s="22"/>
      <c r="JUE116" s="99" t="s">
        <v>130</v>
      </c>
      <c r="JUF116" s="25"/>
      <c r="JUG116" s="82"/>
      <c r="JUH116" s="53"/>
      <c r="JUI116" s="73"/>
      <c r="JUJ116" s="94"/>
      <c r="JUK116" s="95"/>
      <c r="JUL116" s="22"/>
      <c r="JUM116" s="99" t="s">
        <v>130</v>
      </c>
      <c r="JUN116" s="25"/>
      <c r="JUO116" s="82"/>
      <c r="JUP116" s="53"/>
      <c r="JUQ116" s="73"/>
      <c r="JUR116" s="94"/>
      <c r="JUS116" s="95"/>
      <c r="JUT116" s="22"/>
      <c r="JUU116" s="99" t="s">
        <v>130</v>
      </c>
      <c r="JUV116" s="25"/>
      <c r="JUW116" s="82"/>
      <c r="JUX116" s="53"/>
      <c r="JUY116" s="73"/>
      <c r="JUZ116" s="94"/>
      <c r="JVA116" s="95"/>
      <c r="JVB116" s="22"/>
      <c r="JVC116" s="99" t="s">
        <v>130</v>
      </c>
      <c r="JVD116" s="25"/>
      <c r="JVE116" s="82"/>
      <c r="JVF116" s="53"/>
      <c r="JVG116" s="73"/>
      <c r="JVH116" s="94"/>
      <c r="JVI116" s="95"/>
      <c r="JVJ116" s="22"/>
      <c r="JVK116" s="99" t="s">
        <v>130</v>
      </c>
      <c r="JVL116" s="25"/>
      <c r="JVM116" s="82"/>
      <c r="JVN116" s="53"/>
      <c r="JVO116" s="73"/>
      <c r="JVP116" s="94"/>
      <c r="JVQ116" s="95"/>
      <c r="JVR116" s="22"/>
      <c r="JVS116" s="99" t="s">
        <v>130</v>
      </c>
      <c r="JVT116" s="25"/>
      <c r="JVU116" s="82"/>
      <c r="JVV116" s="53"/>
      <c r="JVW116" s="73"/>
      <c r="JVX116" s="94"/>
      <c r="JVY116" s="95"/>
      <c r="JVZ116" s="22"/>
      <c r="JWA116" s="99" t="s">
        <v>130</v>
      </c>
      <c r="JWB116" s="25"/>
      <c r="JWC116" s="82"/>
      <c r="JWD116" s="53"/>
      <c r="JWE116" s="73"/>
      <c r="JWF116" s="94"/>
      <c r="JWG116" s="95"/>
      <c r="JWH116" s="22"/>
      <c r="JWI116" s="99" t="s">
        <v>130</v>
      </c>
      <c r="JWJ116" s="25"/>
      <c r="JWK116" s="82"/>
      <c r="JWL116" s="53"/>
      <c r="JWM116" s="73"/>
      <c r="JWN116" s="94"/>
      <c r="JWO116" s="95"/>
      <c r="JWP116" s="22"/>
      <c r="JWQ116" s="99" t="s">
        <v>130</v>
      </c>
      <c r="JWR116" s="25"/>
      <c r="JWS116" s="82"/>
      <c r="JWT116" s="53"/>
      <c r="JWU116" s="73"/>
      <c r="JWV116" s="94"/>
      <c r="JWW116" s="95"/>
      <c r="JWX116" s="22"/>
      <c r="JWY116" s="99" t="s">
        <v>130</v>
      </c>
      <c r="JWZ116" s="25"/>
      <c r="JXA116" s="82"/>
      <c r="JXB116" s="53"/>
      <c r="JXC116" s="73"/>
      <c r="JXD116" s="94"/>
      <c r="JXE116" s="95"/>
      <c r="JXF116" s="22"/>
      <c r="JXG116" s="99" t="s">
        <v>130</v>
      </c>
      <c r="JXH116" s="25"/>
      <c r="JXI116" s="82"/>
      <c r="JXJ116" s="53"/>
      <c r="JXK116" s="73"/>
      <c r="JXL116" s="94"/>
      <c r="JXM116" s="95"/>
      <c r="JXN116" s="22"/>
      <c r="JXO116" s="99" t="s">
        <v>130</v>
      </c>
      <c r="JXP116" s="25"/>
      <c r="JXQ116" s="82"/>
      <c r="JXR116" s="53"/>
      <c r="JXS116" s="73"/>
      <c r="JXT116" s="94"/>
      <c r="JXU116" s="95"/>
      <c r="JXV116" s="22"/>
      <c r="JXW116" s="99" t="s">
        <v>130</v>
      </c>
      <c r="JXX116" s="25"/>
      <c r="JXY116" s="82"/>
      <c r="JXZ116" s="53"/>
      <c r="JYA116" s="73"/>
      <c r="JYB116" s="94"/>
      <c r="JYC116" s="95"/>
      <c r="JYD116" s="22"/>
      <c r="JYE116" s="99" t="s">
        <v>130</v>
      </c>
      <c r="JYF116" s="25"/>
      <c r="JYG116" s="82"/>
      <c r="JYH116" s="53"/>
      <c r="JYI116" s="73"/>
      <c r="JYJ116" s="94"/>
      <c r="JYK116" s="95"/>
      <c r="JYL116" s="22"/>
      <c r="JYM116" s="99" t="s">
        <v>130</v>
      </c>
      <c r="JYN116" s="25"/>
      <c r="JYO116" s="82"/>
      <c r="JYP116" s="53"/>
      <c r="JYQ116" s="73"/>
      <c r="JYR116" s="94"/>
      <c r="JYS116" s="95"/>
      <c r="JYT116" s="22"/>
      <c r="JYU116" s="99" t="s">
        <v>130</v>
      </c>
      <c r="JYV116" s="25"/>
      <c r="JYW116" s="82"/>
      <c r="JYX116" s="53"/>
      <c r="JYY116" s="73"/>
      <c r="JYZ116" s="94"/>
      <c r="JZA116" s="95"/>
      <c r="JZB116" s="22"/>
      <c r="JZC116" s="99" t="s">
        <v>130</v>
      </c>
      <c r="JZD116" s="25"/>
      <c r="JZE116" s="82"/>
      <c r="JZF116" s="53"/>
      <c r="JZG116" s="73"/>
      <c r="JZH116" s="94"/>
      <c r="JZI116" s="95"/>
      <c r="JZJ116" s="22"/>
      <c r="JZK116" s="99" t="s">
        <v>130</v>
      </c>
      <c r="JZL116" s="25"/>
      <c r="JZM116" s="82"/>
      <c r="JZN116" s="53"/>
      <c r="JZO116" s="73"/>
      <c r="JZP116" s="94"/>
      <c r="JZQ116" s="95"/>
      <c r="JZR116" s="22"/>
      <c r="JZS116" s="99" t="s">
        <v>130</v>
      </c>
      <c r="JZT116" s="25"/>
      <c r="JZU116" s="82"/>
      <c r="JZV116" s="53"/>
      <c r="JZW116" s="73"/>
      <c r="JZX116" s="94"/>
      <c r="JZY116" s="95"/>
      <c r="JZZ116" s="22"/>
      <c r="KAA116" s="99" t="s">
        <v>130</v>
      </c>
      <c r="KAB116" s="25"/>
      <c r="KAC116" s="82"/>
      <c r="KAD116" s="53"/>
      <c r="KAE116" s="73"/>
      <c r="KAF116" s="94"/>
      <c r="KAG116" s="95"/>
      <c r="KAH116" s="22"/>
      <c r="KAI116" s="99" t="s">
        <v>130</v>
      </c>
      <c r="KAJ116" s="25"/>
      <c r="KAK116" s="82"/>
      <c r="KAL116" s="53"/>
      <c r="KAM116" s="73"/>
      <c r="KAN116" s="94"/>
      <c r="KAO116" s="95"/>
      <c r="KAP116" s="22"/>
      <c r="KAQ116" s="99" t="s">
        <v>130</v>
      </c>
      <c r="KAR116" s="25"/>
      <c r="KAS116" s="82"/>
      <c r="KAT116" s="53"/>
      <c r="KAU116" s="73"/>
      <c r="KAV116" s="94"/>
      <c r="KAW116" s="95"/>
      <c r="KAX116" s="22"/>
      <c r="KAY116" s="99" t="s">
        <v>130</v>
      </c>
      <c r="KAZ116" s="25"/>
      <c r="KBA116" s="82"/>
      <c r="KBB116" s="53"/>
      <c r="KBC116" s="73"/>
      <c r="KBD116" s="94"/>
      <c r="KBE116" s="95"/>
      <c r="KBF116" s="22"/>
      <c r="KBG116" s="99" t="s">
        <v>130</v>
      </c>
      <c r="KBH116" s="25"/>
      <c r="KBI116" s="82"/>
      <c r="KBJ116" s="53"/>
      <c r="KBK116" s="73"/>
      <c r="KBL116" s="94"/>
      <c r="KBM116" s="95"/>
      <c r="KBN116" s="22"/>
      <c r="KBO116" s="99" t="s">
        <v>130</v>
      </c>
      <c r="KBP116" s="25"/>
      <c r="KBQ116" s="82"/>
      <c r="KBR116" s="53"/>
      <c r="KBS116" s="73"/>
      <c r="KBT116" s="94"/>
      <c r="KBU116" s="95"/>
      <c r="KBV116" s="22"/>
      <c r="KBW116" s="99" t="s">
        <v>130</v>
      </c>
      <c r="KBX116" s="25"/>
      <c r="KBY116" s="82"/>
      <c r="KBZ116" s="53"/>
      <c r="KCA116" s="73"/>
      <c r="KCB116" s="94"/>
      <c r="KCC116" s="95"/>
      <c r="KCD116" s="22"/>
      <c r="KCE116" s="99" t="s">
        <v>130</v>
      </c>
      <c r="KCF116" s="25"/>
      <c r="KCG116" s="82"/>
      <c r="KCH116" s="53"/>
      <c r="KCI116" s="73"/>
      <c r="KCJ116" s="94"/>
      <c r="KCK116" s="95"/>
      <c r="KCL116" s="22"/>
      <c r="KCM116" s="99" t="s">
        <v>130</v>
      </c>
      <c r="KCN116" s="25"/>
      <c r="KCO116" s="82"/>
      <c r="KCP116" s="53"/>
      <c r="KCQ116" s="73"/>
      <c r="KCR116" s="94"/>
      <c r="KCS116" s="95"/>
      <c r="KCT116" s="22"/>
      <c r="KCU116" s="99" t="s">
        <v>130</v>
      </c>
      <c r="KCV116" s="25"/>
      <c r="KCW116" s="82"/>
      <c r="KCX116" s="53"/>
      <c r="KCY116" s="73"/>
      <c r="KCZ116" s="94"/>
      <c r="KDA116" s="95"/>
      <c r="KDB116" s="22"/>
      <c r="KDC116" s="99" t="s">
        <v>130</v>
      </c>
      <c r="KDD116" s="25"/>
      <c r="KDE116" s="82"/>
      <c r="KDF116" s="53"/>
      <c r="KDG116" s="73"/>
      <c r="KDH116" s="94"/>
      <c r="KDI116" s="95"/>
      <c r="KDJ116" s="22"/>
      <c r="KDK116" s="99" t="s">
        <v>130</v>
      </c>
      <c r="KDL116" s="25"/>
      <c r="KDM116" s="82"/>
      <c r="KDN116" s="53"/>
      <c r="KDO116" s="73"/>
      <c r="KDP116" s="94"/>
      <c r="KDQ116" s="95"/>
      <c r="KDR116" s="22"/>
      <c r="KDS116" s="99" t="s">
        <v>130</v>
      </c>
      <c r="KDT116" s="25"/>
      <c r="KDU116" s="82"/>
      <c r="KDV116" s="53"/>
      <c r="KDW116" s="73"/>
      <c r="KDX116" s="94"/>
      <c r="KDY116" s="95"/>
      <c r="KDZ116" s="22"/>
      <c r="KEA116" s="99" t="s">
        <v>130</v>
      </c>
      <c r="KEB116" s="25"/>
      <c r="KEC116" s="82"/>
      <c r="KED116" s="53"/>
      <c r="KEE116" s="73"/>
      <c r="KEF116" s="94"/>
      <c r="KEG116" s="95"/>
      <c r="KEH116" s="22"/>
      <c r="KEI116" s="99" t="s">
        <v>130</v>
      </c>
      <c r="KEJ116" s="25"/>
      <c r="KEK116" s="82"/>
      <c r="KEL116" s="53"/>
      <c r="KEM116" s="73"/>
      <c r="KEN116" s="94"/>
      <c r="KEO116" s="95"/>
      <c r="KEP116" s="22"/>
      <c r="KEQ116" s="99" t="s">
        <v>130</v>
      </c>
      <c r="KER116" s="25"/>
      <c r="KES116" s="82"/>
      <c r="KET116" s="53"/>
      <c r="KEU116" s="73"/>
      <c r="KEV116" s="94"/>
      <c r="KEW116" s="95"/>
      <c r="KEX116" s="22"/>
      <c r="KEY116" s="99" t="s">
        <v>130</v>
      </c>
      <c r="KEZ116" s="25"/>
      <c r="KFA116" s="82"/>
      <c r="KFB116" s="53"/>
      <c r="KFC116" s="73"/>
      <c r="KFD116" s="94"/>
      <c r="KFE116" s="95"/>
      <c r="KFF116" s="22"/>
      <c r="KFG116" s="99" t="s">
        <v>130</v>
      </c>
      <c r="KFH116" s="25"/>
      <c r="KFI116" s="82"/>
      <c r="KFJ116" s="53"/>
      <c r="KFK116" s="73"/>
      <c r="KFL116" s="94"/>
      <c r="KFM116" s="95"/>
      <c r="KFN116" s="22"/>
      <c r="KFO116" s="99" t="s">
        <v>130</v>
      </c>
      <c r="KFP116" s="25"/>
      <c r="KFQ116" s="82"/>
      <c r="KFR116" s="53"/>
      <c r="KFS116" s="73"/>
      <c r="KFT116" s="94"/>
      <c r="KFU116" s="95"/>
      <c r="KFV116" s="22"/>
      <c r="KFW116" s="99" t="s">
        <v>130</v>
      </c>
      <c r="KFX116" s="25"/>
      <c r="KFY116" s="82"/>
      <c r="KFZ116" s="53"/>
      <c r="KGA116" s="73"/>
      <c r="KGB116" s="94"/>
      <c r="KGC116" s="95"/>
      <c r="KGD116" s="22"/>
      <c r="KGE116" s="99" t="s">
        <v>130</v>
      </c>
      <c r="KGF116" s="25"/>
      <c r="KGG116" s="82"/>
      <c r="KGH116" s="53"/>
      <c r="KGI116" s="73"/>
      <c r="KGJ116" s="94"/>
      <c r="KGK116" s="95"/>
      <c r="KGL116" s="22"/>
      <c r="KGM116" s="99" t="s">
        <v>130</v>
      </c>
      <c r="KGN116" s="25"/>
      <c r="KGO116" s="82"/>
      <c r="KGP116" s="53"/>
      <c r="KGQ116" s="73"/>
      <c r="KGR116" s="94"/>
      <c r="KGS116" s="95"/>
      <c r="KGT116" s="22"/>
      <c r="KGU116" s="99" t="s">
        <v>130</v>
      </c>
      <c r="KGV116" s="25"/>
      <c r="KGW116" s="82"/>
      <c r="KGX116" s="53"/>
      <c r="KGY116" s="73"/>
      <c r="KGZ116" s="94"/>
      <c r="KHA116" s="95"/>
      <c r="KHB116" s="22"/>
      <c r="KHC116" s="99" t="s">
        <v>130</v>
      </c>
      <c r="KHD116" s="25"/>
      <c r="KHE116" s="82"/>
      <c r="KHF116" s="53"/>
      <c r="KHG116" s="73"/>
      <c r="KHH116" s="94"/>
      <c r="KHI116" s="95"/>
      <c r="KHJ116" s="22"/>
      <c r="KHK116" s="99" t="s">
        <v>130</v>
      </c>
      <c r="KHL116" s="25"/>
      <c r="KHM116" s="82"/>
      <c r="KHN116" s="53"/>
      <c r="KHO116" s="73"/>
      <c r="KHP116" s="94"/>
      <c r="KHQ116" s="95"/>
      <c r="KHR116" s="22"/>
      <c r="KHS116" s="99" t="s">
        <v>130</v>
      </c>
      <c r="KHT116" s="25"/>
      <c r="KHU116" s="82"/>
      <c r="KHV116" s="53"/>
      <c r="KHW116" s="73"/>
      <c r="KHX116" s="94"/>
      <c r="KHY116" s="95"/>
      <c r="KHZ116" s="22"/>
      <c r="KIA116" s="99" t="s">
        <v>130</v>
      </c>
      <c r="KIB116" s="25"/>
      <c r="KIC116" s="82"/>
      <c r="KID116" s="53"/>
      <c r="KIE116" s="73"/>
      <c r="KIF116" s="94"/>
      <c r="KIG116" s="95"/>
      <c r="KIH116" s="22"/>
      <c r="KII116" s="99" t="s">
        <v>130</v>
      </c>
      <c r="KIJ116" s="25"/>
      <c r="KIK116" s="82"/>
      <c r="KIL116" s="53"/>
      <c r="KIM116" s="73"/>
      <c r="KIN116" s="94"/>
      <c r="KIO116" s="95"/>
      <c r="KIP116" s="22"/>
      <c r="KIQ116" s="99" t="s">
        <v>130</v>
      </c>
      <c r="KIR116" s="25"/>
      <c r="KIS116" s="82"/>
      <c r="KIT116" s="53"/>
      <c r="KIU116" s="73"/>
      <c r="KIV116" s="94"/>
      <c r="KIW116" s="95"/>
      <c r="KIX116" s="22"/>
      <c r="KIY116" s="99" t="s">
        <v>130</v>
      </c>
      <c r="KIZ116" s="25"/>
      <c r="KJA116" s="82"/>
      <c r="KJB116" s="53"/>
      <c r="KJC116" s="73"/>
      <c r="KJD116" s="94"/>
      <c r="KJE116" s="95"/>
      <c r="KJF116" s="22"/>
      <c r="KJG116" s="99" t="s">
        <v>130</v>
      </c>
      <c r="KJH116" s="25"/>
      <c r="KJI116" s="82"/>
      <c r="KJJ116" s="53"/>
      <c r="KJK116" s="73"/>
      <c r="KJL116" s="94"/>
      <c r="KJM116" s="95"/>
      <c r="KJN116" s="22"/>
      <c r="KJO116" s="99" t="s">
        <v>130</v>
      </c>
      <c r="KJP116" s="25"/>
      <c r="KJQ116" s="82"/>
      <c r="KJR116" s="53"/>
      <c r="KJS116" s="73"/>
      <c r="KJT116" s="94"/>
      <c r="KJU116" s="95"/>
      <c r="KJV116" s="22"/>
      <c r="KJW116" s="99" t="s">
        <v>130</v>
      </c>
      <c r="KJX116" s="25"/>
      <c r="KJY116" s="82"/>
      <c r="KJZ116" s="53"/>
      <c r="KKA116" s="73"/>
      <c r="KKB116" s="94"/>
      <c r="KKC116" s="95"/>
      <c r="KKD116" s="22"/>
      <c r="KKE116" s="99" t="s">
        <v>130</v>
      </c>
      <c r="KKF116" s="25"/>
      <c r="KKG116" s="82"/>
      <c r="KKH116" s="53"/>
      <c r="KKI116" s="73"/>
      <c r="KKJ116" s="94"/>
      <c r="KKK116" s="95"/>
      <c r="KKL116" s="22"/>
      <c r="KKM116" s="99" t="s">
        <v>130</v>
      </c>
      <c r="KKN116" s="25"/>
      <c r="KKO116" s="82"/>
      <c r="KKP116" s="53"/>
      <c r="KKQ116" s="73"/>
      <c r="KKR116" s="94"/>
      <c r="KKS116" s="95"/>
      <c r="KKT116" s="22"/>
      <c r="KKU116" s="99" t="s">
        <v>130</v>
      </c>
      <c r="KKV116" s="25"/>
      <c r="KKW116" s="82"/>
      <c r="KKX116" s="53"/>
      <c r="KKY116" s="73"/>
      <c r="KKZ116" s="94"/>
      <c r="KLA116" s="95"/>
      <c r="KLB116" s="22"/>
      <c r="KLC116" s="99" t="s">
        <v>130</v>
      </c>
      <c r="KLD116" s="25"/>
      <c r="KLE116" s="82"/>
      <c r="KLF116" s="53"/>
      <c r="KLG116" s="73"/>
      <c r="KLH116" s="94"/>
      <c r="KLI116" s="95"/>
      <c r="KLJ116" s="22"/>
      <c r="KLK116" s="99" t="s">
        <v>130</v>
      </c>
      <c r="KLL116" s="25"/>
      <c r="KLM116" s="82"/>
      <c r="KLN116" s="53"/>
      <c r="KLO116" s="73"/>
      <c r="KLP116" s="94"/>
      <c r="KLQ116" s="95"/>
      <c r="KLR116" s="22"/>
      <c r="KLS116" s="99" t="s">
        <v>130</v>
      </c>
      <c r="KLT116" s="25"/>
      <c r="KLU116" s="82"/>
      <c r="KLV116" s="53"/>
      <c r="KLW116" s="73"/>
      <c r="KLX116" s="94"/>
      <c r="KLY116" s="95"/>
      <c r="KLZ116" s="22"/>
      <c r="KMA116" s="99" t="s">
        <v>130</v>
      </c>
      <c r="KMB116" s="25"/>
      <c r="KMC116" s="82"/>
      <c r="KMD116" s="53"/>
      <c r="KME116" s="73"/>
      <c r="KMF116" s="94"/>
      <c r="KMG116" s="95"/>
      <c r="KMH116" s="22"/>
      <c r="KMI116" s="99" t="s">
        <v>130</v>
      </c>
      <c r="KMJ116" s="25"/>
      <c r="KMK116" s="82"/>
      <c r="KML116" s="53"/>
      <c r="KMM116" s="73"/>
      <c r="KMN116" s="94"/>
      <c r="KMO116" s="95"/>
      <c r="KMP116" s="22"/>
      <c r="KMQ116" s="99" t="s">
        <v>130</v>
      </c>
      <c r="KMR116" s="25"/>
      <c r="KMS116" s="82"/>
      <c r="KMT116" s="53"/>
      <c r="KMU116" s="73"/>
      <c r="KMV116" s="94"/>
      <c r="KMW116" s="95"/>
      <c r="KMX116" s="22"/>
      <c r="KMY116" s="99" t="s">
        <v>130</v>
      </c>
      <c r="KMZ116" s="25"/>
      <c r="KNA116" s="82"/>
      <c r="KNB116" s="53"/>
      <c r="KNC116" s="73"/>
      <c r="KND116" s="94"/>
      <c r="KNE116" s="95"/>
      <c r="KNF116" s="22"/>
      <c r="KNG116" s="99" t="s">
        <v>130</v>
      </c>
      <c r="KNH116" s="25"/>
      <c r="KNI116" s="82"/>
      <c r="KNJ116" s="53"/>
      <c r="KNK116" s="73"/>
      <c r="KNL116" s="94"/>
      <c r="KNM116" s="95"/>
      <c r="KNN116" s="22"/>
      <c r="KNO116" s="99" t="s">
        <v>130</v>
      </c>
      <c r="KNP116" s="25"/>
      <c r="KNQ116" s="82"/>
      <c r="KNR116" s="53"/>
      <c r="KNS116" s="73"/>
      <c r="KNT116" s="94"/>
      <c r="KNU116" s="95"/>
      <c r="KNV116" s="22"/>
      <c r="KNW116" s="99" t="s">
        <v>130</v>
      </c>
      <c r="KNX116" s="25"/>
      <c r="KNY116" s="82"/>
      <c r="KNZ116" s="53"/>
      <c r="KOA116" s="73"/>
      <c r="KOB116" s="94"/>
      <c r="KOC116" s="95"/>
      <c r="KOD116" s="22"/>
      <c r="KOE116" s="99" t="s">
        <v>130</v>
      </c>
      <c r="KOF116" s="25"/>
      <c r="KOG116" s="82"/>
      <c r="KOH116" s="53"/>
      <c r="KOI116" s="73"/>
      <c r="KOJ116" s="94"/>
      <c r="KOK116" s="95"/>
      <c r="KOL116" s="22"/>
      <c r="KOM116" s="99" t="s">
        <v>130</v>
      </c>
      <c r="KON116" s="25"/>
      <c r="KOO116" s="82"/>
      <c r="KOP116" s="53"/>
      <c r="KOQ116" s="73"/>
      <c r="KOR116" s="94"/>
      <c r="KOS116" s="95"/>
      <c r="KOT116" s="22"/>
      <c r="KOU116" s="99" t="s">
        <v>130</v>
      </c>
      <c r="KOV116" s="25"/>
      <c r="KOW116" s="82"/>
      <c r="KOX116" s="53"/>
      <c r="KOY116" s="73"/>
      <c r="KOZ116" s="94"/>
      <c r="KPA116" s="95"/>
      <c r="KPB116" s="22"/>
      <c r="KPC116" s="99" t="s">
        <v>130</v>
      </c>
      <c r="KPD116" s="25"/>
      <c r="KPE116" s="82"/>
      <c r="KPF116" s="53"/>
      <c r="KPG116" s="73"/>
      <c r="KPH116" s="94"/>
      <c r="KPI116" s="95"/>
      <c r="KPJ116" s="22"/>
      <c r="KPK116" s="99" t="s">
        <v>130</v>
      </c>
      <c r="KPL116" s="25"/>
      <c r="KPM116" s="82"/>
      <c r="KPN116" s="53"/>
      <c r="KPO116" s="73"/>
      <c r="KPP116" s="94"/>
      <c r="KPQ116" s="95"/>
      <c r="KPR116" s="22"/>
      <c r="KPS116" s="99" t="s">
        <v>130</v>
      </c>
      <c r="KPT116" s="25"/>
      <c r="KPU116" s="82"/>
      <c r="KPV116" s="53"/>
      <c r="KPW116" s="73"/>
      <c r="KPX116" s="94"/>
      <c r="KPY116" s="95"/>
      <c r="KPZ116" s="22"/>
      <c r="KQA116" s="99" t="s">
        <v>130</v>
      </c>
      <c r="KQB116" s="25"/>
      <c r="KQC116" s="82"/>
      <c r="KQD116" s="53"/>
      <c r="KQE116" s="73"/>
      <c r="KQF116" s="94"/>
      <c r="KQG116" s="95"/>
      <c r="KQH116" s="22"/>
      <c r="KQI116" s="99" t="s">
        <v>130</v>
      </c>
      <c r="KQJ116" s="25"/>
      <c r="KQK116" s="82"/>
      <c r="KQL116" s="53"/>
      <c r="KQM116" s="73"/>
      <c r="KQN116" s="94"/>
      <c r="KQO116" s="95"/>
      <c r="KQP116" s="22"/>
      <c r="KQQ116" s="99" t="s">
        <v>130</v>
      </c>
      <c r="KQR116" s="25"/>
      <c r="KQS116" s="82"/>
      <c r="KQT116" s="53"/>
      <c r="KQU116" s="73"/>
      <c r="KQV116" s="94"/>
      <c r="KQW116" s="95"/>
      <c r="KQX116" s="22"/>
      <c r="KQY116" s="99" t="s">
        <v>130</v>
      </c>
      <c r="KQZ116" s="25"/>
      <c r="KRA116" s="82"/>
      <c r="KRB116" s="53"/>
      <c r="KRC116" s="73"/>
      <c r="KRD116" s="94"/>
      <c r="KRE116" s="95"/>
      <c r="KRF116" s="22"/>
      <c r="KRG116" s="99" t="s">
        <v>130</v>
      </c>
      <c r="KRH116" s="25"/>
      <c r="KRI116" s="82"/>
      <c r="KRJ116" s="53"/>
      <c r="KRK116" s="73"/>
      <c r="KRL116" s="94"/>
      <c r="KRM116" s="95"/>
      <c r="KRN116" s="22"/>
      <c r="KRO116" s="99" t="s">
        <v>130</v>
      </c>
      <c r="KRP116" s="25"/>
      <c r="KRQ116" s="82"/>
      <c r="KRR116" s="53"/>
      <c r="KRS116" s="73"/>
      <c r="KRT116" s="94"/>
      <c r="KRU116" s="95"/>
      <c r="KRV116" s="22"/>
      <c r="KRW116" s="99" t="s">
        <v>130</v>
      </c>
      <c r="KRX116" s="25"/>
      <c r="KRY116" s="82"/>
      <c r="KRZ116" s="53"/>
      <c r="KSA116" s="73"/>
      <c r="KSB116" s="94"/>
      <c r="KSC116" s="95"/>
      <c r="KSD116" s="22"/>
      <c r="KSE116" s="99" t="s">
        <v>130</v>
      </c>
      <c r="KSF116" s="25"/>
      <c r="KSG116" s="82"/>
      <c r="KSH116" s="53"/>
      <c r="KSI116" s="73"/>
      <c r="KSJ116" s="94"/>
      <c r="KSK116" s="95"/>
      <c r="KSL116" s="22"/>
      <c r="KSM116" s="99" t="s">
        <v>130</v>
      </c>
      <c r="KSN116" s="25"/>
      <c r="KSO116" s="82"/>
      <c r="KSP116" s="53"/>
      <c r="KSQ116" s="73"/>
      <c r="KSR116" s="94"/>
      <c r="KSS116" s="95"/>
      <c r="KST116" s="22"/>
      <c r="KSU116" s="99" t="s">
        <v>130</v>
      </c>
      <c r="KSV116" s="25"/>
      <c r="KSW116" s="82"/>
      <c r="KSX116" s="53"/>
      <c r="KSY116" s="73"/>
      <c r="KSZ116" s="94"/>
      <c r="KTA116" s="95"/>
      <c r="KTB116" s="22"/>
      <c r="KTC116" s="99" t="s">
        <v>130</v>
      </c>
      <c r="KTD116" s="25"/>
      <c r="KTE116" s="82"/>
      <c r="KTF116" s="53"/>
      <c r="KTG116" s="73"/>
      <c r="KTH116" s="94"/>
      <c r="KTI116" s="95"/>
      <c r="KTJ116" s="22"/>
      <c r="KTK116" s="99" t="s">
        <v>130</v>
      </c>
      <c r="KTL116" s="25"/>
      <c r="KTM116" s="82"/>
      <c r="KTN116" s="53"/>
      <c r="KTO116" s="73"/>
      <c r="KTP116" s="94"/>
      <c r="KTQ116" s="95"/>
      <c r="KTR116" s="22"/>
      <c r="KTS116" s="99" t="s">
        <v>130</v>
      </c>
      <c r="KTT116" s="25"/>
      <c r="KTU116" s="82"/>
      <c r="KTV116" s="53"/>
      <c r="KTW116" s="73"/>
      <c r="KTX116" s="94"/>
      <c r="KTY116" s="95"/>
      <c r="KTZ116" s="22"/>
      <c r="KUA116" s="99" t="s">
        <v>130</v>
      </c>
      <c r="KUB116" s="25"/>
      <c r="KUC116" s="82"/>
      <c r="KUD116" s="53"/>
      <c r="KUE116" s="73"/>
      <c r="KUF116" s="94"/>
      <c r="KUG116" s="95"/>
      <c r="KUH116" s="22"/>
      <c r="KUI116" s="99" t="s">
        <v>130</v>
      </c>
      <c r="KUJ116" s="25"/>
      <c r="KUK116" s="82"/>
      <c r="KUL116" s="53"/>
      <c r="KUM116" s="73"/>
      <c r="KUN116" s="94"/>
      <c r="KUO116" s="95"/>
      <c r="KUP116" s="22"/>
      <c r="KUQ116" s="99" t="s">
        <v>130</v>
      </c>
      <c r="KUR116" s="25"/>
      <c r="KUS116" s="82"/>
      <c r="KUT116" s="53"/>
      <c r="KUU116" s="73"/>
      <c r="KUV116" s="94"/>
      <c r="KUW116" s="95"/>
      <c r="KUX116" s="22"/>
      <c r="KUY116" s="99" t="s">
        <v>130</v>
      </c>
      <c r="KUZ116" s="25"/>
      <c r="KVA116" s="82"/>
      <c r="KVB116" s="53"/>
      <c r="KVC116" s="73"/>
      <c r="KVD116" s="94"/>
      <c r="KVE116" s="95"/>
      <c r="KVF116" s="22"/>
      <c r="KVG116" s="99" t="s">
        <v>130</v>
      </c>
      <c r="KVH116" s="25"/>
      <c r="KVI116" s="82"/>
      <c r="KVJ116" s="53"/>
      <c r="KVK116" s="73"/>
      <c r="KVL116" s="94"/>
      <c r="KVM116" s="95"/>
      <c r="KVN116" s="22"/>
      <c r="KVO116" s="99" t="s">
        <v>130</v>
      </c>
      <c r="KVP116" s="25"/>
      <c r="KVQ116" s="82"/>
      <c r="KVR116" s="53"/>
      <c r="KVS116" s="73"/>
      <c r="KVT116" s="94"/>
      <c r="KVU116" s="95"/>
      <c r="KVV116" s="22"/>
      <c r="KVW116" s="99" t="s">
        <v>130</v>
      </c>
      <c r="KVX116" s="25"/>
      <c r="KVY116" s="82"/>
      <c r="KVZ116" s="53"/>
      <c r="KWA116" s="73"/>
      <c r="KWB116" s="94"/>
      <c r="KWC116" s="95"/>
      <c r="KWD116" s="22"/>
      <c r="KWE116" s="99" t="s">
        <v>130</v>
      </c>
      <c r="KWF116" s="25"/>
      <c r="KWG116" s="82"/>
      <c r="KWH116" s="53"/>
      <c r="KWI116" s="73"/>
      <c r="KWJ116" s="94"/>
      <c r="KWK116" s="95"/>
      <c r="KWL116" s="22"/>
      <c r="KWM116" s="99" t="s">
        <v>130</v>
      </c>
      <c r="KWN116" s="25"/>
      <c r="KWO116" s="82"/>
      <c r="KWP116" s="53"/>
      <c r="KWQ116" s="73"/>
      <c r="KWR116" s="94"/>
      <c r="KWS116" s="95"/>
      <c r="KWT116" s="22"/>
      <c r="KWU116" s="99" t="s">
        <v>130</v>
      </c>
      <c r="KWV116" s="25"/>
      <c r="KWW116" s="82"/>
      <c r="KWX116" s="53"/>
      <c r="KWY116" s="73"/>
      <c r="KWZ116" s="94"/>
      <c r="KXA116" s="95"/>
      <c r="KXB116" s="22"/>
      <c r="KXC116" s="99" t="s">
        <v>130</v>
      </c>
      <c r="KXD116" s="25"/>
      <c r="KXE116" s="82"/>
      <c r="KXF116" s="53"/>
      <c r="KXG116" s="73"/>
      <c r="KXH116" s="94"/>
      <c r="KXI116" s="95"/>
      <c r="KXJ116" s="22"/>
      <c r="KXK116" s="99" t="s">
        <v>130</v>
      </c>
      <c r="KXL116" s="25"/>
      <c r="KXM116" s="82"/>
      <c r="KXN116" s="53"/>
      <c r="KXO116" s="73"/>
      <c r="KXP116" s="94"/>
      <c r="KXQ116" s="95"/>
      <c r="KXR116" s="22"/>
      <c r="KXS116" s="99" t="s">
        <v>130</v>
      </c>
      <c r="KXT116" s="25"/>
      <c r="KXU116" s="82"/>
      <c r="KXV116" s="53"/>
      <c r="KXW116" s="73"/>
      <c r="KXX116" s="94"/>
      <c r="KXY116" s="95"/>
      <c r="KXZ116" s="22"/>
      <c r="KYA116" s="99" t="s">
        <v>130</v>
      </c>
      <c r="KYB116" s="25"/>
      <c r="KYC116" s="82"/>
      <c r="KYD116" s="53"/>
      <c r="KYE116" s="73"/>
      <c r="KYF116" s="94"/>
      <c r="KYG116" s="95"/>
      <c r="KYH116" s="22"/>
      <c r="KYI116" s="99" t="s">
        <v>130</v>
      </c>
      <c r="KYJ116" s="25"/>
      <c r="KYK116" s="82"/>
      <c r="KYL116" s="53"/>
      <c r="KYM116" s="73"/>
      <c r="KYN116" s="94"/>
      <c r="KYO116" s="95"/>
      <c r="KYP116" s="22"/>
      <c r="KYQ116" s="99" t="s">
        <v>130</v>
      </c>
      <c r="KYR116" s="25"/>
      <c r="KYS116" s="82"/>
      <c r="KYT116" s="53"/>
      <c r="KYU116" s="73"/>
      <c r="KYV116" s="94"/>
      <c r="KYW116" s="95"/>
      <c r="KYX116" s="22"/>
      <c r="KYY116" s="99" t="s">
        <v>130</v>
      </c>
      <c r="KYZ116" s="25"/>
      <c r="KZA116" s="82"/>
      <c r="KZB116" s="53"/>
      <c r="KZC116" s="73"/>
      <c r="KZD116" s="94"/>
      <c r="KZE116" s="95"/>
      <c r="KZF116" s="22"/>
      <c r="KZG116" s="99" t="s">
        <v>130</v>
      </c>
      <c r="KZH116" s="25"/>
      <c r="KZI116" s="82"/>
      <c r="KZJ116" s="53"/>
      <c r="KZK116" s="73"/>
      <c r="KZL116" s="94"/>
      <c r="KZM116" s="95"/>
      <c r="KZN116" s="22"/>
      <c r="KZO116" s="99" t="s">
        <v>130</v>
      </c>
      <c r="KZP116" s="25"/>
      <c r="KZQ116" s="82"/>
      <c r="KZR116" s="53"/>
      <c r="KZS116" s="73"/>
      <c r="KZT116" s="94"/>
      <c r="KZU116" s="95"/>
      <c r="KZV116" s="22"/>
      <c r="KZW116" s="99" t="s">
        <v>130</v>
      </c>
      <c r="KZX116" s="25"/>
      <c r="KZY116" s="82"/>
      <c r="KZZ116" s="53"/>
      <c r="LAA116" s="73"/>
      <c r="LAB116" s="94"/>
      <c r="LAC116" s="95"/>
      <c r="LAD116" s="22"/>
      <c r="LAE116" s="99" t="s">
        <v>130</v>
      </c>
      <c r="LAF116" s="25"/>
      <c r="LAG116" s="82"/>
      <c r="LAH116" s="53"/>
      <c r="LAI116" s="73"/>
      <c r="LAJ116" s="94"/>
      <c r="LAK116" s="95"/>
      <c r="LAL116" s="22"/>
      <c r="LAM116" s="99" t="s">
        <v>130</v>
      </c>
      <c r="LAN116" s="25"/>
      <c r="LAO116" s="82"/>
      <c r="LAP116" s="53"/>
      <c r="LAQ116" s="73"/>
      <c r="LAR116" s="94"/>
      <c r="LAS116" s="95"/>
      <c r="LAT116" s="22"/>
      <c r="LAU116" s="99" t="s">
        <v>130</v>
      </c>
      <c r="LAV116" s="25"/>
      <c r="LAW116" s="82"/>
      <c r="LAX116" s="53"/>
      <c r="LAY116" s="73"/>
      <c r="LAZ116" s="94"/>
      <c r="LBA116" s="95"/>
      <c r="LBB116" s="22"/>
      <c r="LBC116" s="99" t="s">
        <v>130</v>
      </c>
      <c r="LBD116" s="25"/>
      <c r="LBE116" s="82"/>
      <c r="LBF116" s="53"/>
      <c r="LBG116" s="73"/>
      <c r="LBH116" s="94"/>
      <c r="LBI116" s="95"/>
      <c r="LBJ116" s="22"/>
      <c r="LBK116" s="99" t="s">
        <v>130</v>
      </c>
      <c r="LBL116" s="25"/>
      <c r="LBM116" s="82"/>
      <c r="LBN116" s="53"/>
      <c r="LBO116" s="73"/>
      <c r="LBP116" s="94"/>
      <c r="LBQ116" s="95"/>
      <c r="LBR116" s="22"/>
      <c r="LBS116" s="99" t="s">
        <v>130</v>
      </c>
      <c r="LBT116" s="25"/>
      <c r="LBU116" s="82"/>
      <c r="LBV116" s="53"/>
      <c r="LBW116" s="73"/>
      <c r="LBX116" s="94"/>
      <c r="LBY116" s="95"/>
      <c r="LBZ116" s="22"/>
      <c r="LCA116" s="99" t="s">
        <v>130</v>
      </c>
      <c r="LCB116" s="25"/>
      <c r="LCC116" s="82"/>
      <c r="LCD116" s="53"/>
      <c r="LCE116" s="73"/>
      <c r="LCF116" s="94"/>
      <c r="LCG116" s="95"/>
      <c r="LCH116" s="22"/>
      <c r="LCI116" s="99" t="s">
        <v>130</v>
      </c>
      <c r="LCJ116" s="25"/>
      <c r="LCK116" s="82"/>
      <c r="LCL116" s="53"/>
      <c r="LCM116" s="73"/>
      <c r="LCN116" s="94"/>
      <c r="LCO116" s="95"/>
      <c r="LCP116" s="22"/>
      <c r="LCQ116" s="99" t="s">
        <v>130</v>
      </c>
      <c r="LCR116" s="25"/>
      <c r="LCS116" s="82"/>
      <c r="LCT116" s="53"/>
      <c r="LCU116" s="73"/>
      <c r="LCV116" s="94"/>
      <c r="LCW116" s="95"/>
      <c r="LCX116" s="22"/>
      <c r="LCY116" s="99" t="s">
        <v>130</v>
      </c>
      <c r="LCZ116" s="25"/>
      <c r="LDA116" s="82"/>
      <c r="LDB116" s="53"/>
      <c r="LDC116" s="73"/>
      <c r="LDD116" s="94"/>
      <c r="LDE116" s="95"/>
      <c r="LDF116" s="22"/>
      <c r="LDG116" s="99" t="s">
        <v>130</v>
      </c>
      <c r="LDH116" s="25"/>
      <c r="LDI116" s="82"/>
      <c r="LDJ116" s="53"/>
      <c r="LDK116" s="73"/>
      <c r="LDL116" s="94"/>
      <c r="LDM116" s="95"/>
      <c r="LDN116" s="22"/>
      <c r="LDO116" s="99" t="s">
        <v>130</v>
      </c>
      <c r="LDP116" s="25"/>
      <c r="LDQ116" s="82"/>
      <c r="LDR116" s="53"/>
      <c r="LDS116" s="73"/>
      <c r="LDT116" s="94"/>
      <c r="LDU116" s="95"/>
      <c r="LDV116" s="22"/>
      <c r="LDW116" s="99" t="s">
        <v>130</v>
      </c>
      <c r="LDX116" s="25"/>
      <c r="LDY116" s="82"/>
      <c r="LDZ116" s="53"/>
      <c r="LEA116" s="73"/>
      <c r="LEB116" s="94"/>
      <c r="LEC116" s="95"/>
      <c r="LED116" s="22"/>
      <c r="LEE116" s="99" t="s">
        <v>130</v>
      </c>
      <c r="LEF116" s="25"/>
      <c r="LEG116" s="82"/>
      <c r="LEH116" s="53"/>
      <c r="LEI116" s="73"/>
      <c r="LEJ116" s="94"/>
      <c r="LEK116" s="95"/>
      <c r="LEL116" s="22"/>
      <c r="LEM116" s="99" t="s">
        <v>130</v>
      </c>
      <c r="LEN116" s="25"/>
      <c r="LEO116" s="82"/>
      <c r="LEP116" s="53"/>
      <c r="LEQ116" s="73"/>
      <c r="LER116" s="94"/>
      <c r="LES116" s="95"/>
      <c r="LET116" s="22"/>
      <c r="LEU116" s="99" t="s">
        <v>130</v>
      </c>
      <c r="LEV116" s="25"/>
      <c r="LEW116" s="82"/>
      <c r="LEX116" s="53"/>
      <c r="LEY116" s="73"/>
      <c r="LEZ116" s="94"/>
      <c r="LFA116" s="95"/>
      <c r="LFB116" s="22"/>
      <c r="LFC116" s="99" t="s">
        <v>130</v>
      </c>
      <c r="LFD116" s="25"/>
      <c r="LFE116" s="82"/>
      <c r="LFF116" s="53"/>
      <c r="LFG116" s="73"/>
      <c r="LFH116" s="94"/>
      <c r="LFI116" s="95"/>
      <c r="LFJ116" s="22"/>
      <c r="LFK116" s="99" t="s">
        <v>130</v>
      </c>
      <c r="LFL116" s="25"/>
      <c r="LFM116" s="82"/>
      <c r="LFN116" s="53"/>
      <c r="LFO116" s="73"/>
      <c r="LFP116" s="94"/>
      <c r="LFQ116" s="95"/>
      <c r="LFR116" s="22"/>
      <c r="LFS116" s="99" t="s">
        <v>130</v>
      </c>
      <c r="LFT116" s="25"/>
      <c r="LFU116" s="82"/>
      <c r="LFV116" s="53"/>
      <c r="LFW116" s="73"/>
      <c r="LFX116" s="94"/>
      <c r="LFY116" s="95"/>
      <c r="LFZ116" s="22"/>
      <c r="LGA116" s="99" t="s">
        <v>130</v>
      </c>
      <c r="LGB116" s="25"/>
      <c r="LGC116" s="82"/>
      <c r="LGD116" s="53"/>
      <c r="LGE116" s="73"/>
      <c r="LGF116" s="94"/>
      <c r="LGG116" s="95"/>
      <c r="LGH116" s="22"/>
      <c r="LGI116" s="99" t="s">
        <v>130</v>
      </c>
      <c r="LGJ116" s="25"/>
      <c r="LGK116" s="82"/>
      <c r="LGL116" s="53"/>
      <c r="LGM116" s="73"/>
      <c r="LGN116" s="94"/>
      <c r="LGO116" s="95"/>
      <c r="LGP116" s="22"/>
      <c r="LGQ116" s="99" t="s">
        <v>130</v>
      </c>
      <c r="LGR116" s="25"/>
      <c r="LGS116" s="82"/>
      <c r="LGT116" s="53"/>
      <c r="LGU116" s="73"/>
      <c r="LGV116" s="94"/>
      <c r="LGW116" s="95"/>
      <c r="LGX116" s="22"/>
      <c r="LGY116" s="99" t="s">
        <v>130</v>
      </c>
      <c r="LGZ116" s="25"/>
      <c r="LHA116" s="82"/>
      <c r="LHB116" s="53"/>
      <c r="LHC116" s="73"/>
      <c r="LHD116" s="94"/>
      <c r="LHE116" s="95"/>
      <c r="LHF116" s="22"/>
      <c r="LHG116" s="99" t="s">
        <v>130</v>
      </c>
      <c r="LHH116" s="25"/>
      <c r="LHI116" s="82"/>
      <c r="LHJ116" s="53"/>
      <c r="LHK116" s="73"/>
      <c r="LHL116" s="94"/>
      <c r="LHM116" s="95"/>
      <c r="LHN116" s="22"/>
      <c r="LHO116" s="99" t="s">
        <v>130</v>
      </c>
      <c r="LHP116" s="25"/>
      <c r="LHQ116" s="82"/>
      <c r="LHR116" s="53"/>
      <c r="LHS116" s="73"/>
      <c r="LHT116" s="94"/>
      <c r="LHU116" s="95"/>
      <c r="LHV116" s="22"/>
      <c r="LHW116" s="99" t="s">
        <v>130</v>
      </c>
      <c r="LHX116" s="25"/>
      <c r="LHY116" s="82"/>
      <c r="LHZ116" s="53"/>
      <c r="LIA116" s="73"/>
      <c r="LIB116" s="94"/>
      <c r="LIC116" s="95"/>
      <c r="LID116" s="22"/>
      <c r="LIE116" s="99" t="s">
        <v>130</v>
      </c>
      <c r="LIF116" s="25"/>
      <c r="LIG116" s="82"/>
      <c r="LIH116" s="53"/>
      <c r="LII116" s="73"/>
      <c r="LIJ116" s="94"/>
      <c r="LIK116" s="95"/>
      <c r="LIL116" s="22"/>
      <c r="LIM116" s="99" t="s">
        <v>130</v>
      </c>
      <c r="LIN116" s="25"/>
      <c r="LIO116" s="82"/>
      <c r="LIP116" s="53"/>
      <c r="LIQ116" s="73"/>
      <c r="LIR116" s="94"/>
      <c r="LIS116" s="95"/>
      <c r="LIT116" s="22"/>
      <c r="LIU116" s="99" t="s">
        <v>130</v>
      </c>
      <c r="LIV116" s="25"/>
      <c r="LIW116" s="82"/>
      <c r="LIX116" s="53"/>
      <c r="LIY116" s="73"/>
      <c r="LIZ116" s="94"/>
      <c r="LJA116" s="95"/>
      <c r="LJB116" s="22"/>
      <c r="LJC116" s="99" t="s">
        <v>130</v>
      </c>
      <c r="LJD116" s="25"/>
      <c r="LJE116" s="82"/>
      <c r="LJF116" s="53"/>
      <c r="LJG116" s="73"/>
      <c r="LJH116" s="94"/>
      <c r="LJI116" s="95"/>
      <c r="LJJ116" s="22"/>
      <c r="LJK116" s="99" t="s">
        <v>130</v>
      </c>
      <c r="LJL116" s="25"/>
      <c r="LJM116" s="82"/>
      <c r="LJN116" s="53"/>
      <c r="LJO116" s="73"/>
      <c r="LJP116" s="94"/>
      <c r="LJQ116" s="95"/>
      <c r="LJR116" s="22"/>
      <c r="LJS116" s="99" t="s">
        <v>130</v>
      </c>
      <c r="LJT116" s="25"/>
      <c r="LJU116" s="82"/>
      <c r="LJV116" s="53"/>
      <c r="LJW116" s="73"/>
      <c r="LJX116" s="94"/>
      <c r="LJY116" s="95"/>
      <c r="LJZ116" s="22"/>
      <c r="LKA116" s="99" t="s">
        <v>130</v>
      </c>
      <c r="LKB116" s="25"/>
      <c r="LKC116" s="82"/>
      <c r="LKD116" s="53"/>
      <c r="LKE116" s="73"/>
      <c r="LKF116" s="94"/>
      <c r="LKG116" s="95"/>
      <c r="LKH116" s="22"/>
      <c r="LKI116" s="99" t="s">
        <v>130</v>
      </c>
      <c r="LKJ116" s="25"/>
      <c r="LKK116" s="82"/>
      <c r="LKL116" s="53"/>
      <c r="LKM116" s="73"/>
      <c r="LKN116" s="94"/>
      <c r="LKO116" s="95"/>
      <c r="LKP116" s="22"/>
      <c r="LKQ116" s="99" t="s">
        <v>130</v>
      </c>
      <c r="LKR116" s="25"/>
      <c r="LKS116" s="82"/>
      <c r="LKT116" s="53"/>
      <c r="LKU116" s="73"/>
      <c r="LKV116" s="94"/>
      <c r="LKW116" s="95"/>
      <c r="LKX116" s="22"/>
      <c r="LKY116" s="99" t="s">
        <v>130</v>
      </c>
      <c r="LKZ116" s="25"/>
      <c r="LLA116" s="82"/>
      <c r="LLB116" s="53"/>
      <c r="LLC116" s="73"/>
      <c r="LLD116" s="94"/>
      <c r="LLE116" s="95"/>
      <c r="LLF116" s="22"/>
      <c r="LLG116" s="99" t="s">
        <v>130</v>
      </c>
      <c r="LLH116" s="25"/>
      <c r="LLI116" s="82"/>
      <c r="LLJ116" s="53"/>
      <c r="LLK116" s="73"/>
      <c r="LLL116" s="94"/>
      <c r="LLM116" s="95"/>
      <c r="LLN116" s="22"/>
      <c r="LLO116" s="99" t="s">
        <v>130</v>
      </c>
      <c r="LLP116" s="25"/>
      <c r="LLQ116" s="82"/>
      <c r="LLR116" s="53"/>
      <c r="LLS116" s="73"/>
      <c r="LLT116" s="94"/>
      <c r="LLU116" s="95"/>
      <c r="LLV116" s="22"/>
      <c r="LLW116" s="99" t="s">
        <v>130</v>
      </c>
      <c r="LLX116" s="25"/>
      <c r="LLY116" s="82"/>
      <c r="LLZ116" s="53"/>
      <c r="LMA116" s="73"/>
      <c r="LMB116" s="94"/>
      <c r="LMC116" s="95"/>
      <c r="LMD116" s="22"/>
      <c r="LME116" s="99" t="s">
        <v>130</v>
      </c>
      <c r="LMF116" s="25"/>
      <c r="LMG116" s="82"/>
      <c r="LMH116" s="53"/>
      <c r="LMI116" s="73"/>
      <c r="LMJ116" s="94"/>
      <c r="LMK116" s="95"/>
      <c r="LML116" s="22"/>
      <c r="LMM116" s="99" t="s">
        <v>130</v>
      </c>
      <c r="LMN116" s="25"/>
      <c r="LMO116" s="82"/>
      <c r="LMP116" s="53"/>
      <c r="LMQ116" s="73"/>
      <c r="LMR116" s="94"/>
      <c r="LMS116" s="95"/>
      <c r="LMT116" s="22"/>
      <c r="LMU116" s="99" t="s">
        <v>130</v>
      </c>
      <c r="LMV116" s="25"/>
      <c r="LMW116" s="82"/>
      <c r="LMX116" s="53"/>
      <c r="LMY116" s="73"/>
      <c r="LMZ116" s="94"/>
      <c r="LNA116" s="95"/>
      <c r="LNB116" s="22"/>
      <c r="LNC116" s="99" t="s">
        <v>130</v>
      </c>
      <c r="LND116" s="25"/>
      <c r="LNE116" s="82"/>
      <c r="LNF116" s="53"/>
      <c r="LNG116" s="73"/>
      <c r="LNH116" s="94"/>
      <c r="LNI116" s="95"/>
      <c r="LNJ116" s="22"/>
      <c r="LNK116" s="99" t="s">
        <v>130</v>
      </c>
      <c r="LNL116" s="25"/>
      <c r="LNM116" s="82"/>
      <c r="LNN116" s="53"/>
      <c r="LNO116" s="73"/>
      <c r="LNP116" s="94"/>
      <c r="LNQ116" s="95"/>
      <c r="LNR116" s="22"/>
      <c r="LNS116" s="99" t="s">
        <v>130</v>
      </c>
      <c r="LNT116" s="25"/>
      <c r="LNU116" s="82"/>
      <c r="LNV116" s="53"/>
      <c r="LNW116" s="73"/>
      <c r="LNX116" s="94"/>
      <c r="LNY116" s="95"/>
      <c r="LNZ116" s="22"/>
      <c r="LOA116" s="99" t="s">
        <v>130</v>
      </c>
      <c r="LOB116" s="25"/>
      <c r="LOC116" s="82"/>
      <c r="LOD116" s="53"/>
      <c r="LOE116" s="73"/>
      <c r="LOF116" s="94"/>
      <c r="LOG116" s="95"/>
      <c r="LOH116" s="22"/>
      <c r="LOI116" s="99" t="s">
        <v>130</v>
      </c>
      <c r="LOJ116" s="25"/>
      <c r="LOK116" s="82"/>
      <c r="LOL116" s="53"/>
      <c r="LOM116" s="73"/>
      <c r="LON116" s="94"/>
      <c r="LOO116" s="95"/>
      <c r="LOP116" s="22"/>
      <c r="LOQ116" s="99" t="s">
        <v>130</v>
      </c>
      <c r="LOR116" s="25"/>
      <c r="LOS116" s="82"/>
      <c r="LOT116" s="53"/>
      <c r="LOU116" s="73"/>
      <c r="LOV116" s="94"/>
      <c r="LOW116" s="95"/>
      <c r="LOX116" s="22"/>
      <c r="LOY116" s="99" t="s">
        <v>130</v>
      </c>
      <c r="LOZ116" s="25"/>
      <c r="LPA116" s="82"/>
      <c r="LPB116" s="53"/>
      <c r="LPC116" s="73"/>
      <c r="LPD116" s="94"/>
      <c r="LPE116" s="95"/>
      <c r="LPF116" s="22"/>
      <c r="LPG116" s="99" t="s">
        <v>130</v>
      </c>
      <c r="LPH116" s="25"/>
      <c r="LPI116" s="82"/>
      <c r="LPJ116" s="53"/>
      <c r="LPK116" s="73"/>
      <c r="LPL116" s="94"/>
      <c r="LPM116" s="95"/>
      <c r="LPN116" s="22"/>
      <c r="LPO116" s="99" t="s">
        <v>130</v>
      </c>
      <c r="LPP116" s="25"/>
      <c r="LPQ116" s="82"/>
      <c r="LPR116" s="53"/>
      <c r="LPS116" s="73"/>
      <c r="LPT116" s="94"/>
      <c r="LPU116" s="95"/>
      <c r="LPV116" s="22"/>
      <c r="LPW116" s="99" t="s">
        <v>130</v>
      </c>
      <c r="LPX116" s="25"/>
      <c r="LPY116" s="82"/>
      <c r="LPZ116" s="53"/>
      <c r="LQA116" s="73"/>
      <c r="LQB116" s="94"/>
      <c r="LQC116" s="95"/>
      <c r="LQD116" s="22"/>
      <c r="LQE116" s="99" t="s">
        <v>130</v>
      </c>
      <c r="LQF116" s="25"/>
      <c r="LQG116" s="82"/>
      <c r="LQH116" s="53"/>
      <c r="LQI116" s="73"/>
      <c r="LQJ116" s="94"/>
      <c r="LQK116" s="95"/>
      <c r="LQL116" s="22"/>
      <c r="LQM116" s="99" t="s">
        <v>130</v>
      </c>
      <c r="LQN116" s="25"/>
      <c r="LQO116" s="82"/>
      <c r="LQP116" s="53"/>
      <c r="LQQ116" s="73"/>
      <c r="LQR116" s="94"/>
      <c r="LQS116" s="95"/>
      <c r="LQT116" s="22"/>
      <c r="LQU116" s="99" t="s">
        <v>130</v>
      </c>
      <c r="LQV116" s="25"/>
      <c r="LQW116" s="82"/>
      <c r="LQX116" s="53"/>
      <c r="LQY116" s="73"/>
      <c r="LQZ116" s="94"/>
      <c r="LRA116" s="95"/>
      <c r="LRB116" s="22"/>
      <c r="LRC116" s="99" t="s">
        <v>130</v>
      </c>
      <c r="LRD116" s="25"/>
      <c r="LRE116" s="82"/>
      <c r="LRF116" s="53"/>
      <c r="LRG116" s="73"/>
      <c r="LRH116" s="94"/>
      <c r="LRI116" s="95"/>
      <c r="LRJ116" s="22"/>
      <c r="LRK116" s="99" t="s">
        <v>130</v>
      </c>
      <c r="LRL116" s="25"/>
      <c r="LRM116" s="82"/>
      <c r="LRN116" s="53"/>
      <c r="LRO116" s="73"/>
      <c r="LRP116" s="94"/>
      <c r="LRQ116" s="95"/>
      <c r="LRR116" s="22"/>
      <c r="LRS116" s="99" t="s">
        <v>130</v>
      </c>
      <c r="LRT116" s="25"/>
      <c r="LRU116" s="82"/>
      <c r="LRV116" s="53"/>
      <c r="LRW116" s="73"/>
      <c r="LRX116" s="94"/>
      <c r="LRY116" s="95"/>
      <c r="LRZ116" s="22"/>
      <c r="LSA116" s="99" t="s">
        <v>130</v>
      </c>
      <c r="LSB116" s="25"/>
      <c r="LSC116" s="82"/>
      <c r="LSD116" s="53"/>
      <c r="LSE116" s="73"/>
      <c r="LSF116" s="94"/>
      <c r="LSG116" s="95"/>
      <c r="LSH116" s="22"/>
      <c r="LSI116" s="99" t="s">
        <v>130</v>
      </c>
      <c r="LSJ116" s="25"/>
      <c r="LSK116" s="82"/>
      <c r="LSL116" s="53"/>
      <c r="LSM116" s="73"/>
      <c r="LSN116" s="94"/>
      <c r="LSO116" s="95"/>
      <c r="LSP116" s="22"/>
      <c r="LSQ116" s="99" t="s">
        <v>130</v>
      </c>
      <c r="LSR116" s="25"/>
      <c r="LSS116" s="82"/>
      <c r="LST116" s="53"/>
      <c r="LSU116" s="73"/>
      <c r="LSV116" s="94"/>
      <c r="LSW116" s="95"/>
      <c r="LSX116" s="22"/>
      <c r="LSY116" s="99" t="s">
        <v>130</v>
      </c>
      <c r="LSZ116" s="25"/>
      <c r="LTA116" s="82"/>
      <c r="LTB116" s="53"/>
      <c r="LTC116" s="73"/>
      <c r="LTD116" s="94"/>
      <c r="LTE116" s="95"/>
      <c r="LTF116" s="22"/>
      <c r="LTG116" s="99" t="s">
        <v>130</v>
      </c>
      <c r="LTH116" s="25"/>
      <c r="LTI116" s="82"/>
      <c r="LTJ116" s="53"/>
      <c r="LTK116" s="73"/>
      <c r="LTL116" s="94"/>
      <c r="LTM116" s="95"/>
      <c r="LTN116" s="22"/>
      <c r="LTO116" s="99" t="s">
        <v>130</v>
      </c>
      <c r="LTP116" s="25"/>
      <c r="LTQ116" s="82"/>
      <c r="LTR116" s="53"/>
      <c r="LTS116" s="73"/>
      <c r="LTT116" s="94"/>
      <c r="LTU116" s="95"/>
      <c r="LTV116" s="22"/>
      <c r="LTW116" s="99" t="s">
        <v>130</v>
      </c>
      <c r="LTX116" s="25"/>
      <c r="LTY116" s="82"/>
      <c r="LTZ116" s="53"/>
      <c r="LUA116" s="73"/>
      <c r="LUB116" s="94"/>
      <c r="LUC116" s="95"/>
      <c r="LUD116" s="22"/>
      <c r="LUE116" s="99" t="s">
        <v>130</v>
      </c>
      <c r="LUF116" s="25"/>
      <c r="LUG116" s="82"/>
      <c r="LUH116" s="53"/>
      <c r="LUI116" s="73"/>
      <c r="LUJ116" s="94"/>
      <c r="LUK116" s="95"/>
      <c r="LUL116" s="22"/>
      <c r="LUM116" s="99" t="s">
        <v>130</v>
      </c>
      <c r="LUN116" s="25"/>
      <c r="LUO116" s="82"/>
      <c r="LUP116" s="53"/>
      <c r="LUQ116" s="73"/>
      <c r="LUR116" s="94"/>
      <c r="LUS116" s="95"/>
      <c r="LUT116" s="22"/>
      <c r="LUU116" s="99" t="s">
        <v>130</v>
      </c>
      <c r="LUV116" s="25"/>
      <c r="LUW116" s="82"/>
      <c r="LUX116" s="53"/>
      <c r="LUY116" s="73"/>
      <c r="LUZ116" s="94"/>
      <c r="LVA116" s="95"/>
      <c r="LVB116" s="22"/>
      <c r="LVC116" s="99" t="s">
        <v>130</v>
      </c>
      <c r="LVD116" s="25"/>
      <c r="LVE116" s="82"/>
      <c r="LVF116" s="53"/>
      <c r="LVG116" s="73"/>
      <c r="LVH116" s="94"/>
      <c r="LVI116" s="95"/>
      <c r="LVJ116" s="22"/>
      <c r="LVK116" s="99" t="s">
        <v>130</v>
      </c>
      <c r="LVL116" s="25"/>
      <c r="LVM116" s="82"/>
      <c r="LVN116" s="53"/>
      <c r="LVO116" s="73"/>
      <c r="LVP116" s="94"/>
      <c r="LVQ116" s="95"/>
      <c r="LVR116" s="22"/>
      <c r="LVS116" s="99" t="s">
        <v>130</v>
      </c>
      <c r="LVT116" s="25"/>
      <c r="LVU116" s="82"/>
      <c r="LVV116" s="53"/>
      <c r="LVW116" s="73"/>
      <c r="LVX116" s="94"/>
      <c r="LVY116" s="95"/>
      <c r="LVZ116" s="22"/>
      <c r="LWA116" s="99" t="s">
        <v>130</v>
      </c>
      <c r="LWB116" s="25"/>
      <c r="LWC116" s="82"/>
      <c r="LWD116" s="53"/>
      <c r="LWE116" s="73"/>
      <c r="LWF116" s="94"/>
      <c r="LWG116" s="95"/>
      <c r="LWH116" s="22"/>
      <c r="LWI116" s="99" t="s">
        <v>130</v>
      </c>
      <c r="LWJ116" s="25"/>
      <c r="LWK116" s="82"/>
      <c r="LWL116" s="53"/>
      <c r="LWM116" s="73"/>
      <c r="LWN116" s="94"/>
      <c r="LWO116" s="95"/>
      <c r="LWP116" s="22"/>
      <c r="LWQ116" s="99" t="s">
        <v>130</v>
      </c>
      <c r="LWR116" s="25"/>
      <c r="LWS116" s="82"/>
      <c r="LWT116" s="53"/>
      <c r="LWU116" s="73"/>
      <c r="LWV116" s="94"/>
      <c r="LWW116" s="95"/>
      <c r="LWX116" s="22"/>
      <c r="LWY116" s="99" t="s">
        <v>130</v>
      </c>
      <c r="LWZ116" s="25"/>
      <c r="LXA116" s="82"/>
      <c r="LXB116" s="53"/>
      <c r="LXC116" s="73"/>
      <c r="LXD116" s="94"/>
      <c r="LXE116" s="95"/>
      <c r="LXF116" s="22"/>
      <c r="LXG116" s="99" t="s">
        <v>130</v>
      </c>
      <c r="LXH116" s="25"/>
      <c r="LXI116" s="82"/>
      <c r="LXJ116" s="53"/>
      <c r="LXK116" s="73"/>
      <c r="LXL116" s="94"/>
      <c r="LXM116" s="95"/>
      <c r="LXN116" s="22"/>
      <c r="LXO116" s="99" t="s">
        <v>130</v>
      </c>
      <c r="LXP116" s="25"/>
      <c r="LXQ116" s="82"/>
      <c r="LXR116" s="53"/>
      <c r="LXS116" s="73"/>
      <c r="LXT116" s="94"/>
      <c r="LXU116" s="95"/>
      <c r="LXV116" s="22"/>
      <c r="LXW116" s="99" t="s">
        <v>130</v>
      </c>
      <c r="LXX116" s="25"/>
      <c r="LXY116" s="82"/>
      <c r="LXZ116" s="53"/>
      <c r="LYA116" s="73"/>
      <c r="LYB116" s="94"/>
      <c r="LYC116" s="95"/>
      <c r="LYD116" s="22"/>
      <c r="LYE116" s="99" t="s">
        <v>130</v>
      </c>
      <c r="LYF116" s="25"/>
      <c r="LYG116" s="82"/>
      <c r="LYH116" s="53"/>
      <c r="LYI116" s="73"/>
      <c r="LYJ116" s="94"/>
      <c r="LYK116" s="95"/>
      <c r="LYL116" s="22"/>
      <c r="LYM116" s="99" t="s">
        <v>130</v>
      </c>
      <c r="LYN116" s="25"/>
      <c r="LYO116" s="82"/>
      <c r="LYP116" s="53"/>
      <c r="LYQ116" s="73"/>
      <c r="LYR116" s="94"/>
      <c r="LYS116" s="95"/>
      <c r="LYT116" s="22"/>
      <c r="LYU116" s="99" t="s">
        <v>130</v>
      </c>
      <c r="LYV116" s="25"/>
      <c r="LYW116" s="82"/>
      <c r="LYX116" s="53"/>
      <c r="LYY116" s="73"/>
      <c r="LYZ116" s="94"/>
      <c r="LZA116" s="95"/>
      <c r="LZB116" s="22"/>
      <c r="LZC116" s="99" t="s">
        <v>130</v>
      </c>
      <c r="LZD116" s="25"/>
      <c r="LZE116" s="82"/>
      <c r="LZF116" s="53"/>
      <c r="LZG116" s="73"/>
      <c r="LZH116" s="94"/>
      <c r="LZI116" s="95"/>
      <c r="LZJ116" s="22"/>
      <c r="LZK116" s="99" t="s">
        <v>130</v>
      </c>
      <c r="LZL116" s="25"/>
      <c r="LZM116" s="82"/>
      <c r="LZN116" s="53"/>
      <c r="LZO116" s="73"/>
      <c r="LZP116" s="94"/>
      <c r="LZQ116" s="95"/>
      <c r="LZR116" s="22"/>
      <c r="LZS116" s="99" t="s">
        <v>130</v>
      </c>
      <c r="LZT116" s="25"/>
      <c r="LZU116" s="82"/>
      <c r="LZV116" s="53"/>
      <c r="LZW116" s="73"/>
      <c r="LZX116" s="94"/>
      <c r="LZY116" s="95"/>
      <c r="LZZ116" s="22"/>
      <c r="MAA116" s="99" t="s">
        <v>130</v>
      </c>
      <c r="MAB116" s="25"/>
      <c r="MAC116" s="82"/>
      <c r="MAD116" s="53"/>
      <c r="MAE116" s="73"/>
      <c r="MAF116" s="94"/>
      <c r="MAG116" s="95"/>
      <c r="MAH116" s="22"/>
      <c r="MAI116" s="99" t="s">
        <v>130</v>
      </c>
      <c r="MAJ116" s="25"/>
      <c r="MAK116" s="82"/>
      <c r="MAL116" s="53"/>
      <c r="MAM116" s="73"/>
      <c r="MAN116" s="94"/>
      <c r="MAO116" s="95"/>
      <c r="MAP116" s="22"/>
      <c r="MAQ116" s="99" t="s">
        <v>130</v>
      </c>
      <c r="MAR116" s="25"/>
      <c r="MAS116" s="82"/>
      <c r="MAT116" s="53"/>
      <c r="MAU116" s="73"/>
      <c r="MAV116" s="94"/>
      <c r="MAW116" s="95"/>
      <c r="MAX116" s="22"/>
      <c r="MAY116" s="99" t="s">
        <v>130</v>
      </c>
      <c r="MAZ116" s="25"/>
      <c r="MBA116" s="82"/>
      <c r="MBB116" s="53"/>
      <c r="MBC116" s="73"/>
      <c r="MBD116" s="94"/>
      <c r="MBE116" s="95"/>
      <c r="MBF116" s="22"/>
      <c r="MBG116" s="99" t="s">
        <v>130</v>
      </c>
      <c r="MBH116" s="25"/>
      <c r="MBI116" s="82"/>
      <c r="MBJ116" s="53"/>
      <c r="MBK116" s="73"/>
      <c r="MBL116" s="94"/>
      <c r="MBM116" s="95"/>
      <c r="MBN116" s="22"/>
      <c r="MBO116" s="99" t="s">
        <v>130</v>
      </c>
      <c r="MBP116" s="25"/>
      <c r="MBQ116" s="82"/>
      <c r="MBR116" s="53"/>
      <c r="MBS116" s="73"/>
      <c r="MBT116" s="94"/>
      <c r="MBU116" s="95"/>
      <c r="MBV116" s="22"/>
      <c r="MBW116" s="99" t="s">
        <v>130</v>
      </c>
      <c r="MBX116" s="25"/>
      <c r="MBY116" s="82"/>
      <c r="MBZ116" s="53"/>
      <c r="MCA116" s="73"/>
      <c r="MCB116" s="94"/>
      <c r="MCC116" s="95"/>
      <c r="MCD116" s="22"/>
      <c r="MCE116" s="99" t="s">
        <v>130</v>
      </c>
      <c r="MCF116" s="25"/>
      <c r="MCG116" s="82"/>
      <c r="MCH116" s="53"/>
      <c r="MCI116" s="73"/>
      <c r="MCJ116" s="94"/>
      <c r="MCK116" s="95"/>
      <c r="MCL116" s="22"/>
      <c r="MCM116" s="99" t="s">
        <v>130</v>
      </c>
      <c r="MCN116" s="25"/>
      <c r="MCO116" s="82"/>
      <c r="MCP116" s="53"/>
      <c r="MCQ116" s="73"/>
      <c r="MCR116" s="94"/>
      <c r="MCS116" s="95"/>
      <c r="MCT116" s="22"/>
      <c r="MCU116" s="99" t="s">
        <v>130</v>
      </c>
      <c r="MCV116" s="25"/>
      <c r="MCW116" s="82"/>
      <c r="MCX116" s="53"/>
      <c r="MCY116" s="73"/>
      <c r="MCZ116" s="94"/>
      <c r="MDA116" s="95"/>
      <c r="MDB116" s="22"/>
      <c r="MDC116" s="99" t="s">
        <v>130</v>
      </c>
      <c r="MDD116" s="25"/>
      <c r="MDE116" s="82"/>
      <c r="MDF116" s="53"/>
      <c r="MDG116" s="73"/>
      <c r="MDH116" s="94"/>
      <c r="MDI116" s="95"/>
      <c r="MDJ116" s="22"/>
      <c r="MDK116" s="99" t="s">
        <v>130</v>
      </c>
      <c r="MDL116" s="25"/>
      <c r="MDM116" s="82"/>
      <c r="MDN116" s="53"/>
      <c r="MDO116" s="73"/>
      <c r="MDP116" s="94"/>
      <c r="MDQ116" s="95"/>
      <c r="MDR116" s="22"/>
      <c r="MDS116" s="99" t="s">
        <v>130</v>
      </c>
      <c r="MDT116" s="25"/>
      <c r="MDU116" s="82"/>
      <c r="MDV116" s="53"/>
      <c r="MDW116" s="73"/>
      <c r="MDX116" s="94"/>
      <c r="MDY116" s="95"/>
      <c r="MDZ116" s="22"/>
      <c r="MEA116" s="99" t="s">
        <v>130</v>
      </c>
      <c r="MEB116" s="25"/>
      <c r="MEC116" s="82"/>
      <c r="MED116" s="53"/>
      <c r="MEE116" s="73"/>
      <c r="MEF116" s="94"/>
      <c r="MEG116" s="95"/>
      <c r="MEH116" s="22"/>
      <c r="MEI116" s="99" t="s">
        <v>130</v>
      </c>
      <c r="MEJ116" s="25"/>
      <c r="MEK116" s="82"/>
      <c r="MEL116" s="53"/>
      <c r="MEM116" s="73"/>
      <c r="MEN116" s="94"/>
      <c r="MEO116" s="95"/>
      <c r="MEP116" s="22"/>
      <c r="MEQ116" s="99" t="s">
        <v>130</v>
      </c>
      <c r="MER116" s="25"/>
      <c r="MES116" s="82"/>
      <c r="MET116" s="53"/>
      <c r="MEU116" s="73"/>
      <c r="MEV116" s="94"/>
      <c r="MEW116" s="95"/>
      <c r="MEX116" s="22"/>
      <c r="MEY116" s="99" t="s">
        <v>130</v>
      </c>
      <c r="MEZ116" s="25"/>
      <c r="MFA116" s="82"/>
      <c r="MFB116" s="53"/>
      <c r="MFC116" s="73"/>
      <c r="MFD116" s="94"/>
      <c r="MFE116" s="95"/>
      <c r="MFF116" s="22"/>
      <c r="MFG116" s="99" t="s">
        <v>130</v>
      </c>
      <c r="MFH116" s="25"/>
      <c r="MFI116" s="82"/>
      <c r="MFJ116" s="53"/>
      <c r="MFK116" s="73"/>
      <c r="MFL116" s="94"/>
      <c r="MFM116" s="95"/>
      <c r="MFN116" s="22"/>
      <c r="MFO116" s="99" t="s">
        <v>130</v>
      </c>
      <c r="MFP116" s="25"/>
      <c r="MFQ116" s="82"/>
      <c r="MFR116" s="53"/>
      <c r="MFS116" s="73"/>
      <c r="MFT116" s="94"/>
      <c r="MFU116" s="95"/>
      <c r="MFV116" s="22"/>
      <c r="MFW116" s="99" t="s">
        <v>130</v>
      </c>
      <c r="MFX116" s="25"/>
      <c r="MFY116" s="82"/>
      <c r="MFZ116" s="53"/>
      <c r="MGA116" s="73"/>
      <c r="MGB116" s="94"/>
      <c r="MGC116" s="95"/>
      <c r="MGD116" s="22"/>
      <c r="MGE116" s="99" t="s">
        <v>130</v>
      </c>
      <c r="MGF116" s="25"/>
      <c r="MGG116" s="82"/>
      <c r="MGH116" s="53"/>
      <c r="MGI116" s="73"/>
      <c r="MGJ116" s="94"/>
      <c r="MGK116" s="95"/>
      <c r="MGL116" s="22"/>
      <c r="MGM116" s="99" t="s">
        <v>130</v>
      </c>
      <c r="MGN116" s="25"/>
      <c r="MGO116" s="82"/>
      <c r="MGP116" s="53"/>
      <c r="MGQ116" s="73"/>
      <c r="MGR116" s="94"/>
      <c r="MGS116" s="95"/>
      <c r="MGT116" s="22"/>
      <c r="MGU116" s="99" t="s">
        <v>130</v>
      </c>
      <c r="MGV116" s="25"/>
      <c r="MGW116" s="82"/>
      <c r="MGX116" s="53"/>
      <c r="MGY116" s="73"/>
      <c r="MGZ116" s="94"/>
      <c r="MHA116" s="95"/>
      <c r="MHB116" s="22"/>
      <c r="MHC116" s="99" t="s">
        <v>130</v>
      </c>
      <c r="MHD116" s="25"/>
      <c r="MHE116" s="82"/>
      <c r="MHF116" s="53"/>
      <c r="MHG116" s="73"/>
      <c r="MHH116" s="94"/>
      <c r="MHI116" s="95"/>
      <c r="MHJ116" s="22"/>
      <c r="MHK116" s="99" t="s">
        <v>130</v>
      </c>
      <c r="MHL116" s="25"/>
      <c r="MHM116" s="82"/>
      <c r="MHN116" s="53"/>
      <c r="MHO116" s="73"/>
      <c r="MHP116" s="94"/>
      <c r="MHQ116" s="95"/>
      <c r="MHR116" s="22"/>
      <c r="MHS116" s="99" t="s">
        <v>130</v>
      </c>
      <c r="MHT116" s="25"/>
      <c r="MHU116" s="82"/>
      <c r="MHV116" s="53"/>
      <c r="MHW116" s="73"/>
      <c r="MHX116" s="94"/>
      <c r="MHY116" s="95"/>
      <c r="MHZ116" s="22"/>
      <c r="MIA116" s="99" t="s">
        <v>130</v>
      </c>
      <c r="MIB116" s="25"/>
      <c r="MIC116" s="82"/>
      <c r="MID116" s="53"/>
      <c r="MIE116" s="73"/>
      <c r="MIF116" s="94"/>
      <c r="MIG116" s="95"/>
      <c r="MIH116" s="22"/>
      <c r="MII116" s="99" t="s">
        <v>130</v>
      </c>
      <c r="MIJ116" s="25"/>
      <c r="MIK116" s="82"/>
      <c r="MIL116" s="53"/>
      <c r="MIM116" s="73"/>
      <c r="MIN116" s="94"/>
      <c r="MIO116" s="95"/>
      <c r="MIP116" s="22"/>
      <c r="MIQ116" s="99" t="s">
        <v>130</v>
      </c>
      <c r="MIR116" s="25"/>
      <c r="MIS116" s="82"/>
      <c r="MIT116" s="53"/>
      <c r="MIU116" s="73"/>
      <c r="MIV116" s="94"/>
      <c r="MIW116" s="95"/>
      <c r="MIX116" s="22"/>
      <c r="MIY116" s="99" t="s">
        <v>130</v>
      </c>
      <c r="MIZ116" s="25"/>
      <c r="MJA116" s="82"/>
      <c r="MJB116" s="53"/>
      <c r="MJC116" s="73"/>
      <c r="MJD116" s="94"/>
      <c r="MJE116" s="95"/>
      <c r="MJF116" s="22"/>
      <c r="MJG116" s="99" t="s">
        <v>130</v>
      </c>
      <c r="MJH116" s="25"/>
      <c r="MJI116" s="82"/>
      <c r="MJJ116" s="53"/>
      <c r="MJK116" s="73"/>
      <c r="MJL116" s="94"/>
      <c r="MJM116" s="95"/>
      <c r="MJN116" s="22"/>
      <c r="MJO116" s="99" t="s">
        <v>130</v>
      </c>
      <c r="MJP116" s="25"/>
      <c r="MJQ116" s="82"/>
      <c r="MJR116" s="53"/>
      <c r="MJS116" s="73"/>
      <c r="MJT116" s="94"/>
      <c r="MJU116" s="95"/>
      <c r="MJV116" s="22"/>
      <c r="MJW116" s="99" t="s">
        <v>130</v>
      </c>
      <c r="MJX116" s="25"/>
      <c r="MJY116" s="82"/>
      <c r="MJZ116" s="53"/>
      <c r="MKA116" s="73"/>
      <c r="MKB116" s="94"/>
      <c r="MKC116" s="95"/>
      <c r="MKD116" s="22"/>
      <c r="MKE116" s="99" t="s">
        <v>130</v>
      </c>
      <c r="MKF116" s="25"/>
      <c r="MKG116" s="82"/>
      <c r="MKH116" s="53"/>
      <c r="MKI116" s="73"/>
      <c r="MKJ116" s="94"/>
      <c r="MKK116" s="95"/>
      <c r="MKL116" s="22"/>
      <c r="MKM116" s="99" t="s">
        <v>130</v>
      </c>
      <c r="MKN116" s="25"/>
      <c r="MKO116" s="82"/>
      <c r="MKP116" s="53"/>
      <c r="MKQ116" s="73"/>
      <c r="MKR116" s="94"/>
      <c r="MKS116" s="95"/>
      <c r="MKT116" s="22"/>
      <c r="MKU116" s="99" t="s">
        <v>130</v>
      </c>
      <c r="MKV116" s="25"/>
      <c r="MKW116" s="82"/>
      <c r="MKX116" s="53"/>
      <c r="MKY116" s="73"/>
      <c r="MKZ116" s="94"/>
      <c r="MLA116" s="95"/>
      <c r="MLB116" s="22"/>
      <c r="MLC116" s="99" t="s">
        <v>130</v>
      </c>
      <c r="MLD116" s="25"/>
      <c r="MLE116" s="82"/>
      <c r="MLF116" s="53"/>
      <c r="MLG116" s="73"/>
      <c r="MLH116" s="94"/>
      <c r="MLI116" s="95"/>
      <c r="MLJ116" s="22"/>
      <c r="MLK116" s="99" t="s">
        <v>130</v>
      </c>
      <c r="MLL116" s="25"/>
      <c r="MLM116" s="82"/>
      <c r="MLN116" s="53"/>
      <c r="MLO116" s="73"/>
      <c r="MLP116" s="94"/>
      <c r="MLQ116" s="95"/>
      <c r="MLR116" s="22"/>
      <c r="MLS116" s="99" t="s">
        <v>130</v>
      </c>
      <c r="MLT116" s="25"/>
      <c r="MLU116" s="82"/>
      <c r="MLV116" s="53"/>
      <c r="MLW116" s="73"/>
      <c r="MLX116" s="94"/>
      <c r="MLY116" s="95"/>
      <c r="MLZ116" s="22"/>
      <c r="MMA116" s="99" t="s">
        <v>130</v>
      </c>
      <c r="MMB116" s="25"/>
      <c r="MMC116" s="82"/>
      <c r="MMD116" s="53"/>
      <c r="MME116" s="73"/>
      <c r="MMF116" s="94"/>
      <c r="MMG116" s="95"/>
      <c r="MMH116" s="22"/>
      <c r="MMI116" s="99" t="s">
        <v>130</v>
      </c>
      <c r="MMJ116" s="25"/>
      <c r="MMK116" s="82"/>
      <c r="MML116" s="53"/>
      <c r="MMM116" s="73"/>
      <c r="MMN116" s="94"/>
      <c r="MMO116" s="95"/>
      <c r="MMP116" s="22"/>
      <c r="MMQ116" s="99" t="s">
        <v>130</v>
      </c>
      <c r="MMR116" s="25"/>
      <c r="MMS116" s="82"/>
      <c r="MMT116" s="53"/>
      <c r="MMU116" s="73"/>
      <c r="MMV116" s="94"/>
      <c r="MMW116" s="95"/>
      <c r="MMX116" s="22"/>
      <c r="MMY116" s="99" t="s">
        <v>130</v>
      </c>
      <c r="MMZ116" s="25"/>
      <c r="MNA116" s="82"/>
      <c r="MNB116" s="53"/>
      <c r="MNC116" s="73"/>
      <c r="MND116" s="94"/>
      <c r="MNE116" s="95"/>
      <c r="MNF116" s="22"/>
      <c r="MNG116" s="99" t="s">
        <v>130</v>
      </c>
      <c r="MNH116" s="25"/>
      <c r="MNI116" s="82"/>
      <c r="MNJ116" s="53"/>
      <c r="MNK116" s="73"/>
      <c r="MNL116" s="94"/>
      <c r="MNM116" s="95"/>
      <c r="MNN116" s="22"/>
      <c r="MNO116" s="99" t="s">
        <v>130</v>
      </c>
      <c r="MNP116" s="25"/>
      <c r="MNQ116" s="82"/>
      <c r="MNR116" s="53"/>
      <c r="MNS116" s="73"/>
      <c r="MNT116" s="94"/>
      <c r="MNU116" s="95"/>
      <c r="MNV116" s="22"/>
      <c r="MNW116" s="99" t="s">
        <v>130</v>
      </c>
      <c r="MNX116" s="25"/>
      <c r="MNY116" s="82"/>
      <c r="MNZ116" s="53"/>
      <c r="MOA116" s="73"/>
      <c r="MOB116" s="94"/>
      <c r="MOC116" s="95"/>
      <c r="MOD116" s="22"/>
      <c r="MOE116" s="99" t="s">
        <v>130</v>
      </c>
      <c r="MOF116" s="25"/>
      <c r="MOG116" s="82"/>
      <c r="MOH116" s="53"/>
      <c r="MOI116" s="73"/>
      <c r="MOJ116" s="94"/>
      <c r="MOK116" s="95"/>
      <c r="MOL116" s="22"/>
      <c r="MOM116" s="99" t="s">
        <v>130</v>
      </c>
      <c r="MON116" s="25"/>
      <c r="MOO116" s="82"/>
      <c r="MOP116" s="53"/>
      <c r="MOQ116" s="73"/>
      <c r="MOR116" s="94"/>
      <c r="MOS116" s="95"/>
      <c r="MOT116" s="22"/>
      <c r="MOU116" s="99" t="s">
        <v>130</v>
      </c>
      <c r="MOV116" s="25"/>
      <c r="MOW116" s="82"/>
      <c r="MOX116" s="53"/>
      <c r="MOY116" s="73"/>
      <c r="MOZ116" s="94"/>
      <c r="MPA116" s="95"/>
      <c r="MPB116" s="22"/>
      <c r="MPC116" s="99" t="s">
        <v>130</v>
      </c>
      <c r="MPD116" s="25"/>
      <c r="MPE116" s="82"/>
      <c r="MPF116" s="53"/>
      <c r="MPG116" s="73"/>
      <c r="MPH116" s="94"/>
      <c r="MPI116" s="95"/>
      <c r="MPJ116" s="22"/>
      <c r="MPK116" s="99" t="s">
        <v>130</v>
      </c>
      <c r="MPL116" s="25"/>
      <c r="MPM116" s="82"/>
      <c r="MPN116" s="53"/>
      <c r="MPO116" s="73"/>
      <c r="MPP116" s="94"/>
      <c r="MPQ116" s="95"/>
      <c r="MPR116" s="22"/>
      <c r="MPS116" s="99" t="s">
        <v>130</v>
      </c>
      <c r="MPT116" s="25"/>
      <c r="MPU116" s="82"/>
      <c r="MPV116" s="53"/>
      <c r="MPW116" s="73"/>
      <c r="MPX116" s="94"/>
      <c r="MPY116" s="95"/>
      <c r="MPZ116" s="22"/>
      <c r="MQA116" s="99" t="s">
        <v>130</v>
      </c>
      <c r="MQB116" s="25"/>
      <c r="MQC116" s="82"/>
      <c r="MQD116" s="53"/>
      <c r="MQE116" s="73"/>
      <c r="MQF116" s="94"/>
      <c r="MQG116" s="95"/>
      <c r="MQH116" s="22"/>
      <c r="MQI116" s="99" t="s">
        <v>130</v>
      </c>
      <c r="MQJ116" s="25"/>
      <c r="MQK116" s="82"/>
      <c r="MQL116" s="53"/>
      <c r="MQM116" s="73"/>
      <c r="MQN116" s="94"/>
      <c r="MQO116" s="95"/>
      <c r="MQP116" s="22"/>
      <c r="MQQ116" s="99" t="s">
        <v>130</v>
      </c>
      <c r="MQR116" s="25"/>
      <c r="MQS116" s="82"/>
      <c r="MQT116" s="53"/>
      <c r="MQU116" s="73"/>
      <c r="MQV116" s="94"/>
      <c r="MQW116" s="95"/>
      <c r="MQX116" s="22"/>
      <c r="MQY116" s="99" t="s">
        <v>130</v>
      </c>
      <c r="MQZ116" s="25"/>
      <c r="MRA116" s="82"/>
      <c r="MRB116" s="53"/>
      <c r="MRC116" s="73"/>
      <c r="MRD116" s="94"/>
      <c r="MRE116" s="95"/>
      <c r="MRF116" s="22"/>
      <c r="MRG116" s="99" t="s">
        <v>130</v>
      </c>
      <c r="MRH116" s="25"/>
      <c r="MRI116" s="82"/>
      <c r="MRJ116" s="53"/>
      <c r="MRK116" s="73"/>
      <c r="MRL116" s="94"/>
      <c r="MRM116" s="95"/>
      <c r="MRN116" s="22"/>
      <c r="MRO116" s="99" t="s">
        <v>130</v>
      </c>
      <c r="MRP116" s="25"/>
      <c r="MRQ116" s="82"/>
      <c r="MRR116" s="53"/>
      <c r="MRS116" s="73"/>
      <c r="MRT116" s="94"/>
      <c r="MRU116" s="95"/>
      <c r="MRV116" s="22"/>
      <c r="MRW116" s="99" t="s">
        <v>130</v>
      </c>
      <c r="MRX116" s="25"/>
      <c r="MRY116" s="82"/>
      <c r="MRZ116" s="53"/>
      <c r="MSA116" s="73"/>
      <c r="MSB116" s="94"/>
      <c r="MSC116" s="95"/>
      <c r="MSD116" s="22"/>
      <c r="MSE116" s="99" t="s">
        <v>130</v>
      </c>
      <c r="MSF116" s="25"/>
      <c r="MSG116" s="82"/>
      <c r="MSH116" s="53"/>
      <c r="MSI116" s="73"/>
      <c r="MSJ116" s="94"/>
      <c r="MSK116" s="95"/>
      <c r="MSL116" s="22"/>
      <c r="MSM116" s="99" t="s">
        <v>130</v>
      </c>
      <c r="MSN116" s="25"/>
      <c r="MSO116" s="82"/>
      <c r="MSP116" s="53"/>
      <c r="MSQ116" s="73"/>
      <c r="MSR116" s="94"/>
      <c r="MSS116" s="95"/>
      <c r="MST116" s="22"/>
      <c r="MSU116" s="99" t="s">
        <v>130</v>
      </c>
      <c r="MSV116" s="25"/>
      <c r="MSW116" s="82"/>
      <c r="MSX116" s="53"/>
      <c r="MSY116" s="73"/>
      <c r="MSZ116" s="94"/>
      <c r="MTA116" s="95"/>
      <c r="MTB116" s="22"/>
      <c r="MTC116" s="99" t="s">
        <v>130</v>
      </c>
      <c r="MTD116" s="25"/>
      <c r="MTE116" s="82"/>
      <c r="MTF116" s="53"/>
      <c r="MTG116" s="73"/>
      <c r="MTH116" s="94"/>
      <c r="MTI116" s="95"/>
      <c r="MTJ116" s="22"/>
      <c r="MTK116" s="99" t="s">
        <v>130</v>
      </c>
      <c r="MTL116" s="25"/>
      <c r="MTM116" s="82"/>
      <c r="MTN116" s="53"/>
      <c r="MTO116" s="73"/>
      <c r="MTP116" s="94"/>
      <c r="MTQ116" s="95"/>
      <c r="MTR116" s="22"/>
      <c r="MTS116" s="99" t="s">
        <v>130</v>
      </c>
      <c r="MTT116" s="25"/>
      <c r="MTU116" s="82"/>
      <c r="MTV116" s="53"/>
      <c r="MTW116" s="73"/>
      <c r="MTX116" s="94"/>
      <c r="MTY116" s="95"/>
      <c r="MTZ116" s="22"/>
      <c r="MUA116" s="99" t="s">
        <v>130</v>
      </c>
      <c r="MUB116" s="25"/>
      <c r="MUC116" s="82"/>
      <c r="MUD116" s="53"/>
      <c r="MUE116" s="73"/>
      <c r="MUF116" s="94"/>
      <c r="MUG116" s="95"/>
      <c r="MUH116" s="22"/>
      <c r="MUI116" s="99" t="s">
        <v>130</v>
      </c>
      <c r="MUJ116" s="25"/>
      <c r="MUK116" s="82"/>
      <c r="MUL116" s="53"/>
      <c r="MUM116" s="73"/>
      <c r="MUN116" s="94"/>
      <c r="MUO116" s="95"/>
      <c r="MUP116" s="22"/>
      <c r="MUQ116" s="99" t="s">
        <v>130</v>
      </c>
      <c r="MUR116" s="25"/>
      <c r="MUS116" s="82"/>
      <c r="MUT116" s="53"/>
      <c r="MUU116" s="73"/>
      <c r="MUV116" s="94"/>
      <c r="MUW116" s="95"/>
      <c r="MUX116" s="22"/>
      <c r="MUY116" s="99" t="s">
        <v>130</v>
      </c>
      <c r="MUZ116" s="25"/>
      <c r="MVA116" s="82"/>
      <c r="MVB116" s="53"/>
      <c r="MVC116" s="73"/>
      <c r="MVD116" s="94"/>
      <c r="MVE116" s="95"/>
      <c r="MVF116" s="22"/>
      <c r="MVG116" s="99" t="s">
        <v>130</v>
      </c>
      <c r="MVH116" s="25"/>
      <c r="MVI116" s="82"/>
      <c r="MVJ116" s="53"/>
      <c r="MVK116" s="73"/>
      <c r="MVL116" s="94"/>
      <c r="MVM116" s="95"/>
      <c r="MVN116" s="22"/>
      <c r="MVO116" s="99" t="s">
        <v>130</v>
      </c>
      <c r="MVP116" s="25"/>
      <c r="MVQ116" s="82"/>
      <c r="MVR116" s="53"/>
      <c r="MVS116" s="73"/>
      <c r="MVT116" s="94"/>
      <c r="MVU116" s="95"/>
      <c r="MVV116" s="22"/>
      <c r="MVW116" s="99" t="s">
        <v>130</v>
      </c>
      <c r="MVX116" s="25"/>
      <c r="MVY116" s="82"/>
      <c r="MVZ116" s="53"/>
      <c r="MWA116" s="73"/>
      <c r="MWB116" s="94"/>
      <c r="MWC116" s="95"/>
      <c r="MWD116" s="22"/>
      <c r="MWE116" s="99" t="s">
        <v>130</v>
      </c>
      <c r="MWF116" s="25"/>
      <c r="MWG116" s="82"/>
      <c r="MWH116" s="53"/>
      <c r="MWI116" s="73"/>
      <c r="MWJ116" s="94"/>
      <c r="MWK116" s="95"/>
      <c r="MWL116" s="22"/>
      <c r="MWM116" s="99" t="s">
        <v>130</v>
      </c>
      <c r="MWN116" s="25"/>
      <c r="MWO116" s="82"/>
      <c r="MWP116" s="53"/>
      <c r="MWQ116" s="73"/>
      <c r="MWR116" s="94"/>
      <c r="MWS116" s="95"/>
      <c r="MWT116" s="22"/>
      <c r="MWU116" s="99" t="s">
        <v>130</v>
      </c>
      <c r="MWV116" s="25"/>
      <c r="MWW116" s="82"/>
      <c r="MWX116" s="53"/>
      <c r="MWY116" s="73"/>
      <c r="MWZ116" s="94"/>
      <c r="MXA116" s="95"/>
      <c r="MXB116" s="22"/>
      <c r="MXC116" s="99" t="s">
        <v>130</v>
      </c>
      <c r="MXD116" s="25"/>
      <c r="MXE116" s="82"/>
      <c r="MXF116" s="53"/>
      <c r="MXG116" s="73"/>
      <c r="MXH116" s="94"/>
      <c r="MXI116" s="95"/>
      <c r="MXJ116" s="22"/>
      <c r="MXK116" s="99" t="s">
        <v>130</v>
      </c>
      <c r="MXL116" s="25"/>
      <c r="MXM116" s="82"/>
      <c r="MXN116" s="53"/>
      <c r="MXO116" s="73"/>
      <c r="MXP116" s="94"/>
      <c r="MXQ116" s="95"/>
      <c r="MXR116" s="22"/>
      <c r="MXS116" s="99" t="s">
        <v>130</v>
      </c>
      <c r="MXT116" s="25"/>
      <c r="MXU116" s="82"/>
      <c r="MXV116" s="53"/>
      <c r="MXW116" s="73"/>
      <c r="MXX116" s="94"/>
      <c r="MXY116" s="95"/>
      <c r="MXZ116" s="22"/>
      <c r="MYA116" s="99" t="s">
        <v>130</v>
      </c>
      <c r="MYB116" s="25"/>
      <c r="MYC116" s="82"/>
      <c r="MYD116" s="53"/>
      <c r="MYE116" s="73"/>
      <c r="MYF116" s="94"/>
      <c r="MYG116" s="95"/>
      <c r="MYH116" s="22"/>
      <c r="MYI116" s="99" t="s">
        <v>130</v>
      </c>
      <c r="MYJ116" s="25"/>
      <c r="MYK116" s="82"/>
      <c r="MYL116" s="53"/>
      <c r="MYM116" s="73"/>
      <c r="MYN116" s="94"/>
      <c r="MYO116" s="95"/>
      <c r="MYP116" s="22"/>
      <c r="MYQ116" s="99" t="s">
        <v>130</v>
      </c>
      <c r="MYR116" s="25"/>
      <c r="MYS116" s="82"/>
      <c r="MYT116" s="53"/>
      <c r="MYU116" s="73"/>
      <c r="MYV116" s="94"/>
      <c r="MYW116" s="95"/>
      <c r="MYX116" s="22"/>
      <c r="MYY116" s="99" t="s">
        <v>130</v>
      </c>
      <c r="MYZ116" s="25"/>
      <c r="MZA116" s="82"/>
      <c r="MZB116" s="53"/>
      <c r="MZC116" s="73"/>
      <c r="MZD116" s="94"/>
      <c r="MZE116" s="95"/>
      <c r="MZF116" s="22"/>
      <c r="MZG116" s="99" t="s">
        <v>130</v>
      </c>
      <c r="MZH116" s="25"/>
      <c r="MZI116" s="82"/>
      <c r="MZJ116" s="53"/>
      <c r="MZK116" s="73"/>
      <c r="MZL116" s="94"/>
      <c r="MZM116" s="95"/>
      <c r="MZN116" s="22"/>
      <c r="MZO116" s="99" t="s">
        <v>130</v>
      </c>
      <c r="MZP116" s="25"/>
      <c r="MZQ116" s="82"/>
      <c r="MZR116" s="53"/>
      <c r="MZS116" s="73"/>
      <c r="MZT116" s="94"/>
      <c r="MZU116" s="95"/>
      <c r="MZV116" s="22"/>
      <c r="MZW116" s="99" t="s">
        <v>130</v>
      </c>
      <c r="MZX116" s="25"/>
      <c r="MZY116" s="82"/>
      <c r="MZZ116" s="53"/>
      <c r="NAA116" s="73"/>
      <c r="NAB116" s="94"/>
      <c r="NAC116" s="95"/>
      <c r="NAD116" s="22"/>
      <c r="NAE116" s="99" t="s">
        <v>130</v>
      </c>
      <c r="NAF116" s="25"/>
      <c r="NAG116" s="82"/>
      <c r="NAH116" s="53"/>
      <c r="NAI116" s="73"/>
      <c r="NAJ116" s="94"/>
      <c r="NAK116" s="95"/>
      <c r="NAL116" s="22"/>
      <c r="NAM116" s="99" t="s">
        <v>130</v>
      </c>
      <c r="NAN116" s="25"/>
      <c r="NAO116" s="82"/>
      <c r="NAP116" s="53"/>
      <c r="NAQ116" s="73"/>
      <c r="NAR116" s="94"/>
      <c r="NAS116" s="95"/>
      <c r="NAT116" s="22"/>
      <c r="NAU116" s="99" t="s">
        <v>130</v>
      </c>
      <c r="NAV116" s="25"/>
      <c r="NAW116" s="82"/>
      <c r="NAX116" s="53"/>
      <c r="NAY116" s="73"/>
      <c r="NAZ116" s="94"/>
      <c r="NBA116" s="95"/>
      <c r="NBB116" s="22"/>
      <c r="NBC116" s="99" t="s">
        <v>130</v>
      </c>
      <c r="NBD116" s="25"/>
      <c r="NBE116" s="82"/>
      <c r="NBF116" s="53"/>
      <c r="NBG116" s="73"/>
      <c r="NBH116" s="94"/>
      <c r="NBI116" s="95"/>
      <c r="NBJ116" s="22"/>
      <c r="NBK116" s="99" t="s">
        <v>130</v>
      </c>
      <c r="NBL116" s="25"/>
      <c r="NBM116" s="82"/>
      <c r="NBN116" s="53"/>
      <c r="NBO116" s="73"/>
      <c r="NBP116" s="94"/>
      <c r="NBQ116" s="95"/>
      <c r="NBR116" s="22"/>
      <c r="NBS116" s="99" t="s">
        <v>130</v>
      </c>
      <c r="NBT116" s="25"/>
      <c r="NBU116" s="82"/>
      <c r="NBV116" s="53"/>
      <c r="NBW116" s="73"/>
      <c r="NBX116" s="94"/>
      <c r="NBY116" s="95"/>
      <c r="NBZ116" s="22"/>
      <c r="NCA116" s="99" t="s">
        <v>130</v>
      </c>
      <c r="NCB116" s="25"/>
      <c r="NCC116" s="82"/>
      <c r="NCD116" s="53"/>
      <c r="NCE116" s="73"/>
      <c r="NCF116" s="94"/>
      <c r="NCG116" s="95"/>
      <c r="NCH116" s="22"/>
      <c r="NCI116" s="99" t="s">
        <v>130</v>
      </c>
      <c r="NCJ116" s="25"/>
      <c r="NCK116" s="82"/>
      <c r="NCL116" s="53"/>
      <c r="NCM116" s="73"/>
      <c r="NCN116" s="94"/>
      <c r="NCO116" s="95"/>
      <c r="NCP116" s="22"/>
      <c r="NCQ116" s="99" t="s">
        <v>130</v>
      </c>
      <c r="NCR116" s="25"/>
      <c r="NCS116" s="82"/>
      <c r="NCT116" s="53"/>
      <c r="NCU116" s="73"/>
      <c r="NCV116" s="94"/>
      <c r="NCW116" s="95"/>
      <c r="NCX116" s="22"/>
      <c r="NCY116" s="99" t="s">
        <v>130</v>
      </c>
      <c r="NCZ116" s="25"/>
      <c r="NDA116" s="82"/>
      <c r="NDB116" s="53"/>
      <c r="NDC116" s="73"/>
      <c r="NDD116" s="94"/>
      <c r="NDE116" s="95"/>
      <c r="NDF116" s="22"/>
      <c r="NDG116" s="99" t="s">
        <v>130</v>
      </c>
      <c r="NDH116" s="25"/>
      <c r="NDI116" s="82"/>
      <c r="NDJ116" s="53"/>
      <c r="NDK116" s="73"/>
      <c r="NDL116" s="94"/>
      <c r="NDM116" s="95"/>
      <c r="NDN116" s="22"/>
      <c r="NDO116" s="99" t="s">
        <v>130</v>
      </c>
      <c r="NDP116" s="25"/>
      <c r="NDQ116" s="82"/>
      <c r="NDR116" s="53"/>
      <c r="NDS116" s="73"/>
      <c r="NDT116" s="94"/>
      <c r="NDU116" s="95"/>
      <c r="NDV116" s="22"/>
      <c r="NDW116" s="99" t="s">
        <v>130</v>
      </c>
      <c r="NDX116" s="25"/>
      <c r="NDY116" s="82"/>
      <c r="NDZ116" s="53"/>
      <c r="NEA116" s="73"/>
      <c r="NEB116" s="94"/>
      <c r="NEC116" s="95"/>
      <c r="NED116" s="22"/>
      <c r="NEE116" s="99" t="s">
        <v>130</v>
      </c>
      <c r="NEF116" s="25"/>
      <c r="NEG116" s="82"/>
      <c r="NEH116" s="53"/>
      <c r="NEI116" s="73"/>
      <c r="NEJ116" s="94"/>
      <c r="NEK116" s="95"/>
      <c r="NEL116" s="22"/>
      <c r="NEM116" s="99" t="s">
        <v>130</v>
      </c>
      <c r="NEN116" s="25"/>
      <c r="NEO116" s="82"/>
      <c r="NEP116" s="53"/>
      <c r="NEQ116" s="73"/>
      <c r="NER116" s="94"/>
      <c r="NES116" s="95"/>
      <c r="NET116" s="22"/>
      <c r="NEU116" s="99" t="s">
        <v>130</v>
      </c>
      <c r="NEV116" s="25"/>
      <c r="NEW116" s="82"/>
      <c r="NEX116" s="53"/>
      <c r="NEY116" s="73"/>
      <c r="NEZ116" s="94"/>
      <c r="NFA116" s="95"/>
      <c r="NFB116" s="22"/>
      <c r="NFC116" s="99" t="s">
        <v>130</v>
      </c>
      <c r="NFD116" s="25"/>
      <c r="NFE116" s="82"/>
      <c r="NFF116" s="53"/>
      <c r="NFG116" s="73"/>
      <c r="NFH116" s="94"/>
      <c r="NFI116" s="95"/>
      <c r="NFJ116" s="22"/>
      <c r="NFK116" s="99" t="s">
        <v>130</v>
      </c>
      <c r="NFL116" s="25"/>
      <c r="NFM116" s="82"/>
      <c r="NFN116" s="53"/>
      <c r="NFO116" s="73"/>
      <c r="NFP116" s="94"/>
      <c r="NFQ116" s="95"/>
      <c r="NFR116" s="22"/>
      <c r="NFS116" s="99" t="s">
        <v>130</v>
      </c>
      <c r="NFT116" s="25"/>
      <c r="NFU116" s="82"/>
      <c r="NFV116" s="53"/>
      <c r="NFW116" s="73"/>
      <c r="NFX116" s="94"/>
      <c r="NFY116" s="95"/>
      <c r="NFZ116" s="22"/>
      <c r="NGA116" s="99" t="s">
        <v>130</v>
      </c>
      <c r="NGB116" s="25"/>
      <c r="NGC116" s="82"/>
      <c r="NGD116" s="53"/>
      <c r="NGE116" s="73"/>
      <c r="NGF116" s="94"/>
      <c r="NGG116" s="95"/>
      <c r="NGH116" s="22"/>
      <c r="NGI116" s="99" t="s">
        <v>130</v>
      </c>
      <c r="NGJ116" s="25"/>
      <c r="NGK116" s="82"/>
      <c r="NGL116" s="53"/>
      <c r="NGM116" s="73"/>
      <c r="NGN116" s="94"/>
      <c r="NGO116" s="95"/>
      <c r="NGP116" s="22"/>
      <c r="NGQ116" s="99" t="s">
        <v>130</v>
      </c>
      <c r="NGR116" s="25"/>
      <c r="NGS116" s="82"/>
      <c r="NGT116" s="53"/>
      <c r="NGU116" s="73"/>
      <c r="NGV116" s="94"/>
      <c r="NGW116" s="95"/>
      <c r="NGX116" s="22"/>
      <c r="NGY116" s="99" t="s">
        <v>130</v>
      </c>
      <c r="NGZ116" s="25"/>
      <c r="NHA116" s="82"/>
      <c r="NHB116" s="53"/>
      <c r="NHC116" s="73"/>
      <c r="NHD116" s="94"/>
      <c r="NHE116" s="95"/>
      <c r="NHF116" s="22"/>
      <c r="NHG116" s="99" t="s">
        <v>130</v>
      </c>
      <c r="NHH116" s="25"/>
      <c r="NHI116" s="82"/>
      <c r="NHJ116" s="53"/>
      <c r="NHK116" s="73"/>
      <c r="NHL116" s="94"/>
      <c r="NHM116" s="95"/>
      <c r="NHN116" s="22"/>
      <c r="NHO116" s="99" t="s">
        <v>130</v>
      </c>
      <c r="NHP116" s="25"/>
      <c r="NHQ116" s="82"/>
      <c r="NHR116" s="53"/>
      <c r="NHS116" s="73"/>
      <c r="NHT116" s="94"/>
      <c r="NHU116" s="95"/>
      <c r="NHV116" s="22"/>
      <c r="NHW116" s="99" t="s">
        <v>130</v>
      </c>
      <c r="NHX116" s="25"/>
      <c r="NHY116" s="82"/>
      <c r="NHZ116" s="53"/>
      <c r="NIA116" s="73"/>
      <c r="NIB116" s="94"/>
      <c r="NIC116" s="95"/>
      <c r="NID116" s="22"/>
      <c r="NIE116" s="99" t="s">
        <v>130</v>
      </c>
      <c r="NIF116" s="25"/>
      <c r="NIG116" s="82"/>
      <c r="NIH116" s="53"/>
      <c r="NII116" s="73"/>
      <c r="NIJ116" s="94"/>
      <c r="NIK116" s="95"/>
      <c r="NIL116" s="22"/>
      <c r="NIM116" s="99" t="s">
        <v>130</v>
      </c>
      <c r="NIN116" s="25"/>
      <c r="NIO116" s="82"/>
      <c r="NIP116" s="53"/>
      <c r="NIQ116" s="73"/>
      <c r="NIR116" s="94"/>
      <c r="NIS116" s="95"/>
      <c r="NIT116" s="22"/>
      <c r="NIU116" s="99" t="s">
        <v>130</v>
      </c>
      <c r="NIV116" s="25"/>
      <c r="NIW116" s="82"/>
      <c r="NIX116" s="53"/>
      <c r="NIY116" s="73"/>
      <c r="NIZ116" s="94"/>
      <c r="NJA116" s="95"/>
      <c r="NJB116" s="22"/>
      <c r="NJC116" s="99" t="s">
        <v>130</v>
      </c>
      <c r="NJD116" s="25"/>
      <c r="NJE116" s="82"/>
      <c r="NJF116" s="53"/>
      <c r="NJG116" s="73"/>
      <c r="NJH116" s="94"/>
      <c r="NJI116" s="95"/>
      <c r="NJJ116" s="22"/>
      <c r="NJK116" s="99" t="s">
        <v>130</v>
      </c>
      <c r="NJL116" s="25"/>
      <c r="NJM116" s="82"/>
      <c r="NJN116" s="53"/>
      <c r="NJO116" s="73"/>
      <c r="NJP116" s="94"/>
      <c r="NJQ116" s="95"/>
      <c r="NJR116" s="22"/>
      <c r="NJS116" s="99" t="s">
        <v>130</v>
      </c>
      <c r="NJT116" s="25"/>
      <c r="NJU116" s="82"/>
      <c r="NJV116" s="53"/>
      <c r="NJW116" s="73"/>
      <c r="NJX116" s="94"/>
      <c r="NJY116" s="95"/>
      <c r="NJZ116" s="22"/>
      <c r="NKA116" s="99" t="s">
        <v>130</v>
      </c>
      <c r="NKB116" s="25"/>
      <c r="NKC116" s="82"/>
      <c r="NKD116" s="53"/>
      <c r="NKE116" s="73"/>
      <c r="NKF116" s="94"/>
      <c r="NKG116" s="95"/>
      <c r="NKH116" s="22"/>
      <c r="NKI116" s="99" t="s">
        <v>130</v>
      </c>
      <c r="NKJ116" s="25"/>
      <c r="NKK116" s="82"/>
      <c r="NKL116" s="53"/>
      <c r="NKM116" s="73"/>
      <c r="NKN116" s="94"/>
      <c r="NKO116" s="95"/>
      <c r="NKP116" s="22"/>
      <c r="NKQ116" s="99" t="s">
        <v>130</v>
      </c>
      <c r="NKR116" s="25"/>
      <c r="NKS116" s="82"/>
      <c r="NKT116" s="53"/>
      <c r="NKU116" s="73"/>
      <c r="NKV116" s="94"/>
      <c r="NKW116" s="95"/>
      <c r="NKX116" s="22"/>
      <c r="NKY116" s="99" t="s">
        <v>130</v>
      </c>
      <c r="NKZ116" s="25"/>
      <c r="NLA116" s="82"/>
      <c r="NLB116" s="53"/>
      <c r="NLC116" s="73"/>
      <c r="NLD116" s="94"/>
      <c r="NLE116" s="95"/>
      <c r="NLF116" s="22"/>
      <c r="NLG116" s="99" t="s">
        <v>130</v>
      </c>
      <c r="NLH116" s="25"/>
      <c r="NLI116" s="82"/>
      <c r="NLJ116" s="53"/>
      <c r="NLK116" s="73"/>
      <c r="NLL116" s="94"/>
      <c r="NLM116" s="95"/>
      <c r="NLN116" s="22"/>
      <c r="NLO116" s="99" t="s">
        <v>130</v>
      </c>
      <c r="NLP116" s="25"/>
      <c r="NLQ116" s="82"/>
      <c r="NLR116" s="53"/>
      <c r="NLS116" s="73"/>
      <c r="NLT116" s="94"/>
      <c r="NLU116" s="95"/>
      <c r="NLV116" s="22"/>
      <c r="NLW116" s="99" t="s">
        <v>130</v>
      </c>
      <c r="NLX116" s="25"/>
      <c r="NLY116" s="82"/>
      <c r="NLZ116" s="53"/>
      <c r="NMA116" s="73"/>
      <c r="NMB116" s="94"/>
      <c r="NMC116" s="95"/>
      <c r="NMD116" s="22"/>
      <c r="NME116" s="99" t="s">
        <v>130</v>
      </c>
      <c r="NMF116" s="25"/>
      <c r="NMG116" s="82"/>
      <c r="NMH116" s="53"/>
      <c r="NMI116" s="73"/>
      <c r="NMJ116" s="94"/>
      <c r="NMK116" s="95"/>
      <c r="NML116" s="22"/>
      <c r="NMM116" s="99" t="s">
        <v>130</v>
      </c>
      <c r="NMN116" s="25"/>
      <c r="NMO116" s="82"/>
      <c r="NMP116" s="53"/>
      <c r="NMQ116" s="73"/>
      <c r="NMR116" s="94"/>
      <c r="NMS116" s="95"/>
      <c r="NMT116" s="22"/>
      <c r="NMU116" s="99" t="s">
        <v>130</v>
      </c>
      <c r="NMV116" s="25"/>
      <c r="NMW116" s="82"/>
      <c r="NMX116" s="53"/>
      <c r="NMY116" s="73"/>
      <c r="NMZ116" s="94"/>
      <c r="NNA116" s="95"/>
      <c r="NNB116" s="22"/>
      <c r="NNC116" s="99" t="s">
        <v>130</v>
      </c>
      <c r="NND116" s="25"/>
      <c r="NNE116" s="82"/>
      <c r="NNF116" s="53"/>
      <c r="NNG116" s="73"/>
      <c r="NNH116" s="94"/>
      <c r="NNI116" s="95"/>
      <c r="NNJ116" s="22"/>
      <c r="NNK116" s="99" t="s">
        <v>130</v>
      </c>
      <c r="NNL116" s="25"/>
      <c r="NNM116" s="82"/>
      <c r="NNN116" s="53"/>
      <c r="NNO116" s="73"/>
      <c r="NNP116" s="94"/>
      <c r="NNQ116" s="95"/>
      <c r="NNR116" s="22"/>
      <c r="NNS116" s="99" t="s">
        <v>130</v>
      </c>
      <c r="NNT116" s="25"/>
      <c r="NNU116" s="82"/>
      <c r="NNV116" s="53"/>
      <c r="NNW116" s="73"/>
      <c r="NNX116" s="94"/>
      <c r="NNY116" s="95"/>
      <c r="NNZ116" s="22"/>
      <c r="NOA116" s="99" t="s">
        <v>130</v>
      </c>
      <c r="NOB116" s="25"/>
      <c r="NOC116" s="82"/>
      <c r="NOD116" s="53"/>
      <c r="NOE116" s="73"/>
      <c r="NOF116" s="94"/>
      <c r="NOG116" s="95"/>
      <c r="NOH116" s="22"/>
      <c r="NOI116" s="99" t="s">
        <v>130</v>
      </c>
      <c r="NOJ116" s="25"/>
      <c r="NOK116" s="82"/>
      <c r="NOL116" s="53"/>
      <c r="NOM116" s="73"/>
      <c r="NON116" s="94"/>
      <c r="NOO116" s="95"/>
      <c r="NOP116" s="22"/>
      <c r="NOQ116" s="99" t="s">
        <v>130</v>
      </c>
      <c r="NOR116" s="25"/>
      <c r="NOS116" s="82"/>
      <c r="NOT116" s="53"/>
      <c r="NOU116" s="73"/>
      <c r="NOV116" s="94"/>
      <c r="NOW116" s="95"/>
      <c r="NOX116" s="22"/>
      <c r="NOY116" s="99" t="s">
        <v>130</v>
      </c>
      <c r="NOZ116" s="25"/>
      <c r="NPA116" s="82"/>
      <c r="NPB116" s="53"/>
      <c r="NPC116" s="73"/>
      <c r="NPD116" s="94"/>
      <c r="NPE116" s="95"/>
      <c r="NPF116" s="22"/>
      <c r="NPG116" s="99" t="s">
        <v>130</v>
      </c>
      <c r="NPH116" s="25"/>
      <c r="NPI116" s="82"/>
      <c r="NPJ116" s="53"/>
      <c r="NPK116" s="73"/>
      <c r="NPL116" s="94"/>
      <c r="NPM116" s="95"/>
      <c r="NPN116" s="22"/>
      <c r="NPO116" s="99" t="s">
        <v>130</v>
      </c>
      <c r="NPP116" s="25"/>
      <c r="NPQ116" s="82"/>
      <c r="NPR116" s="53"/>
      <c r="NPS116" s="73"/>
      <c r="NPT116" s="94"/>
      <c r="NPU116" s="95"/>
      <c r="NPV116" s="22"/>
      <c r="NPW116" s="99" t="s">
        <v>130</v>
      </c>
      <c r="NPX116" s="25"/>
      <c r="NPY116" s="82"/>
      <c r="NPZ116" s="53"/>
      <c r="NQA116" s="73"/>
      <c r="NQB116" s="94"/>
      <c r="NQC116" s="95"/>
      <c r="NQD116" s="22"/>
      <c r="NQE116" s="99" t="s">
        <v>130</v>
      </c>
      <c r="NQF116" s="25"/>
      <c r="NQG116" s="82"/>
      <c r="NQH116" s="53"/>
      <c r="NQI116" s="73"/>
      <c r="NQJ116" s="94"/>
      <c r="NQK116" s="95"/>
      <c r="NQL116" s="22"/>
      <c r="NQM116" s="99" t="s">
        <v>130</v>
      </c>
      <c r="NQN116" s="25"/>
      <c r="NQO116" s="82"/>
      <c r="NQP116" s="53"/>
      <c r="NQQ116" s="73"/>
      <c r="NQR116" s="94"/>
      <c r="NQS116" s="95"/>
      <c r="NQT116" s="22"/>
      <c r="NQU116" s="99" t="s">
        <v>130</v>
      </c>
      <c r="NQV116" s="25"/>
      <c r="NQW116" s="82"/>
      <c r="NQX116" s="53"/>
      <c r="NQY116" s="73"/>
      <c r="NQZ116" s="94"/>
      <c r="NRA116" s="95"/>
      <c r="NRB116" s="22"/>
      <c r="NRC116" s="99" t="s">
        <v>130</v>
      </c>
      <c r="NRD116" s="25"/>
      <c r="NRE116" s="82"/>
      <c r="NRF116" s="53"/>
      <c r="NRG116" s="73"/>
      <c r="NRH116" s="94"/>
      <c r="NRI116" s="95"/>
      <c r="NRJ116" s="22"/>
      <c r="NRK116" s="99" t="s">
        <v>130</v>
      </c>
      <c r="NRL116" s="25"/>
      <c r="NRM116" s="82"/>
      <c r="NRN116" s="53"/>
      <c r="NRO116" s="73"/>
      <c r="NRP116" s="94"/>
      <c r="NRQ116" s="95"/>
      <c r="NRR116" s="22"/>
      <c r="NRS116" s="99" t="s">
        <v>130</v>
      </c>
      <c r="NRT116" s="25"/>
      <c r="NRU116" s="82"/>
      <c r="NRV116" s="53"/>
      <c r="NRW116" s="73"/>
      <c r="NRX116" s="94"/>
      <c r="NRY116" s="95"/>
      <c r="NRZ116" s="22"/>
      <c r="NSA116" s="99" t="s">
        <v>130</v>
      </c>
      <c r="NSB116" s="25"/>
      <c r="NSC116" s="82"/>
      <c r="NSD116" s="53"/>
      <c r="NSE116" s="73"/>
      <c r="NSF116" s="94"/>
      <c r="NSG116" s="95"/>
      <c r="NSH116" s="22"/>
      <c r="NSI116" s="99" t="s">
        <v>130</v>
      </c>
      <c r="NSJ116" s="25"/>
      <c r="NSK116" s="82"/>
      <c r="NSL116" s="53"/>
      <c r="NSM116" s="73"/>
      <c r="NSN116" s="94"/>
      <c r="NSO116" s="95"/>
      <c r="NSP116" s="22"/>
      <c r="NSQ116" s="99" t="s">
        <v>130</v>
      </c>
      <c r="NSR116" s="25"/>
      <c r="NSS116" s="82"/>
      <c r="NST116" s="53"/>
      <c r="NSU116" s="73"/>
      <c r="NSV116" s="94"/>
      <c r="NSW116" s="95"/>
      <c r="NSX116" s="22"/>
      <c r="NSY116" s="99" t="s">
        <v>130</v>
      </c>
      <c r="NSZ116" s="25"/>
      <c r="NTA116" s="82"/>
      <c r="NTB116" s="53"/>
      <c r="NTC116" s="73"/>
      <c r="NTD116" s="94"/>
      <c r="NTE116" s="95"/>
      <c r="NTF116" s="22"/>
      <c r="NTG116" s="99" t="s">
        <v>130</v>
      </c>
      <c r="NTH116" s="25"/>
      <c r="NTI116" s="82"/>
      <c r="NTJ116" s="53"/>
      <c r="NTK116" s="73"/>
      <c r="NTL116" s="94"/>
      <c r="NTM116" s="95"/>
      <c r="NTN116" s="22"/>
      <c r="NTO116" s="99" t="s">
        <v>130</v>
      </c>
      <c r="NTP116" s="25"/>
      <c r="NTQ116" s="82"/>
      <c r="NTR116" s="53"/>
      <c r="NTS116" s="73"/>
      <c r="NTT116" s="94"/>
      <c r="NTU116" s="95"/>
      <c r="NTV116" s="22"/>
      <c r="NTW116" s="99" t="s">
        <v>130</v>
      </c>
      <c r="NTX116" s="25"/>
      <c r="NTY116" s="82"/>
      <c r="NTZ116" s="53"/>
      <c r="NUA116" s="73"/>
      <c r="NUB116" s="94"/>
      <c r="NUC116" s="95"/>
      <c r="NUD116" s="22"/>
      <c r="NUE116" s="99" t="s">
        <v>130</v>
      </c>
      <c r="NUF116" s="25"/>
      <c r="NUG116" s="82"/>
      <c r="NUH116" s="53"/>
      <c r="NUI116" s="73"/>
      <c r="NUJ116" s="94"/>
      <c r="NUK116" s="95"/>
      <c r="NUL116" s="22"/>
      <c r="NUM116" s="99" t="s">
        <v>130</v>
      </c>
      <c r="NUN116" s="25"/>
      <c r="NUO116" s="82"/>
      <c r="NUP116" s="53"/>
      <c r="NUQ116" s="73"/>
      <c r="NUR116" s="94"/>
      <c r="NUS116" s="95"/>
      <c r="NUT116" s="22"/>
      <c r="NUU116" s="99" t="s">
        <v>130</v>
      </c>
      <c r="NUV116" s="25"/>
      <c r="NUW116" s="82"/>
      <c r="NUX116" s="53"/>
      <c r="NUY116" s="73"/>
      <c r="NUZ116" s="94"/>
      <c r="NVA116" s="95"/>
      <c r="NVB116" s="22"/>
      <c r="NVC116" s="99" t="s">
        <v>130</v>
      </c>
      <c r="NVD116" s="25"/>
      <c r="NVE116" s="82"/>
      <c r="NVF116" s="53"/>
      <c r="NVG116" s="73"/>
      <c r="NVH116" s="94"/>
      <c r="NVI116" s="95"/>
      <c r="NVJ116" s="22"/>
      <c r="NVK116" s="99" t="s">
        <v>130</v>
      </c>
      <c r="NVL116" s="25"/>
      <c r="NVM116" s="82"/>
      <c r="NVN116" s="53"/>
      <c r="NVO116" s="73"/>
      <c r="NVP116" s="94"/>
      <c r="NVQ116" s="95"/>
      <c r="NVR116" s="22"/>
      <c r="NVS116" s="99" t="s">
        <v>130</v>
      </c>
      <c r="NVT116" s="25"/>
      <c r="NVU116" s="82"/>
      <c r="NVV116" s="53"/>
      <c r="NVW116" s="73"/>
      <c r="NVX116" s="94"/>
      <c r="NVY116" s="95"/>
      <c r="NVZ116" s="22"/>
      <c r="NWA116" s="99" t="s">
        <v>130</v>
      </c>
      <c r="NWB116" s="25"/>
      <c r="NWC116" s="82"/>
      <c r="NWD116" s="53"/>
      <c r="NWE116" s="73"/>
      <c r="NWF116" s="94"/>
      <c r="NWG116" s="95"/>
      <c r="NWH116" s="22"/>
      <c r="NWI116" s="99" t="s">
        <v>130</v>
      </c>
      <c r="NWJ116" s="25"/>
      <c r="NWK116" s="82"/>
      <c r="NWL116" s="53"/>
      <c r="NWM116" s="73"/>
      <c r="NWN116" s="94"/>
      <c r="NWO116" s="95"/>
      <c r="NWP116" s="22"/>
      <c r="NWQ116" s="99" t="s">
        <v>130</v>
      </c>
      <c r="NWR116" s="25"/>
      <c r="NWS116" s="82"/>
      <c r="NWT116" s="53"/>
      <c r="NWU116" s="73"/>
      <c r="NWV116" s="94"/>
      <c r="NWW116" s="95"/>
      <c r="NWX116" s="22"/>
      <c r="NWY116" s="99" t="s">
        <v>130</v>
      </c>
      <c r="NWZ116" s="25"/>
      <c r="NXA116" s="82"/>
      <c r="NXB116" s="53"/>
      <c r="NXC116" s="73"/>
      <c r="NXD116" s="94"/>
      <c r="NXE116" s="95"/>
      <c r="NXF116" s="22"/>
      <c r="NXG116" s="99" t="s">
        <v>130</v>
      </c>
      <c r="NXH116" s="25"/>
      <c r="NXI116" s="82"/>
      <c r="NXJ116" s="53"/>
      <c r="NXK116" s="73"/>
      <c r="NXL116" s="94"/>
      <c r="NXM116" s="95"/>
      <c r="NXN116" s="22"/>
      <c r="NXO116" s="99" t="s">
        <v>130</v>
      </c>
      <c r="NXP116" s="25"/>
      <c r="NXQ116" s="82"/>
      <c r="NXR116" s="53"/>
      <c r="NXS116" s="73"/>
      <c r="NXT116" s="94"/>
      <c r="NXU116" s="95"/>
      <c r="NXV116" s="22"/>
      <c r="NXW116" s="99" t="s">
        <v>130</v>
      </c>
      <c r="NXX116" s="25"/>
      <c r="NXY116" s="82"/>
      <c r="NXZ116" s="53"/>
      <c r="NYA116" s="73"/>
      <c r="NYB116" s="94"/>
      <c r="NYC116" s="95"/>
      <c r="NYD116" s="22"/>
      <c r="NYE116" s="99" t="s">
        <v>130</v>
      </c>
      <c r="NYF116" s="25"/>
      <c r="NYG116" s="82"/>
      <c r="NYH116" s="53"/>
      <c r="NYI116" s="73"/>
      <c r="NYJ116" s="94"/>
      <c r="NYK116" s="95"/>
      <c r="NYL116" s="22"/>
      <c r="NYM116" s="99" t="s">
        <v>130</v>
      </c>
      <c r="NYN116" s="25"/>
      <c r="NYO116" s="82"/>
      <c r="NYP116" s="53"/>
      <c r="NYQ116" s="73"/>
      <c r="NYR116" s="94"/>
      <c r="NYS116" s="95"/>
      <c r="NYT116" s="22"/>
      <c r="NYU116" s="99" t="s">
        <v>130</v>
      </c>
      <c r="NYV116" s="25"/>
      <c r="NYW116" s="82"/>
      <c r="NYX116" s="53"/>
      <c r="NYY116" s="73"/>
      <c r="NYZ116" s="94"/>
      <c r="NZA116" s="95"/>
      <c r="NZB116" s="22"/>
      <c r="NZC116" s="99" t="s">
        <v>130</v>
      </c>
      <c r="NZD116" s="25"/>
      <c r="NZE116" s="82"/>
      <c r="NZF116" s="53"/>
      <c r="NZG116" s="73"/>
      <c r="NZH116" s="94"/>
      <c r="NZI116" s="95"/>
      <c r="NZJ116" s="22"/>
      <c r="NZK116" s="99" t="s">
        <v>130</v>
      </c>
      <c r="NZL116" s="25"/>
      <c r="NZM116" s="82"/>
      <c r="NZN116" s="53"/>
      <c r="NZO116" s="73"/>
      <c r="NZP116" s="94"/>
      <c r="NZQ116" s="95"/>
      <c r="NZR116" s="22"/>
      <c r="NZS116" s="99" t="s">
        <v>130</v>
      </c>
      <c r="NZT116" s="25"/>
      <c r="NZU116" s="82"/>
      <c r="NZV116" s="53"/>
      <c r="NZW116" s="73"/>
      <c r="NZX116" s="94"/>
      <c r="NZY116" s="95"/>
      <c r="NZZ116" s="22"/>
      <c r="OAA116" s="99" t="s">
        <v>130</v>
      </c>
      <c r="OAB116" s="25"/>
      <c r="OAC116" s="82"/>
      <c r="OAD116" s="53"/>
      <c r="OAE116" s="73"/>
      <c r="OAF116" s="94"/>
      <c r="OAG116" s="95"/>
      <c r="OAH116" s="22"/>
      <c r="OAI116" s="99" t="s">
        <v>130</v>
      </c>
      <c r="OAJ116" s="25"/>
      <c r="OAK116" s="82"/>
      <c r="OAL116" s="53"/>
      <c r="OAM116" s="73"/>
      <c r="OAN116" s="94"/>
      <c r="OAO116" s="95"/>
      <c r="OAP116" s="22"/>
      <c r="OAQ116" s="99" t="s">
        <v>130</v>
      </c>
      <c r="OAR116" s="25"/>
      <c r="OAS116" s="82"/>
      <c r="OAT116" s="53"/>
      <c r="OAU116" s="73"/>
      <c r="OAV116" s="94"/>
      <c r="OAW116" s="95"/>
      <c r="OAX116" s="22"/>
      <c r="OAY116" s="99" t="s">
        <v>130</v>
      </c>
      <c r="OAZ116" s="25"/>
      <c r="OBA116" s="82"/>
      <c r="OBB116" s="53"/>
      <c r="OBC116" s="73"/>
      <c r="OBD116" s="94"/>
      <c r="OBE116" s="95"/>
      <c r="OBF116" s="22"/>
      <c r="OBG116" s="99" t="s">
        <v>130</v>
      </c>
      <c r="OBH116" s="25"/>
      <c r="OBI116" s="82"/>
      <c r="OBJ116" s="53"/>
      <c r="OBK116" s="73"/>
      <c r="OBL116" s="94"/>
      <c r="OBM116" s="95"/>
      <c r="OBN116" s="22"/>
      <c r="OBO116" s="99" t="s">
        <v>130</v>
      </c>
      <c r="OBP116" s="25"/>
      <c r="OBQ116" s="82"/>
      <c r="OBR116" s="53"/>
      <c r="OBS116" s="73"/>
      <c r="OBT116" s="94"/>
      <c r="OBU116" s="95"/>
      <c r="OBV116" s="22"/>
      <c r="OBW116" s="99" t="s">
        <v>130</v>
      </c>
      <c r="OBX116" s="25"/>
      <c r="OBY116" s="82"/>
      <c r="OBZ116" s="53"/>
      <c r="OCA116" s="73"/>
      <c r="OCB116" s="94"/>
      <c r="OCC116" s="95"/>
      <c r="OCD116" s="22"/>
      <c r="OCE116" s="99" t="s">
        <v>130</v>
      </c>
      <c r="OCF116" s="25"/>
      <c r="OCG116" s="82"/>
      <c r="OCH116" s="53"/>
      <c r="OCI116" s="73"/>
      <c r="OCJ116" s="94"/>
      <c r="OCK116" s="95"/>
      <c r="OCL116" s="22"/>
      <c r="OCM116" s="99" t="s">
        <v>130</v>
      </c>
      <c r="OCN116" s="25"/>
      <c r="OCO116" s="82"/>
      <c r="OCP116" s="53"/>
      <c r="OCQ116" s="73"/>
      <c r="OCR116" s="94"/>
      <c r="OCS116" s="95"/>
      <c r="OCT116" s="22"/>
      <c r="OCU116" s="99" t="s">
        <v>130</v>
      </c>
      <c r="OCV116" s="25"/>
      <c r="OCW116" s="82"/>
      <c r="OCX116" s="53"/>
      <c r="OCY116" s="73"/>
      <c r="OCZ116" s="94"/>
      <c r="ODA116" s="95"/>
      <c r="ODB116" s="22"/>
      <c r="ODC116" s="99" t="s">
        <v>130</v>
      </c>
      <c r="ODD116" s="25"/>
      <c r="ODE116" s="82"/>
      <c r="ODF116" s="53"/>
      <c r="ODG116" s="73"/>
      <c r="ODH116" s="94"/>
      <c r="ODI116" s="95"/>
      <c r="ODJ116" s="22"/>
      <c r="ODK116" s="99" t="s">
        <v>130</v>
      </c>
      <c r="ODL116" s="25"/>
      <c r="ODM116" s="82"/>
      <c r="ODN116" s="53"/>
      <c r="ODO116" s="73"/>
      <c r="ODP116" s="94"/>
      <c r="ODQ116" s="95"/>
      <c r="ODR116" s="22"/>
      <c r="ODS116" s="99" t="s">
        <v>130</v>
      </c>
      <c r="ODT116" s="25"/>
      <c r="ODU116" s="82"/>
      <c r="ODV116" s="53"/>
      <c r="ODW116" s="73"/>
      <c r="ODX116" s="94"/>
      <c r="ODY116" s="95"/>
      <c r="ODZ116" s="22"/>
      <c r="OEA116" s="99" t="s">
        <v>130</v>
      </c>
      <c r="OEB116" s="25"/>
      <c r="OEC116" s="82"/>
      <c r="OED116" s="53"/>
      <c r="OEE116" s="73"/>
      <c r="OEF116" s="94"/>
      <c r="OEG116" s="95"/>
      <c r="OEH116" s="22"/>
      <c r="OEI116" s="99" t="s">
        <v>130</v>
      </c>
      <c r="OEJ116" s="25"/>
      <c r="OEK116" s="82"/>
      <c r="OEL116" s="53"/>
      <c r="OEM116" s="73"/>
      <c r="OEN116" s="94"/>
      <c r="OEO116" s="95"/>
      <c r="OEP116" s="22"/>
      <c r="OEQ116" s="99" t="s">
        <v>130</v>
      </c>
      <c r="OER116" s="25"/>
      <c r="OES116" s="82"/>
      <c r="OET116" s="53"/>
      <c r="OEU116" s="73"/>
      <c r="OEV116" s="94"/>
      <c r="OEW116" s="95"/>
      <c r="OEX116" s="22"/>
      <c r="OEY116" s="99" t="s">
        <v>130</v>
      </c>
      <c r="OEZ116" s="25"/>
      <c r="OFA116" s="82"/>
      <c r="OFB116" s="53"/>
      <c r="OFC116" s="73"/>
      <c r="OFD116" s="94"/>
      <c r="OFE116" s="95"/>
      <c r="OFF116" s="22"/>
      <c r="OFG116" s="99" t="s">
        <v>130</v>
      </c>
      <c r="OFH116" s="25"/>
      <c r="OFI116" s="82"/>
      <c r="OFJ116" s="53"/>
      <c r="OFK116" s="73"/>
      <c r="OFL116" s="94"/>
      <c r="OFM116" s="95"/>
      <c r="OFN116" s="22"/>
      <c r="OFO116" s="99" t="s">
        <v>130</v>
      </c>
      <c r="OFP116" s="25"/>
      <c r="OFQ116" s="82"/>
      <c r="OFR116" s="53"/>
      <c r="OFS116" s="73"/>
      <c r="OFT116" s="94"/>
      <c r="OFU116" s="95"/>
      <c r="OFV116" s="22"/>
      <c r="OFW116" s="99" t="s">
        <v>130</v>
      </c>
      <c r="OFX116" s="25"/>
      <c r="OFY116" s="82"/>
      <c r="OFZ116" s="53"/>
      <c r="OGA116" s="73"/>
      <c r="OGB116" s="94"/>
      <c r="OGC116" s="95"/>
      <c r="OGD116" s="22"/>
      <c r="OGE116" s="99" t="s">
        <v>130</v>
      </c>
      <c r="OGF116" s="25"/>
      <c r="OGG116" s="82"/>
      <c r="OGH116" s="53"/>
      <c r="OGI116" s="73"/>
      <c r="OGJ116" s="94"/>
      <c r="OGK116" s="95"/>
      <c r="OGL116" s="22"/>
      <c r="OGM116" s="99" t="s">
        <v>130</v>
      </c>
      <c r="OGN116" s="25"/>
      <c r="OGO116" s="82"/>
      <c r="OGP116" s="53"/>
      <c r="OGQ116" s="73"/>
      <c r="OGR116" s="94"/>
      <c r="OGS116" s="95"/>
      <c r="OGT116" s="22"/>
      <c r="OGU116" s="99" t="s">
        <v>130</v>
      </c>
      <c r="OGV116" s="25"/>
      <c r="OGW116" s="82"/>
      <c r="OGX116" s="53"/>
      <c r="OGY116" s="73"/>
      <c r="OGZ116" s="94"/>
      <c r="OHA116" s="95"/>
      <c r="OHB116" s="22"/>
      <c r="OHC116" s="99" t="s">
        <v>130</v>
      </c>
      <c r="OHD116" s="25"/>
      <c r="OHE116" s="82"/>
      <c r="OHF116" s="53"/>
      <c r="OHG116" s="73"/>
      <c r="OHH116" s="94"/>
      <c r="OHI116" s="95"/>
      <c r="OHJ116" s="22"/>
      <c r="OHK116" s="99" t="s">
        <v>130</v>
      </c>
      <c r="OHL116" s="25"/>
      <c r="OHM116" s="82"/>
      <c r="OHN116" s="53"/>
      <c r="OHO116" s="73"/>
      <c r="OHP116" s="94"/>
      <c r="OHQ116" s="95"/>
      <c r="OHR116" s="22"/>
      <c r="OHS116" s="99" t="s">
        <v>130</v>
      </c>
      <c r="OHT116" s="25"/>
      <c r="OHU116" s="82"/>
      <c r="OHV116" s="53"/>
      <c r="OHW116" s="73"/>
      <c r="OHX116" s="94"/>
      <c r="OHY116" s="95"/>
      <c r="OHZ116" s="22"/>
      <c r="OIA116" s="99" t="s">
        <v>130</v>
      </c>
      <c r="OIB116" s="25"/>
      <c r="OIC116" s="82"/>
      <c r="OID116" s="53"/>
      <c r="OIE116" s="73"/>
      <c r="OIF116" s="94"/>
      <c r="OIG116" s="95"/>
      <c r="OIH116" s="22"/>
      <c r="OII116" s="99" t="s">
        <v>130</v>
      </c>
      <c r="OIJ116" s="25"/>
      <c r="OIK116" s="82"/>
      <c r="OIL116" s="53"/>
      <c r="OIM116" s="73"/>
      <c r="OIN116" s="94"/>
      <c r="OIO116" s="95"/>
      <c r="OIP116" s="22"/>
      <c r="OIQ116" s="99" t="s">
        <v>130</v>
      </c>
      <c r="OIR116" s="25"/>
      <c r="OIS116" s="82"/>
      <c r="OIT116" s="53"/>
      <c r="OIU116" s="73"/>
      <c r="OIV116" s="94"/>
      <c r="OIW116" s="95"/>
      <c r="OIX116" s="22"/>
      <c r="OIY116" s="99" t="s">
        <v>130</v>
      </c>
      <c r="OIZ116" s="25"/>
      <c r="OJA116" s="82"/>
      <c r="OJB116" s="53"/>
      <c r="OJC116" s="73"/>
      <c r="OJD116" s="94"/>
      <c r="OJE116" s="95"/>
      <c r="OJF116" s="22"/>
      <c r="OJG116" s="99" t="s">
        <v>130</v>
      </c>
      <c r="OJH116" s="25"/>
      <c r="OJI116" s="82"/>
      <c r="OJJ116" s="53"/>
      <c r="OJK116" s="73"/>
      <c r="OJL116" s="94"/>
      <c r="OJM116" s="95"/>
      <c r="OJN116" s="22"/>
      <c r="OJO116" s="99" t="s">
        <v>130</v>
      </c>
      <c r="OJP116" s="25"/>
      <c r="OJQ116" s="82"/>
      <c r="OJR116" s="53"/>
      <c r="OJS116" s="73"/>
      <c r="OJT116" s="94"/>
      <c r="OJU116" s="95"/>
      <c r="OJV116" s="22"/>
      <c r="OJW116" s="99" t="s">
        <v>130</v>
      </c>
      <c r="OJX116" s="25"/>
      <c r="OJY116" s="82"/>
      <c r="OJZ116" s="53"/>
      <c r="OKA116" s="73"/>
      <c r="OKB116" s="94"/>
      <c r="OKC116" s="95"/>
      <c r="OKD116" s="22"/>
      <c r="OKE116" s="99" t="s">
        <v>130</v>
      </c>
      <c r="OKF116" s="25"/>
      <c r="OKG116" s="82"/>
      <c r="OKH116" s="53"/>
      <c r="OKI116" s="73"/>
      <c r="OKJ116" s="94"/>
      <c r="OKK116" s="95"/>
      <c r="OKL116" s="22"/>
      <c r="OKM116" s="99" t="s">
        <v>130</v>
      </c>
      <c r="OKN116" s="25"/>
      <c r="OKO116" s="82"/>
      <c r="OKP116" s="53"/>
      <c r="OKQ116" s="73"/>
      <c r="OKR116" s="94"/>
      <c r="OKS116" s="95"/>
      <c r="OKT116" s="22"/>
      <c r="OKU116" s="99" t="s">
        <v>130</v>
      </c>
      <c r="OKV116" s="25"/>
      <c r="OKW116" s="82"/>
      <c r="OKX116" s="53"/>
      <c r="OKY116" s="73"/>
      <c r="OKZ116" s="94"/>
      <c r="OLA116" s="95"/>
      <c r="OLB116" s="22"/>
      <c r="OLC116" s="99" t="s">
        <v>130</v>
      </c>
      <c r="OLD116" s="25"/>
      <c r="OLE116" s="82"/>
      <c r="OLF116" s="53"/>
      <c r="OLG116" s="73"/>
      <c r="OLH116" s="94"/>
      <c r="OLI116" s="95"/>
      <c r="OLJ116" s="22"/>
      <c r="OLK116" s="99" t="s">
        <v>130</v>
      </c>
      <c r="OLL116" s="25"/>
      <c r="OLM116" s="82"/>
      <c r="OLN116" s="53"/>
      <c r="OLO116" s="73"/>
      <c r="OLP116" s="94"/>
      <c r="OLQ116" s="95"/>
      <c r="OLR116" s="22"/>
      <c r="OLS116" s="99" t="s">
        <v>130</v>
      </c>
      <c r="OLT116" s="25"/>
      <c r="OLU116" s="82"/>
      <c r="OLV116" s="53"/>
      <c r="OLW116" s="73"/>
      <c r="OLX116" s="94"/>
      <c r="OLY116" s="95"/>
      <c r="OLZ116" s="22"/>
      <c r="OMA116" s="99" t="s">
        <v>130</v>
      </c>
      <c r="OMB116" s="25"/>
      <c r="OMC116" s="82"/>
      <c r="OMD116" s="53"/>
      <c r="OME116" s="73"/>
      <c r="OMF116" s="94"/>
      <c r="OMG116" s="95"/>
      <c r="OMH116" s="22"/>
      <c r="OMI116" s="99" t="s">
        <v>130</v>
      </c>
      <c r="OMJ116" s="25"/>
      <c r="OMK116" s="82"/>
      <c r="OML116" s="53"/>
      <c r="OMM116" s="73"/>
      <c r="OMN116" s="94"/>
      <c r="OMO116" s="95"/>
      <c r="OMP116" s="22"/>
      <c r="OMQ116" s="99" t="s">
        <v>130</v>
      </c>
      <c r="OMR116" s="25"/>
      <c r="OMS116" s="82"/>
      <c r="OMT116" s="53"/>
      <c r="OMU116" s="73"/>
      <c r="OMV116" s="94"/>
      <c r="OMW116" s="95"/>
      <c r="OMX116" s="22"/>
      <c r="OMY116" s="99" t="s">
        <v>130</v>
      </c>
      <c r="OMZ116" s="25"/>
      <c r="ONA116" s="82"/>
      <c r="ONB116" s="53"/>
      <c r="ONC116" s="73"/>
      <c r="OND116" s="94"/>
      <c r="ONE116" s="95"/>
      <c r="ONF116" s="22"/>
      <c r="ONG116" s="99" t="s">
        <v>130</v>
      </c>
      <c r="ONH116" s="25"/>
      <c r="ONI116" s="82"/>
      <c r="ONJ116" s="53"/>
      <c r="ONK116" s="73"/>
      <c r="ONL116" s="94"/>
      <c r="ONM116" s="95"/>
      <c r="ONN116" s="22"/>
      <c r="ONO116" s="99" t="s">
        <v>130</v>
      </c>
      <c r="ONP116" s="25"/>
      <c r="ONQ116" s="82"/>
      <c r="ONR116" s="53"/>
      <c r="ONS116" s="73"/>
      <c r="ONT116" s="94"/>
      <c r="ONU116" s="95"/>
      <c r="ONV116" s="22"/>
      <c r="ONW116" s="99" t="s">
        <v>130</v>
      </c>
      <c r="ONX116" s="25"/>
      <c r="ONY116" s="82"/>
      <c r="ONZ116" s="53"/>
      <c r="OOA116" s="73"/>
      <c r="OOB116" s="94"/>
      <c r="OOC116" s="95"/>
      <c r="OOD116" s="22"/>
      <c r="OOE116" s="99" t="s">
        <v>130</v>
      </c>
      <c r="OOF116" s="25"/>
      <c r="OOG116" s="82"/>
      <c r="OOH116" s="53"/>
      <c r="OOI116" s="73"/>
      <c r="OOJ116" s="94"/>
      <c r="OOK116" s="95"/>
      <c r="OOL116" s="22"/>
      <c r="OOM116" s="99" t="s">
        <v>130</v>
      </c>
      <c r="OON116" s="25"/>
      <c r="OOO116" s="82"/>
      <c r="OOP116" s="53"/>
      <c r="OOQ116" s="73"/>
      <c r="OOR116" s="94"/>
      <c r="OOS116" s="95"/>
      <c r="OOT116" s="22"/>
      <c r="OOU116" s="99" t="s">
        <v>130</v>
      </c>
      <c r="OOV116" s="25"/>
      <c r="OOW116" s="82"/>
      <c r="OOX116" s="53"/>
      <c r="OOY116" s="73"/>
      <c r="OOZ116" s="94"/>
      <c r="OPA116" s="95"/>
      <c r="OPB116" s="22"/>
      <c r="OPC116" s="99" t="s">
        <v>130</v>
      </c>
      <c r="OPD116" s="25"/>
      <c r="OPE116" s="82"/>
      <c r="OPF116" s="53"/>
      <c r="OPG116" s="73"/>
      <c r="OPH116" s="94"/>
      <c r="OPI116" s="95"/>
      <c r="OPJ116" s="22"/>
      <c r="OPK116" s="99" t="s">
        <v>130</v>
      </c>
      <c r="OPL116" s="25"/>
      <c r="OPM116" s="82"/>
      <c r="OPN116" s="53"/>
      <c r="OPO116" s="73"/>
      <c r="OPP116" s="94"/>
      <c r="OPQ116" s="95"/>
      <c r="OPR116" s="22"/>
      <c r="OPS116" s="99" t="s">
        <v>130</v>
      </c>
      <c r="OPT116" s="25"/>
      <c r="OPU116" s="82"/>
      <c r="OPV116" s="53"/>
      <c r="OPW116" s="73"/>
      <c r="OPX116" s="94"/>
      <c r="OPY116" s="95"/>
      <c r="OPZ116" s="22"/>
      <c r="OQA116" s="99" t="s">
        <v>130</v>
      </c>
      <c r="OQB116" s="25"/>
      <c r="OQC116" s="82"/>
      <c r="OQD116" s="53"/>
      <c r="OQE116" s="73"/>
      <c r="OQF116" s="94"/>
      <c r="OQG116" s="95"/>
      <c r="OQH116" s="22"/>
      <c r="OQI116" s="99" t="s">
        <v>130</v>
      </c>
      <c r="OQJ116" s="25"/>
      <c r="OQK116" s="82"/>
      <c r="OQL116" s="53"/>
      <c r="OQM116" s="73"/>
      <c r="OQN116" s="94"/>
      <c r="OQO116" s="95"/>
      <c r="OQP116" s="22"/>
      <c r="OQQ116" s="99" t="s">
        <v>130</v>
      </c>
      <c r="OQR116" s="25"/>
      <c r="OQS116" s="82"/>
      <c r="OQT116" s="53"/>
      <c r="OQU116" s="73"/>
      <c r="OQV116" s="94"/>
      <c r="OQW116" s="95"/>
      <c r="OQX116" s="22"/>
      <c r="OQY116" s="99" t="s">
        <v>130</v>
      </c>
      <c r="OQZ116" s="25"/>
      <c r="ORA116" s="82"/>
      <c r="ORB116" s="53"/>
      <c r="ORC116" s="73"/>
      <c r="ORD116" s="94"/>
      <c r="ORE116" s="95"/>
      <c r="ORF116" s="22"/>
      <c r="ORG116" s="99" t="s">
        <v>130</v>
      </c>
      <c r="ORH116" s="25"/>
      <c r="ORI116" s="82"/>
      <c r="ORJ116" s="53"/>
      <c r="ORK116" s="73"/>
      <c r="ORL116" s="94"/>
      <c r="ORM116" s="95"/>
      <c r="ORN116" s="22"/>
      <c r="ORO116" s="99" t="s">
        <v>130</v>
      </c>
      <c r="ORP116" s="25"/>
      <c r="ORQ116" s="82"/>
      <c r="ORR116" s="53"/>
      <c r="ORS116" s="73"/>
      <c r="ORT116" s="94"/>
      <c r="ORU116" s="95"/>
      <c r="ORV116" s="22"/>
      <c r="ORW116" s="99" t="s">
        <v>130</v>
      </c>
      <c r="ORX116" s="25"/>
      <c r="ORY116" s="82"/>
      <c r="ORZ116" s="53"/>
      <c r="OSA116" s="73"/>
      <c r="OSB116" s="94"/>
      <c r="OSC116" s="95"/>
      <c r="OSD116" s="22"/>
      <c r="OSE116" s="99" t="s">
        <v>130</v>
      </c>
      <c r="OSF116" s="25"/>
      <c r="OSG116" s="82"/>
      <c r="OSH116" s="53"/>
      <c r="OSI116" s="73"/>
      <c r="OSJ116" s="94"/>
      <c r="OSK116" s="95"/>
      <c r="OSL116" s="22"/>
      <c r="OSM116" s="99" t="s">
        <v>130</v>
      </c>
      <c r="OSN116" s="25"/>
      <c r="OSO116" s="82"/>
      <c r="OSP116" s="53"/>
      <c r="OSQ116" s="73"/>
      <c r="OSR116" s="94"/>
      <c r="OSS116" s="95"/>
      <c r="OST116" s="22"/>
      <c r="OSU116" s="99" t="s">
        <v>130</v>
      </c>
      <c r="OSV116" s="25"/>
      <c r="OSW116" s="82"/>
      <c r="OSX116" s="53"/>
      <c r="OSY116" s="73"/>
      <c r="OSZ116" s="94"/>
      <c r="OTA116" s="95"/>
      <c r="OTB116" s="22"/>
      <c r="OTC116" s="99" t="s">
        <v>130</v>
      </c>
      <c r="OTD116" s="25"/>
      <c r="OTE116" s="82"/>
      <c r="OTF116" s="53"/>
      <c r="OTG116" s="73"/>
      <c r="OTH116" s="94"/>
      <c r="OTI116" s="95"/>
      <c r="OTJ116" s="22"/>
      <c r="OTK116" s="99" t="s">
        <v>130</v>
      </c>
      <c r="OTL116" s="25"/>
      <c r="OTM116" s="82"/>
      <c r="OTN116" s="53"/>
      <c r="OTO116" s="73"/>
      <c r="OTP116" s="94"/>
      <c r="OTQ116" s="95"/>
      <c r="OTR116" s="22"/>
      <c r="OTS116" s="99" t="s">
        <v>130</v>
      </c>
      <c r="OTT116" s="25"/>
      <c r="OTU116" s="82"/>
      <c r="OTV116" s="53"/>
      <c r="OTW116" s="73"/>
      <c r="OTX116" s="94"/>
      <c r="OTY116" s="95"/>
      <c r="OTZ116" s="22"/>
      <c r="OUA116" s="99" t="s">
        <v>130</v>
      </c>
      <c r="OUB116" s="25"/>
      <c r="OUC116" s="82"/>
      <c r="OUD116" s="53"/>
      <c r="OUE116" s="73"/>
      <c r="OUF116" s="94"/>
      <c r="OUG116" s="95"/>
      <c r="OUH116" s="22"/>
      <c r="OUI116" s="99" t="s">
        <v>130</v>
      </c>
      <c r="OUJ116" s="25"/>
      <c r="OUK116" s="82"/>
      <c r="OUL116" s="53"/>
      <c r="OUM116" s="73"/>
      <c r="OUN116" s="94"/>
      <c r="OUO116" s="95"/>
      <c r="OUP116" s="22"/>
      <c r="OUQ116" s="99" t="s">
        <v>130</v>
      </c>
      <c r="OUR116" s="25"/>
      <c r="OUS116" s="82"/>
      <c r="OUT116" s="53"/>
      <c r="OUU116" s="73"/>
      <c r="OUV116" s="94"/>
      <c r="OUW116" s="95"/>
      <c r="OUX116" s="22"/>
      <c r="OUY116" s="99" t="s">
        <v>130</v>
      </c>
      <c r="OUZ116" s="25"/>
      <c r="OVA116" s="82"/>
      <c r="OVB116" s="53"/>
      <c r="OVC116" s="73"/>
      <c r="OVD116" s="94"/>
      <c r="OVE116" s="95"/>
      <c r="OVF116" s="22"/>
      <c r="OVG116" s="99" t="s">
        <v>130</v>
      </c>
      <c r="OVH116" s="25"/>
      <c r="OVI116" s="82"/>
      <c r="OVJ116" s="53"/>
      <c r="OVK116" s="73"/>
      <c r="OVL116" s="94"/>
      <c r="OVM116" s="95"/>
      <c r="OVN116" s="22"/>
      <c r="OVO116" s="99" t="s">
        <v>130</v>
      </c>
      <c r="OVP116" s="25"/>
      <c r="OVQ116" s="82"/>
      <c r="OVR116" s="53"/>
      <c r="OVS116" s="73"/>
      <c r="OVT116" s="94"/>
      <c r="OVU116" s="95"/>
      <c r="OVV116" s="22"/>
      <c r="OVW116" s="99" t="s">
        <v>130</v>
      </c>
      <c r="OVX116" s="25"/>
      <c r="OVY116" s="82"/>
      <c r="OVZ116" s="53"/>
      <c r="OWA116" s="73"/>
      <c r="OWB116" s="94"/>
      <c r="OWC116" s="95"/>
      <c r="OWD116" s="22"/>
      <c r="OWE116" s="99" t="s">
        <v>130</v>
      </c>
      <c r="OWF116" s="25"/>
      <c r="OWG116" s="82"/>
      <c r="OWH116" s="53"/>
      <c r="OWI116" s="73"/>
      <c r="OWJ116" s="94"/>
      <c r="OWK116" s="95"/>
      <c r="OWL116" s="22"/>
      <c r="OWM116" s="99" t="s">
        <v>130</v>
      </c>
      <c r="OWN116" s="25"/>
      <c r="OWO116" s="82"/>
      <c r="OWP116" s="53"/>
      <c r="OWQ116" s="73"/>
      <c r="OWR116" s="94"/>
      <c r="OWS116" s="95"/>
      <c r="OWT116" s="22"/>
      <c r="OWU116" s="99" t="s">
        <v>130</v>
      </c>
      <c r="OWV116" s="25"/>
      <c r="OWW116" s="82"/>
      <c r="OWX116" s="53"/>
      <c r="OWY116" s="73"/>
      <c r="OWZ116" s="94"/>
      <c r="OXA116" s="95"/>
      <c r="OXB116" s="22"/>
      <c r="OXC116" s="99" t="s">
        <v>130</v>
      </c>
      <c r="OXD116" s="25"/>
      <c r="OXE116" s="82"/>
      <c r="OXF116" s="53"/>
      <c r="OXG116" s="73"/>
      <c r="OXH116" s="94"/>
      <c r="OXI116" s="95"/>
      <c r="OXJ116" s="22"/>
      <c r="OXK116" s="99" t="s">
        <v>130</v>
      </c>
      <c r="OXL116" s="25"/>
      <c r="OXM116" s="82"/>
      <c r="OXN116" s="53"/>
      <c r="OXO116" s="73"/>
      <c r="OXP116" s="94"/>
      <c r="OXQ116" s="95"/>
      <c r="OXR116" s="22"/>
      <c r="OXS116" s="99" t="s">
        <v>130</v>
      </c>
      <c r="OXT116" s="25"/>
      <c r="OXU116" s="82"/>
      <c r="OXV116" s="53"/>
      <c r="OXW116" s="73"/>
      <c r="OXX116" s="94"/>
      <c r="OXY116" s="95"/>
      <c r="OXZ116" s="22"/>
      <c r="OYA116" s="99" t="s">
        <v>130</v>
      </c>
      <c r="OYB116" s="25"/>
      <c r="OYC116" s="82"/>
      <c r="OYD116" s="53"/>
      <c r="OYE116" s="73"/>
      <c r="OYF116" s="94"/>
      <c r="OYG116" s="95"/>
      <c r="OYH116" s="22"/>
      <c r="OYI116" s="99" t="s">
        <v>130</v>
      </c>
      <c r="OYJ116" s="25"/>
      <c r="OYK116" s="82"/>
      <c r="OYL116" s="53"/>
      <c r="OYM116" s="73"/>
      <c r="OYN116" s="94"/>
      <c r="OYO116" s="95"/>
      <c r="OYP116" s="22"/>
      <c r="OYQ116" s="99" t="s">
        <v>130</v>
      </c>
      <c r="OYR116" s="25"/>
      <c r="OYS116" s="82"/>
      <c r="OYT116" s="53"/>
      <c r="OYU116" s="73"/>
      <c r="OYV116" s="94"/>
      <c r="OYW116" s="95"/>
      <c r="OYX116" s="22"/>
      <c r="OYY116" s="99" t="s">
        <v>130</v>
      </c>
      <c r="OYZ116" s="25"/>
      <c r="OZA116" s="82"/>
      <c r="OZB116" s="53"/>
      <c r="OZC116" s="73"/>
      <c r="OZD116" s="94"/>
      <c r="OZE116" s="95"/>
      <c r="OZF116" s="22"/>
      <c r="OZG116" s="99" t="s">
        <v>130</v>
      </c>
      <c r="OZH116" s="25"/>
      <c r="OZI116" s="82"/>
      <c r="OZJ116" s="53"/>
      <c r="OZK116" s="73"/>
      <c r="OZL116" s="94"/>
      <c r="OZM116" s="95"/>
      <c r="OZN116" s="22"/>
      <c r="OZO116" s="99" t="s">
        <v>130</v>
      </c>
      <c r="OZP116" s="25"/>
      <c r="OZQ116" s="82"/>
      <c r="OZR116" s="53"/>
      <c r="OZS116" s="73"/>
      <c r="OZT116" s="94"/>
      <c r="OZU116" s="95"/>
      <c r="OZV116" s="22"/>
      <c r="OZW116" s="99" t="s">
        <v>130</v>
      </c>
      <c r="OZX116" s="25"/>
      <c r="OZY116" s="82"/>
      <c r="OZZ116" s="53"/>
      <c r="PAA116" s="73"/>
      <c r="PAB116" s="94"/>
      <c r="PAC116" s="95"/>
      <c r="PAD116" s="22"/>
      <c r="PAE116" s="99" t="s">
        <v>130</v>
      </c>
      <c r="PAF116" s="25"/>
      <c r="PAG116" s="82"/>
      <c r="PAH116" s="53"/>
      <c r="PAI116" s="73"/>
      <c r="PAJ116" s="94"/>
      <c r="PAK116" s="95"/>
      <c r="PAL116" s="22"/>
      <c r="PAM116" s="99" t="s">
        <v>130</v>
      </c>
      <c r="PAN116" s="25"/>
      <c r="PAO116" s="82"/>
      <c r="PAP116" s="53"/>
      <c r="PAQ116" s="73"/>
      <c r="PAR116" s="94"/>
      <c r="PAS116" s="95"/>
      <c r="PAT116" s="22"/>
      <c r="PAU116" s="99" t="s">
        <v>130</v>
      </c>
      <c r="PAV116" s="25"/>
      <c r="PAW116" s="82"/>
      <c r="PAX116" s="53"/>
      <c r="PAY116" s="73"/>
      <c r="PAZ116" s="94"/>
      <c r="PBA116" s="95"/>
      <c r="PBB116" s="22"/>
      <c r="PBC116" s="99" t="s">
        <v>130</v>
      </c>
      <c r="PBD116" s="25"/>
      <c r="PBE116" s="82"/>
      <c r="PBF116" s="53"/>
      <c r="PBG116" s="73"/>
      <c r="PBH116" s="94"/>
      <c r="PBI116" s="95"/>
      <c r="PBJ116" s="22"/>
      <c r="PBK116" s="99" t="s">
        <v>130</v>
      </c>
      <c r="PBL116" s="25"/>
      <c r="PBM116" s="82"/>
      <c r="PBN116" s="53"/>
      <c r="PBO116" s="73"/>
      <c r="PBP116" s="94"/>
      <c r="PBQ116" s="95"/>
      <c r="PBR116" s="22"/>
      <c r="PBS116" s="99" t="s">
        <v>130</v>
      </c>
      <c r="PBT116" s="25"/>
      <c r="PBU116" s="82"/>
      <c r="PBV116" s="53"/>
      <c r="PBW116" s="73"/>
      <c r="PBX116" s="94"/>
      <c r="PBY116" s="95"/>
      <c r="PBZ116" s="22"/>
      <c r="PCA116" s="99" t="s">
        <v>130</v>
      </c>
      <c r="PCB116" s="25"/>
      <c r="PCC116" s="82"/>
      <c r="PCD116" s="53"/>
      <c r="PCE116" s="73"/>
      <c r="PCF116" s="94"/>
      <c r="PCG116" s="95"/>
      <c r="PCH116" s="22"/>
      <c r="PCI116" s="99" t="s">
        <v>130</v>
      </c>
      <c r="PCJ116" s="25"/>
      <c r="PCK116" s="82"/>
      <c r="PCL116" s="53"/>
      <c r="PCM116" s="73"/>
      <c r="PCN116" s="94"/>
      <c r="PCO116" s="95"/>
      <c r="PCP116" s="22"/>
      <c r="PCQ116" s="99" t="s">
        <v>130</v>
      </c>
      <c r="PCR116" s="25"/>
      <c r="PCS116" s="82"/>
      <c r="PCT116" s="53"/>
      <c r="PCU116" s="73"/>
      <c r="PCV116" s="94"/>
      <c r="PCW116" s="95"/>
      <c r="PCX116" s="22"/>
      <c r="PCY116" s="99" t="s">
        <v>130</v>
      </c>
      <c r="PCZ116" s="25"/>
      <c r="PDA116" s="82"/>
      <c r="PDB116" s="53"/>
      <c r="PDC116" s="73"/>
      <c r="PDD116" s="94"/>
      <c r="PDE116" s="95"/>
      <c r="PDF116" s="22"/>
      <c r="PDG116" s="99" t="s">
        <v>130</v>
      </c>
      <c r="PDH116" s="25"/>
      <c r="PDI116" s="82"/>
      <c r="PDJ116" s="53"/>
      <c r="PDK116" s="73"/>
      <c r="PDL116" s="94"/>
      <c r="PDM116" s="95"/>
      <c r="PDN116" s="22"/>
      <c r="PDO116" s="99" t="s">
        <v>130</v>
      </c>
      <c r="PDP116" s="25"/>
      <c r="PDQ116" s="82"/>
      <c r="PDR116" s="53"/>
      <c r="PDS116" s="73"/>
      <c r="PDT116" s="94"/>
      <c r="PDU116" s="95"/>
      <c r="PDV116" s="22"/>
      <c r="PDW116" s="99" t="s">
        <v>130</v>
      </c>
      <c r="PDX116" s="25"/>
      <c r="PDY116" s="82"/>
      <c r="PDZ116" s="53"/>
      <c r="PEA116" s="73"/>
      <c r="PEB116" s="94"/>
      <c r="PEC116" s="95"/>
      <c r="PED116" s="22"/>
      <c r="PEE116" s="99" t="s">
        <v>130</v>
      </c>
      <c r="PEF116" s="25"/>
      <c r="PEG116" s="82"/>
      <c r="PEH116" s="53"/>
      <c r="PEI116" s="73"/>
      <c r="PEJ116" s="94"/>
      <c r="PEK116" s="95"/>
      <c r="PEL116" s="22"/>
      <c r="PEM116" s="99" t="s">
        <v>130</v>
      </c>
      <c r="PEN116" s="25"/>
      <c r="PEO116" s="82"/>
      <c r="PEP116" s="53"/>
      <c r="PEQ116" s="73"/>
      <c r="PER116" s="94"/>
      <c r="PES116" s="95"/>
      <c r="PET116" s="22"/>
      <c r="PEU116" s="99" t="s">
        <v>130</v>
      </c>
      <c r="PEV116" s="25"/>
      <c r="PEW116" s="82"/>
      <c r="PEX116" s="53"/>
      <c r="PEY116" s="73"/>
      <c r="PEZ116" s="94"/>
      <c r="PFA116" s="95"/>
      <c r="PFB116" s="22"/>
      <c r="PFC116" s="99" t="s">
        <v>130</v>
      </c>
      <c r="PFD116" s="25"/>
      <c r="PFE116" s="82"/>
      <c r="PFF116" s="53"/>
      <c r="PFG116" s="73"/>
      <c r="PFH116" s="94"/>
      <c r="PFI116" s="95"/>
      <c r="PFJ116" s="22"/>
      <c r="PFK116" s="99" t="s">
        <v>130</v>
      </c>
      <c r="PFL116" s="25"/>
      <c r="PFM116" s="82"/>
      <c r="PFN116" s="53"/>
      <c r="PFO116" s="73"/>
      <c r="PFP116" s="94"/>
      <c r="PFQ116" s="95"/>
      <c r="PFR116" s="22"/>
      <c r="PFS116" s="99" t="s">
        <v>130</v>
      </c>
      <c r="PFT116" s="25"/>
      <c r="PFU116" s="82"/>
      <c r="PFV116" s="53"/>
      <c r="PFW116" s="73"/>
      <c r="PFX116" s="94"/>
      <c r="PFY116" s="95"/>
      <c r="PFZ116" s="22"/>
      <c r="PGA116" s="99" t="s">
        <v>130</v>
      </c>
      <c r="PGB116" s="25"/>
      <c r="PGC116" s="82"/>
      <c r="PGD116" s="53"/>
      <c r="PGE116" s="73"/>
      <c r="PGF116" s="94"/>
      <c r="PGG116" s="95"/>
      <c r="PGH116" s="22"/>
      <c r="PGI116" s="99" t="s">
        <v>130</v>
      </c>
      <c r="PGJ116" s="25"/>
      <c r="PGK116" s="82"/>
      <c r="PGL116" s="53"/>
      <c r="PGM116" s="73"/>
      <c r="PGN116" s="94"/>
      <c r="PGO116" s="95"/>
      <c r="PGP116" s="22"/>
      <c r="PGQ116" s="99" t="s">
        <v>130</v>
      </c>
      <c r="PGR116" s="25"/>
      <c r="PGS116" s="82"/>
      <c r="PGT116" s="53"/>
      <c r="PGU116" s="73"/>
      <c r="PGV116" s="94"/>
      <c r="PGW116" s="95"/>
      <c r="PGX116" s="22"/>
      <c r="PGY116" s="99" t="s">
        <v>130</v>
      </c>
      <c r="PGZ116" s="25"/>
      <c r="PHA116" s="82"/>
      <c r="PHB116" s="53"/>
      <c r="PHC116" s="73"/>
      <c r="PHD116" s="94"/>
      <c r="PHE116" s="95"/>
      <c r="PHF116" s="22"/>
      <c r="PHG116" s="99" t="s">
        <v>130</v>
      </c>
      <c r="PHH116" s="25"/>
      <c r="PHI116" s="82"/>
      <c r="PHJ116" s="53"/>
      <c r="PHK116" s="73"/>
      <c r="PHL116" s="94"/>
      <c r="PHM116" s="95"/>
      <c r="PHN116" s="22"/>
      <c r="PHO116" s="99" t="s">
        <v>130</v>
      </c>
      <c r="PHP116" s="25"/>
      <c r="PHQ116" s="82"/>
      <c r="PHR116" s="53"/>
      <c r="PHS116" s="73"/>
      <c r="PHT116" s="94"/>
      <c r="PHU116" s="95"/>
      <c r="PHV116" s="22"/>
      <c r="PHW116" s="99" t="s">
        <v>130</v>
      </c>
      <c r="PHX116" s="25"/>
      <c r="PHY116" s="82"/>
      <c r="PHZ116" s="53"/>
      <c r="PIA116" s="73"/>
      <c r="PIB116" s="94"/>
      <c r="PIC116" s="95"/>
      <c r="PID116" s="22"/>
      <c r="PIE116" s="99" t="s">
        <v>130</v>
      </c>
      <c r="PIF116" s="25"/>
      <c r="PIG116" s="82"/>
      <c r="PIH116" s="53"/>
      <c r="PII116" s="73"/>
      <c r="PIJ116" s="94"/>
      <c r="PIK116" s="95"/>
      <c r="PIL116" s="22"/>
      <c r="PIM116" s="99" t="s">
        <v>130</v>
      </c>
      <c r="PIN116" s="25"/>
      <c r="PIO116" s="82"/>
      <c r="PIP116" s="53"/>
      <c r="PIQ116" s="73"/>
      <c r="PIR116" s="94"/>
      <c r="PIS116" s="95"/>
      <c r="PIT116" s="22"/>
      <c r="PIU116" s="99" t="s">
        <v>130</v>
      </c>
      <c r="PIV116" s="25"/>
      <c r="PIW116" s="82"/>
      <c r="PIX116" s="53"/>
      <c r="PIY116" s="73"/>
      <c r="PIZ116" s="94"/>
      <c r="PJA116" s="95"/>
      <c r="PJB116" s="22"/>
      <c r="PJC116" s="99" t="s">
        <v>130</v>
      </c>
      <c r="PJD116" s="25"/>
      <c r="PJE116" s="82"/>
      <c r="PJF116" s="53"/>
      <c r="PJG116" s="73"/>
      <c r="PJH116" s="94"/>
      <c r="PJI116" s="95"/>
      <c r="PJJ116" s="22"/>
      <c r="PJK116" s="99" t="s">
        <v>130</v>
      </c>
      <c r="PJL116" s="25"/>
      <c r="PJM116" s="82"/>
      <c r="PJN116" s="53"/>
      <c r="PJO116" s="73"/>
      <c r="PJP116" s="94"/>
      <c r="PJQ116" s="95"/>
      <c r="PJR116" s="22"/>
      <c r="PJS116" s="99" t="s">
        <v>130</v>
      </c>
      <c r="PJT116" s="25"/>
      <c r="PJU116" s="82"/>
      <c r="PJV116" s="53"/>
      <c r="PJW116" s="73"/>
      <c r="PJX116" s="94"/>
      <c r="PJY116" s="95"/>
      <c r="PJZ116" s="22"/>
      <c r="PKA116" s="99" t="s">
        <v>130</v>
      </c>
      <c r="PKB116" s="25"/>
      <c r="PKC116" s="82"/>
      <c r="PKD116" s="53"/>
      <c r="PKE116" s="73"/>
      <c r="PKF116" s="94"/>
      <c r="PKG116" s="95"/>
      <c r="PKH116" s="22"/>
      <c r="PKI116" s="99" t="s">
        <v>130</v>
      </c>
      <c r="PKJ116" s="25"/>
      <c r="PKK116" s="82"/>
      <c r="PKL116" s="53"/>
      <c r="PKM116" s="73"/>
      <c r="PKN116" s="94"/>
      <c r="PKO116" s="95"/>
      <c r="PKP116" s="22"/>
      <c r="PKQ116" s="99" t="s">
        <v>130</v>
      </c>
      <c r="PKR116" s="25"/>
      <c r="PKS116" s="82"/>
      <c r="PKT116" s="53"/>
      <c r="PKU116" s="73"/>
      <c r="PKV116" s="94"/>
      <c r="PKW116" s="95"/>
      <c r="PKX116" s="22"/>
      <c r="PKY116" s="99" t="s">
        <v>130</v>
      </c>
      <c r="PKZ116" s="25"/>
      <c r="PLA116" s="82"/>
      <c r="PLB116" s="53"/>
      <c r="PLC116" s="73"/>
      <c r="PLD116" s="94"/>
      <c r="PLE116" s="95"/>
      <c r="PLF116" s="22"/>
      <c r="PLG116" s="99" t="s">
        <v>130</v>
      </c>
      <c r="PLH116" s="25"/>
      <c r="PLI116" s="82"/>
      <c r="PLJ116" s="53"/>
      <c r="PLK116" s="73"/>
      <c r="PLL116" s="94"/>
      <c r="PLM116" s="95"/>
      <c r="PLN116" s="22"/>
      <c r="PLO116" s="99" t="s">
        <v>130</v>
      </c>
      <c r="PLP116" s="25"/>
      <c r="PLQ116" s="82"/>
      <c r="PLR116" s="53"/>
      <c r="PLS116" s="73"/>
      <c r="PLT116" s="94"/>
      <c r="PLU116" s="95"/>
      <c r="PLV116" s="22"/>
      <c r="PLW116" s="99" t="s">
        <v>130</v>
      </c>
      <c r="PLX116" s="25"/>
      <c r="PLY116" s="82"/>
      <c r="PLZ116" s="53"/>
      <c r="PMA116" s="73"/>
      <c r="PMB116" s="94"/>
      <c r="PMC116" s="95"/>
      <c r="PMD116" s="22"/>
      <c r="PME116" s="99" t="s">
        <v>130</v>
      </c>
      <c r="PMF116" s="25"/>
      <c r="PMG116" s="82"/>
      <c r="PMH116" s="53"/>
      <c r="PMI116" s="73"/>
      <c r="PMJ116" s="94"/>
      <c r="PMK116" s="95"/>
      <c r="PML116" s="22"/>
      <c r="PMM116" s="99" t="s">
        <v>130</v>
      </c>
      <c r="PMN116" s="25"/>
      <c r="PMO116" s="82"/>
      <c r="PMP116" s="53"/>
      <c r="PMQ116" s="73"/>
      <c r="PMR116" s="94"/>
      <c r="PMS116" s="95"/>
      <c r="PMT116" s="22"/>
      <c r="PMU116" s="99" t="s">
        <v>130</v>
      </c>
      <c r="PMV116" s="25"/>
      <c r="PMW116" s="82"/>
      <c r="PMX116" s="53"/>
      <c r="PMY116" s="73"/>
      <c r="PMZ116" s="94"/>
      <c r="PNA116" s="95"/>
      <c r="PNB116" s="22"/>
      <c r="PNC116" s="99" t="s">
        <v>130</v>
      </c>
      <c r="PND116" s="25"/>
      <c r="PNE116" s="82"/>
      <c r="PNF116" s="53"/>
      <c r="PNG116" s="73"/>
      <c r="PNH116" s="94"/>
      <c r="PNI116" s="95"/>
      <c r="PNJ116" s="22"/>
      <c r="PNK116" s="99" t="s">
        <v>130</v>
      </c>
      <c r="PNL116" s="25"/>
      <c r="PNM116" s="82"/>
      <c r="PNN116" s="53"/>
      <c r="PNO116" s="73"/>
      <c r="PNP116" s="94"/>
      <c r="PNQ116" s="95"/>
      <c r="PNR116" s="22"/>
      <c r="PNS116" s="99" t="s">
        <v>130</v>
      </c>
      <c r="PNT116" s="25"/>
      <c r="PNU116" s="82"/>
      <c r="PNV116" s="53"/>
      <c r="PNW116" s="73"/>
      <c r="PNX116" s="94"/>
      <c r="PNY116" s="95"/>
      <c r="PNZ116" s="22"/>
      <c r="POA116" s="99" t="s">
        <v>130</v>
      </c>
      <c r="POB116" s="25"/>
      <c r="POC116" s="82"/>
      <c r="POD116" s="53"/>
      <c r="POE116" s="73"/>
      <c r="POF116" s="94"/>
      <c r="POG116" s="95"/>
      <c r="POH116" s="22"/>
      <c r="POI116" s="99" t="s">
        <v>130</v>
      </c>
      <c r="POJ116" s="25"/>
      <c r="POK116" s="82"/>
      <c r="POL116" s="53"/>
      <c r="POM116" s="73"/>
      <c r="PON116" s="94"/>
      <c r="POO116" s="95"/>
      <c r="POP116" s="22"/>
      <c r="POQ116" s="99" t="s">
        <v>130</v>
      </c>
      <c r="POR116" s="25"/>
      <c r="POS116" s="82"/>
      <c r="POT116" s="53"/>
      <c r="POU116" s="73"/>
      <c r="POV116" s="94"/>
      <c r="POW116" s="95"/>
      <c r="POX116" s="22"/>
      <c r="POY116" s="99" t="s">
        <v>130</v>
      </c>
      <c r="POZ116" s="25"/>
      <c r="PPA116" s="82"/>
      <c r="PPB116" s="53"/>
      <c r="PPC116" s="73"/>
      <c r="PPD116" s="94"/>
      <c r="PPE116" s="95"/>
      <c r="PPF116" s="22"/>
      <c r="PPG116" s="99" t="s">
        <v>130</v>
      </c>
      <c r="PPH116" s="25"/>
      <c r="PPI116" s="82"/>
      <c r="PPJ116" s="53"/>
      <c r="PPK116" s="73"/>
      <c r="PPL116" s="94"/>
      <c r="PPM116" s="95"/>
      <c r="PPN116" s="22"/>
      <c r="PPO116" s="99" t="s">
        <v>130</v>
      </c>
      <c r="PPP116" s="25"/>
      <c r="PPQ116" s="82"/>
      <c r="PPR116" s="53"/>
      <c r="PPS116" s="73"/>
      <c r="PPT116" s="94"/>
      <c r="PPU116" s="95"/>
      <c r="PPV116" s="22"/>
      <c r="PPW116" s="99" t="s">
        <v>130</v>
      </c>
      <c r="PPX116" s="25"/>
      <c r="PPY116" s="82"/>
      <c r="PPZ116" s="53"/>
      <c r="PQA116" s="73"/>
      <c r="PQB116" s="94"/>
      <c r="PQC116" s="95"/>
      <c r="PQD116" s="22"/>
      <c r="PQE116" s="99" t="s">
        <v>130</v>
      </c>
      <c r="PQF116" s="25"/>
      <c r="PQG116" s="82"/>
      <c r="PQH116" s="53"/>
      <c r="PQI116" s="73"/>
      <c r="PQJ116" s="94"/>
      <c r="PQK116" s="95"/>
      <c r="PQL116" s="22"/>
      <c r="PQM116" s="99" t="s">
        <v>130</v>
      </c>
      <c r="PQN116" s="25"/>
      <c r="PQO116" s="82"/>
      <c r="PQP116" s="53"/>
      <c r="PQQ116" s="73"/>
      <c r="PQR116" s="94"/>
      <c r="PQS116" s="95"/>
      <c r="PQT116" s="22"/>
      <c r="PQU116" s="99" t="s">
        <v>130</v>
      </c>
      <c r="PQV116" s="25"/>
      <c r="PQW116" s="82"/>
      <c r="PQX116" s="53"/>
      <c r="PQY116" s="73"/>
      <c r="PQZ116" s="94"/>
      <c r="PRA116" s="95"/>
      <c r="PRB116" s="22"/>
      <c r="PRC116" s="99" t="s">
        <v>130</v>
      </c>
      <c r="PRD116" s="25"/>
      <c r="PRE116" s="82"/>
      <c r="PRF116" s="53"/>
      <c r="PRG116" s="73"/>
      <c r="PRH116" s="94"/>
      <c r="PRI116" s="95"/>
      <c r="PRJ116" s="22"/>
      <c r="PRK116" s="99" t="s">
        <v>130</v>
      </c>
      <c r="PRL116" s="25"/>
      <c r="PRM116" s="82"/>
      <c r="PRN116" s="53"/>
      <c r="PRO116" s="73"/>
      <c r="PRP116" s="94"/>
      <c r="PRQ116" s="95"/>
      <c r="PRR116" s="22"/>
      <c r="PRS116" s="99" t="s">
        <v>130</v>
      </c>
      <c r="PRT116" s="25"/>
      <c r="PRU116" s="82"/>
      <c r="PRV116" s="53"/>
      <c r="PRW116" s="73"/>
      <c r="PRX116" s="94"/>
      <c r="PRY116" s="95"/>
      <c r="PRZ116" s="22"/>
      <c r="PSA116" s="99" t="s">
        <v>130</v>
      </c>
      <c r="PSB116" s="25"/>
      <c r="PSC116" s="82"/>
      <c r="PSD116" s="53"/>
      <c r="PSE116" s="73"/>
      <c r="PSF116" s="94"/>
      <c r="PSG116" s="95"/>
      <c r="PSH116" s="22"/>
      <c r="PSI116" s="99" t="s">
        <v>130</v>
      </c>
      <c r="PSJ116" s="25"/>
      <c r="PSK116" s="82"/>
      <c r="PSL116" s="53"/>
      <c r="PSM116" s="73"/>
      <c r="PSN116" s="94"/>
      <c r="PSO116" s="95"/>
      <c r="PSP116" s="22"/>
      <c r="PSQ116" s="99" t="s">
        <v>130</v>
      </c>
      <c r="PSR116" s="25"/>
      <c r="PSS116" s="82"/>
      <c r="PST116" s="53"/>
      <c r="PSU116" s="73"/>
      <c r="PSV116" s="94"/>
      <c r="PSW116" s="95"/>
      <c r="PSX116" s="22"/>
      <c r="PSY116" s="99" t="s">
        <v>130</v>
      </c>
      <c r="PSZ116" s="25"/>
      <c r="PTA116" s="82"/>
      <c r="PTB116" s="53"/>
      <c r="PTC116" s="73"/>
      <c r="PTD116" s="94"/>
      <c r="PTE116" s="95"/>
      <c r="PTF116" s="22"/>
      <c r="PTG116" s="99" t="s">
        <v>130</v>
      </c>
      <c r="PTH116" s="25"/>
      <c r="PTI116" s="82"/>
      <c r="PTJ116" s="53"/>
      <c r="PTK116" s="73"/>
      <c r="PTL116" s="94"/>
      <c r="PTM116" s="95"/>
      <c r="PTN116" s="22"/>
      <c r="PTO116" s="99" t="s">
        <v>130</v>
      </c>
      <c r="PTP116" s="25"/>
      <c r="PTQ116" s="82"/>
      <c r="PTR116" s="53"/>
      <c r="PTS116" s="73"/>
      <c r="PTT116" s="94"/>
      <c r="PTU116" s="95"/>
      <c r="PTV116" s="22"/>
      <c r="PTW116" s="99" t="s">
        <v>130</v>
      </c>
      <c r="PTX116" s="25"/>
      <c r="PTY116" s="82"/>
      <c r="PTZ116" s="53"/>
      <c r="PUA116" s="73"/>
      <c r="PUB116" s="94"/>
      <c r="PUC116" s="95"/>
      <c r="PUD116" s="22"/>
      <c r="PUE116" s="99" t="s">
        <v>130</v>
      </c>
      <c r="PUF116" s="25"/>
      <c r="PUG116" s="82"/>
      <c r="PUH116" s="53"/>
      <c r="PUI116" s="73"/>
      <c r="PUJ116" s="94"/>
      <c r="PUK116" s="95"/>
      <c r="PUL116" s="22"/>
      <c r="PUM116" s="99" t="s">
        <v>130</v>
      </c>
      <c r="PUN116" s="25"/>
      <c r="PUO116" s="82"/>
      <c r="PUP116" s="53"/>
      <c r="PUQ116" s="73"/>
      <c r="PUR116" s="94"/>
      <c r="PUS116" s="95"/>
      <c r="PUT116" s="22"/>
      <c r="PUU116" s="99" t="s">
        <v>130</v>
      </c>
      <c r="PUV116" s="25"/>
      <c r="PUW116" s="82"/>
      <c r="PUX116" s="53"/>
      <c r="PUY116" s="73"/>
      <c r="PUZ116" s="94"/>
      <c r="PVA116" s="95"/>
      <c r="PVB116" s="22"/>
      <c r="PVC116" s="99" t="s">
        <v>130</v>
      </c>
      <c r="PVD116" s="25"/>
      <c r="PVE116" s="82"/>
      <c r="PVF116" s="53"/>
      <c r="PVG116" s="73"/>
      <c r="PVH116" s="94"/>
      <c r="PVI116" s="95"/>
      <c r="PVJ116" s="22"/>
      <c r="PVK116" s="99" t="s">
        <v>130</v>
      </c>
      <c r="PVL116" s="25"/>
      <c r="PVM116" s="82"/>
      <c r="PVN116" s="53"/>
      <c r="PVO116" s="73"/>
      <c r="PVP116" s="94"/>
      <c r="PVQ116" s="95"/>
      <c r="PVR116" s="22"/>
      <c r="PVS116" s="99" t="s">
        <v>130</v>
      </c>
      <c r="PVT116" s="25"/>
      <c r="PVU116" s="82"/>
      <c r="PVV116" s="53"/>
      <c r="PVW116" s="73"/>
      <c r="PVX116" s="94"/>
      <c r="PVY116" s="95"/>
      <c r="PVZ116" s="22"/>
      <c r="PWA116" s="99" t="s">
        <v>130</v>
      </c>
      <c r="PWB116" s="25"/>
      <c r="PWC116" s="82"/>
      <c r="PWD116" s="53"/>
      <c r="PWE116" s="73"/>
      <c r="PWF116" s="94"/>
      <c r="PWG116" s="95"/>
      <c r="PWH116" s="22"/>
      <c r="PWI116" s="99" t="s">
        <v>130</v>
      </c>
      <c r="PWJ116" s="25"/>
      <c r="PWK116" s="82"/>
      <c r="PWL116" s="53"/>
      <c r="PWM116" s="73"/>
      <c r="PWN116" s="94"/>
      <c r="PWO116" s="95"/>
      <c r="PWP116" s="22"/>
      <c r="PWQ116" s="99" t="s">
        <v>130</v>
      </c>
      <c r="PWR116" s="25"/>
      <c r="PWS116" s="82"/>
      <c r="PWT116" s="53"/>
      <c r="PWU116" s="73"/>
      <c r="PWV116" s="94"/>
      <c r="PWW116" s="95"/>
      <c r="PWX116" s="22"/>
      <c r="PWY116" s="99" t="s">
        <v>130</v>
      </c>
      <c r="PWZ116" s="25"/>
      <c r="PXA116" s="82"/>
      <c r="PXB116" s="53"/>
      <c r="PXC116" s="73"/>
      <c r="PXD116" s="94"/>
      <c r="PXE116" s="95"/>
      <c r="PXF116" s="22"/>
      <c r="PXG116" s="99" t="s">
        <v>130</v>
      </c>
      <c r="PXH116" s="25"/>
      <c r="PXI116" s="82"/>
      <c r="PXJ116" s="53"/>
      <c r="PXK116" s="73"/>
      <c r="PXL116" s="94"/>
      <c r="PXM116" s="95"/>
      <c r="PXN116" s="22"/>
      <c r="PXO116" s="99" t="s">
        <v>130</v>
      </c>
      <c r="PXP116" s="25"/>
      <c r="PXQ116" s="82"/>
      <c r="PXR116" s="53"/>
      <c r="PXS116" s="73"/>
      <c r="PXT116" s="94"/>
      <c r="PXU116" s="95"/>
      <c r="PXV116" s="22"/>
      <c r="PXW116" s="99" t="s">
        <v>130</v>
      </c>
      <c r="PXX116" s="25"/>
      <c r="PXY116" s="82"/>
      <c r="PXZ116" s="53"/>
      <c r="PYA116" s="73"/>
      <c r="PYB116" s="94"/>
      <c r="PYC116" s="95"/>
      <c r="PYD116" s="22"/>
      <c r="PYE116" s="99" t="s">
        <v>130</v>
      </c>
      <c r="PYF116" s="25"/>
      <c r="PYG116" s="82"/>
      <c r="PYH116" s="53"/>
      <c r="PYI116" s="73"/>
      <c r="PYJ116" s="94"/>
      <c r="PYK116" s="95"/>
      <c r="PYL116" s="22"/>
      <c r="PYM116" s="99" t="s">
        <v>130</v>
      </c>
      <c r="PYN116" s="25"/>
      <c r="PYO116" s="82"/>
      <c r="PYP116" s="53"/>
      <c r="PYQ116" s="73"/>
      <c r="PYR116" s="94"/>
      <c r="PYS116" s="95"/>
      <c r="PYT116" s="22"/>
      <c r="PYU116" s="99" t="s">
        <v>130</v>
      </c>
      <c r="PYV116" s="25"/>
      <c r="PYW116" s="82"/>
      <c r="PYX116" s="53"/>
      <c r="PYY116" s="73"/>
      <c r="PYZ116" s="94"/>
      <c r="PZA116" s="95"/>
      <c r="PZB116" s="22"/>
      <c r="PZC116" s="99" t="s">
        <v>130</v>
      </c>
      <c r="PZD116" s="25"/>
      <c r="PZE116" s="82"/>
      <c r="PZF116" s="53"/>
      <c r="PZG116" s="73"/>
      <c r="PZH116" s="94"/>
      <c r="PZI116" s="95"/>
      <c r="PZJ116" s="22"/>
      <c r="PZK116" s="99" t="s">
        <v>130</v>
      </c>
      <c r="PZL116" s="25"/>
      <c r="PZM116" s="82"/>
      <c r="PZN116" s="53"/>
      <c r="PZO116" s="73"/>
      <c r="PZP116" s="94"/>
      <c r="PZQ116" s="95"/>
      <c r="PZR116" s="22"/>
      <c r="PZS116" s="99" t="s">
        <v>130</v>
      </c>
      <c r="PZT116" s="25"/>
      <c r="PZU116" s="82"/>
      <c r="PZV116" s="53"/>
      <c r="PZW116" s="73"/>
      <c r="PZX116" s="94"/>
      <c r="PZY116" s="95"/>
      <c r="PZZ116" s="22"/>
      <c r="QAA116" s="99" t="s">
        <v>130</v>
      </c>
      <c r="QAB116" s="25"/>
      <c r="QAC116" s="82"/>
      <c r="QAD116" s="53"/>
      <c r="QAE116" s="73"/>
      <c r="QAF116" s="94"/>
      <c r="QAG116" s="95"/>
      <c r="QAH116" s="22"/>
      <c r="QAI116" s="99" t="s">
        <v>130</v>
      </c>
      <c r="QAJ116" s="25"/>
      <c r="QAK116" s="82"/>
      <c r="QAL116" s="53"/>
      <c r="QAM116" s="73"/>
      <c r="QAN116" s="94"/>
      <c r="QAO116" s="95"/>
      <c r="QAP116" s="22"/>
      <c r="QAQ116" s="99" t="s">
        <v>130</v>
      </c>
      <c r="QAR116" s="25"/>
      <c r="QAS116" s="82"/>
      <c r="QAT116" s="53"/>
      <c r="QAU116" s="73"/>
      <c r="QAV116" s="94"/>
      <c r="QAW116" s="95"/>
      <c r="QAX116" s="22"/>
      <c r="QAY116" s="99" t="s">
        <v>130</v>
      </c>
      <c r="QAZ116" s="25"/>
      <c r="QBA116" s="82"/>
      <c r="QBB116" s="53"/>
      <c r="QBC116" s="73"/>
      <c r="QBD116" s="94"/>
      <c r="QBE116" s="95"/>
      <c r="QBF116" s="22"/>
      <c r="QBG116" s="99" t="s">
        <v>130</v>
      </c>
      <c r="QBH116" s="25"/>
      <c r="QBI116" s="82"/>
      <c r="QBJ116" s="53"/>
      <c r="QBK116" s="73"/>
      <c r="QBL116" s="94"/>
      <c r="QBM116" s="95"/>
      <c r="QBN116" s="22"/>
      <c r="QBO116" s="99" t="s">
        <v>130</v>
      </c>
      <c r="QBP116" s="25"/>
      <c r="QBQ116" s="82"/>
      <c r="QBR116" s="53"/>
      <c r="QBS116" s="73"/>
      <c r="QBT116" s="94"/>
      <c r="QBU116" s="95"/>
      <c r="QBV116" s="22"/>
      <c r="QBW116" s="99" t="s">
        <v>130</v>
      </c>
      <c r="QBX116" s="25"/>
      <c r="QBY116" s="82"/>
      <c r="QBZ116" s="53"/>
      <c r="QCA116" s="73"/>
      <c r="QCB116" s="94"/>
      <c r="QCC116" s="95"/>
      <c r="QCD116" s="22"/>
      <c r="QCE116" s="99" t="s">
        <v>130</v>
      </c>
      <c r="QCF116" s="25"/>
      <c r="QCG116" s="82"/>
      <c r="QCH116" s="53"/>
      <c r="QCI116" s="73"/>
      <c r="QCJ116" s="94"/>
      <c r="QCK116" s="95"/>
      <c r="QCL116" s="22"/>
      <c r="QCM116" s="99" t="s">
        <v>130</v>
      </c>
      <c r="QCN116" s="25"/>
      <c r="QCO116" s="82"/>
      <c r="QCP116" s="53"/>
      <c r="QCQ116" s="73"/>
      <c r="QCR116" s="94"/>
      <c r="QCS116" s="95"/>
      <c r="QCT116" s="22"/>
      <c r="QCU116" s="99" t="s">
        <v>130</v>
      </c>
      <c r="QCV116" s="25"/>
      <c r="QCW116" s="82"/>
      <c r="QCX116" s="53"/>
      <c r="QCY116" s="73"/>
      <c r="QCZ116" s="94"/>
      <c r="QDA116" s="95"/>
      <c r="QDB116" s="22"/>
      <c r="QDC116" s="99" t="s">
        <v>130</v>
      </c>
      <c r="QDD116" s="25"/>
      <c r="QDE116" s="82"/>
      <c r="QDF116" s="53"/>
      <c r="QDG116" s="73"/>
      <c r="QDH116" s="94"/>
      <c r="QDI116" s="95"/>
      <c r="QDJ116" s="22"/>
      <c r="QDK116" s="99" t="s">
        <v>130</v>
      </c>
      <c r="QDL116" s="25"/>
      <c r="QDM116" s="82"/>
      <c r="QDN116" s="53"/>
      <c r="QDO116" s="73"/>
      <c r="QDP116" s="94"/>
      <c r="QDQ116" s="95"/>
      <c r="QDR116" s="22"/>
      <c r="QDS116" s="99" t="s">
        <v>130</v>
      </c>
      <c r="QDT116" s="25"/>
      <c r="QDU116" s="82"/>
      <c r="QDV116" s="53"/>
      <c r="QDW116" s="73"/>
      <c r="QDX116" s="94"/>
      <c r="QDY116" s="95"/>
      <c r="QDZ116" s="22"/>
      <c r="QEA116" s="99" t="s">
        <v>130</v>
      </c>
      <c r="QEB116" s="25"/>
      <c r="QEC116" s="82"/>
      <c r="QED116" s="53"/>
      <c r="QEE116" s="73"/>
      <c r="QEF116" s="94"/>
      <c r="QEG116" s="95"/>
      <c r="QEH116" s="22"/>
      <c r="QEI116" s="99" t="s">
        <v>130</v>
      </c>
      <c r="QEJ116" s="25"/>
      <c r="QEK116" s="82"/>
      <c r="QEL116" s="53"/>
      <c r="QEM116" s="73"/>
      <c r="QEN116" s="94"/>
      <c r="QEO116" s="95"/>
      <c r="QEP116" s="22"/>
      <c r="QEQ116" s="99" t="s">
        <v>130</v>
      </c>
      <c r="QER116" s="25"/>
      <c r="QES116" s="82"/>
      <c r="QET116" s="53"/>
      <c r="QEU116" s="73"/>
      <c r="QEV116" s="94"/>
      <c r="QEW116" s="95"/>
      <c r="QEX116" s="22"/>
      <c r="QEY116" s="99" t="s">
        <v>130</v>
      </c>
      <c r="QEZ116" s="25"/>
      <c r="QFA116" s="82"/>
      <c r="QFB116" s="53"/>
      <c r="QFC116" s="73"/>
      <c r="QFD116" s="94"/>
      <c r="QFE116" s="95"/>
      <c r="QFF116" s="22"/>
      <c r="QFG116" s="99" t="s">
        <v>130</v>
      </c>
      <c r="QFH116" s="25"/>
      <c r="QFI116" s="82"/>
      <c r="QFJ116" s="53"/>
      <c r="QFK116" s="73"/>
      <c r="QFL116" s="94"/>
      <c r="QFM116" s="95"/>
      <c r="QFN116" s="22"/>
      <c r="QFO116" s="99" t="s">
        <v>130</v>
      </c>
      <c r="QFP116" s="25"/>
      <c r="QFQ116" s="82"/>
      <c r="QFR116" s="53"/>
      <c r="QFS116" s="73"/>
      <c r="QFT116" s="94"/>
      <c r="QFU116" s="95"/>
      <c r="QFV116" s="22"/>
      <c r="QFW116" s="99" t="s">
        <v>130</v>
      </c>
      <c r="QFX116" s="25"/>
      <c r="QFY116" s="82"/>
      <c r="QFZ116" s="53"/>
      <c r="QGA116" s="73"/>
      <c r="QGB116" s="94"/>
      <c r="QGC116" s="95"/>
      <c r="QGD116" s="22"/>
      <c r="QGE116" s="99" t="s">
        <v>130</v>
      </c>
      <c r="QGF116" s="25"/>
      <c r="QGG116" s="82"/>
      <c r="QGH116" s="53"/>
      <c r="QGI116" s="73"/>
      <c r="QGJ116" s="94"/>
      <c r="QGK116" s="95"/>
      <c r="QGL116" s="22"/>
      <c r="QGM116" s="99" t="s">
        <v>130</v>
      </c>
      <c r="QGN116" s="25"/>
      <c r="QGO116" s="82"/>
      <c r="QGP116" s="53"/>
      <c r="QGQ116" s="73"/>
      <c r="QGR116" s="94"/>
      <c r="QGS116" s="95"/>
      <c r="QGT116" s="22"/>
      <c r="QGU116" s="99" t="s">
        <v>130</v>
      </c>
      <c r="QGV116" s="25"/>
      <c r="QGW116" s="82"/>
      <c r="QGX116" s="53"/>
      <c r="QGY116" s="73"/>
      <c r="QGZ116" s="94"/>
      <c r="QHA116" s="95"/>
      <c r="QHB116" s="22"/>
      <c r="QHC116" s="99" t="s">
        <v>130</v>
      </c>
      <c r="QHD116" s="25"/>
      <c r="QHE116" s="82"/>
      <c r="QHF116" s="53"/>
      <c r="QHG116" s="73"/>
      <c r="QHH116" s="94"/>
      <c r="QHI116" s="95"/>
      <c r="QHJ116" s="22"/>
      <c r="QHK116" s="99" t="s">
        <v>130</v>
      </c>
      <c r="QHL116" s="25"/>
      <c r="QHM116" s="82"/>
      <c r="QHN116" s="53"/>
      <c r="QHO116" s="73"/>
      <c r="QHP116" s="94"/>
      <c r="QHQ116" s="95"/>
      <c r="QHR116" s="22"/>
      <c r="QHS116" s="99" t="s">
        <v>130</v>
      </c>
      <c r="QHT116" s="25"/>
      <c r="QHU116" s="82"/>
      <c r="QHV116" s="53"/>
      <c r="QHW116" s="73"/>
      <c r="QHX116" s="94"/>
      <c r="QHY116" s="95"/>
      <c r="QHZ116" s="22"/>
      <c r="QIA116" s="99" t="s">
        <v>130</v>
      </c>
      <c r="QIB116" s="25"/>
      <c r="QIC116" s="82"/>
      <c r="QID116" s="53"/>
      <c r="QIE116" s="73"/>
      <c r="QIF116" s="94"/>
      <c r="QIG116" s="95"/>
      <c r="QIH116" s="22"/>
      <c r="QII116" s="99" t="s">
        <v>130</v>
      </c>
      <c r="QIJ116" s="25"/>
      <c r="QIK116" s="82"/>
      <c r="QIL116" s="53"/>
      <c r="QIM116" s="73"/>
      <c r="QIN116" s="94"/>
      <c r="QIO116" s="95"/>
      <c r="QIP116" s="22"/>
      <c r="QIQ116" s="99" t="s">
        <v>130</v>
      </c>
      <c r="QIR116" s="25"/>
      <c r="QIS116" s="82"/>
      <c r="QIT116" s="53"/>
      <c r="QIU116" s="73"/>
      <c r="QIV116" s="94"/>
      <c r="QIW116" s="95"/>
      <c r="QIX116" s="22"/>
      <c r="QIY116" s="99" t="s">
        <v>130</v>
      </c>
      <c r="QIZ116" s="25"/>
      <c r="QJA116" s="82"/>
      <c r="QJB116" s="53"/>
      <c r="QJC116" s="73"/>
      <c r="QJD116" s="94"/>
      <c r="QJE116" s="95"/>
      <c r="QJF116" s="22"/>
      <c r="QJG116" s="99" t="s">
        <v>130</v>
      </c>
      <c r="QJH116" s="25"/>
      <c r="QJI116" s="82"/>
      <c r="QJJ116" s="53"/>
      <c r="QJK116" s="73"/>
      <c r="QJL116" s="94"/>
      <c r="QJM116" s="95"/>
      <c r="QJN116" s="22"/>
      <c r="QJO116" s="99" t="s">
        <v>130</v>
      </c>
      <c r="QJP116" s="25"/>
      <c r="QJQ116" s="82"/>
      <c r="QJR116" s="53"/>
      <c r="QJS116" s="73"/>
      <c r="QJT116" s="94"/>
      <c r="QJU116" s="95"/>
      <c r="QJV116" s="22"/>
      <c r="QJW116" s="99" t="s">
        <v>130</v>
      </c>
      <c r="QJX116" s="25"/>
      <c r="QJY116" s="82"/>
      <c r="QJZ116" s="53"/>
      <c r="QKA116" s="73"/>
      <c r="QKB116" s="94"/>
      <c r="QKC116" s="95"/>
      <c r="QKD116" s="22"/>
      <c r="QKE116" s="99" t="s">
        <v>130</v>
      </c>
      <c r="QKF116" s="25"/>
      <c r="QKG116" s="82"/>
      <c r="QKH116" s="53"/>
      <c r="QKI116" s="73"/>
      <c r="QKJ116" s="94"/>
      <c r="QKK116" s="95"/>
      <c r="QKL116" s="22"/>
      <c r="QKM116" s="99" t="s">
        <v>130</v>
      </c>
      <c r="QKN116" s="25"/>
      <c r="QKO116" s="82"/>
      <c r="QKP116" s="53"/>
      <c r="QKQ116" s="73"/>
      <c r="QKR116" s="94"/>
      <c r="QKS116" s="95"/>
      <c r="QKT116" s="22"/>
      <c r="QKU116" s="99" t="s">
        <v>130</v>
      </c>
      <c r="QKV116" s="25"/>
      <c r="QKW116" s="82"/>
      <c r="QKX116" s="53"/>
      <c r="QKY116" s="73"/>
      <c r="QKZ116" s="94"/>
      <c r="QLA116" s="95"/>
      <c r="QLB116" s="22"/>
      <c r="QLC116" s="99" t="s">
        <v>130</v>
      </c>
      <c r="QLD116" s="25"/>
      <c r="QLE116" s="82"/>
      <c r="QLF116" s="53"/>
      <c r="QLG116" s="73"/>
      <c r="QLH116" s="94"/>
      <c r="QLI116" s="95"/>
      <c r="QLJ116" s="22"/>
      <c r="QLK116" s="99" t="s">
        <v>130</v>
      </c>
      <c r="QLL116" s="25"/>
      <c r="QLM116" s="82"/>
      <c r="QLN116" s="53"/>
      <c r="QLO116" s="73"/>
      <c r="QLP116" s="94"/>
      <c r="QLQ116" s="95"/>
      <c r="QLR116" s="22"/>
      <c r="QLS116" s="99" t="s">
        <v>130</v>
      </c>
      <c r="QLT116" s="25"/>
      <c r="QLU116" s="82"/>
      <c r="QLV116" s="53"/>
      <c r="QLW116" s="73"/>
      <c r="QLX116" s="94"/>
      <c r="QLY116" s="95"/>
      <c r="QLZ116" s="22"/>
      <c r="QMA116" s="99" t="s">
        <v>130</v>
      </c>
      <c r="QMB116" s="25"/>
      <c r="QMC116" s="82"/>
      <c r="QMD116" s="53"/>
      <c r="QME116" s="73"/>
      <c r="QMF116" s="94"/>
      <c r="QMG116" s="95"/>
      <c r="QMH116" s="22"/>
      <c r="QMI116" s="99" t="s">
        <v>130</v>
      </c>
      <c r="QMJ116" s="25"/>
      <c r="QMK116" s="82"/>
      <c r="QML116" s="53"/>
      <c r="QMM116" s="73"/>
      <c r="QMN116" s="94"/>
      <c r="QMO116" s="95"/>
      <c r="QMP116" s="22"/>
      <c r="QMQ116" s="99" t="s">
        <v>130</v>
      </c>
      <c r="QMR116" s="25"/>
      <c r="QMS116" s="82"/>
      <c r="QMT116" s="53"/>
      <c r="QMU116" s="73"/>
      <c r="QMV116" s="94"/>
      <c r="QMW116" s="95"/>
      <c r="QMX116" s="22"/>
      <c r="QMY116" s="99" t="s">
        <v>130</v>
      </c>
      <c r="QMZ116" s="25"/>
      <c r="QNA116" s="82"/>
      <c r="QNB116" s="53"/>
      <c r="QNC116" s="73"/>
      <c r="QND116" s="94"/>
      <c r="QNE116" s="95"/>
      <c r="QNF116" s="22"/>
      <c r="QNG116" s="99" t="s">
        <v>130</v>
      </c>
      <c r="QNH116" s="25"/>
      <c r="QNI116" s="82"/>
      <c r="QNJ116" s="53"/>
      <c r="QNK116" s="73"/>
      <c r="QNL116" s="94"/>
      <c r="QNM116" s="95"/>
      <c r="QNN116" s="22"/>
      <c r="QNO116" s="99" t="s">
        <v>130</v>
      </c>
      <c r="QNP116" s="25"/>
      <c r="QNQ116" s="82"/>
      <c r="QNR116" s="53"/>
      <c r="QNS116" s="73"/>
      <c r="QNT116" s="94"/>
      <c r="QNU116" s="95"/>
      <c r="QNV116" s="22"/>
      <c r="QNW116" s="99" t="s">
        <v>130</v>
      </c>
      <c r="QNX116" s="25"/>
      <c r="QNY116" s="82"/>
      <c r="QNZ116" s="53"/>
      <c r="QOA116" s="73"/>
      <c r="QOB116" s="94"/>
      <c r="QOC116" s="95"/>
      <c r="QOD116" s="22"/>
      <c r="QOE116" s="99" t="s">
        <v>130</v>
      </c>
      <c r="QOF116" s="25"/>
      <c r="QOG116" s="82"/>
      <c r="QOH116" s="53"/>
      <c r="QOI116" s="73"/>
      <c r="QOJ116" s="94"/>
      <c r="QOK116" s="95"/>
      <c r="QOL116" s="22"/>
      <c r="QOM116" s="99" t="s">
        <v>130</v>
      </c>
      <c r="QON116" s="25"/>
      <c r="QOO116" s="82"/>
      <c r="QOP116" s="53"/>
      <c r="QOQ116" s="73"/>
      <c r="QOR116" s="94"/>
      <c r="QOS116" s="95"/>
      <c r="QOT116" s="22"/>
      <c r="QOU116" s="99" t="s">
        <v>130</v>
      </c>
      <c r="QOV116" s="25"/>
      <c r="QOW116" s="82"/>
      <c r="QOX116" s="53"/>
      <c r="QOY116" s="73"/>
      <c r="QOZ116" s="94"/>
      <c r="QPA116" s="95"/>
      <c r="QPB116" s="22"/>
      <c r="QPC116" s="99" t="s">
        <v>130</v>
      </c>
      <c r="QPD116" s="25"/>
      <c r="QPE116" s="82"/>
      <c r="QPF116" s="53"/>
      <c r="QPG116" s="73"/>
      <c r="QPH116" s="94"/>
      <c r="QPI116" s="95"/>
      <c r="QPJ116" s="22"/>
      <c r="QPK116" s="99" t="s">
        <v>130</v>
      </c>
      <c r="QPL116" s="25"/>
      <c r="QPM116" s="82"/>
      <c r="QPN116" s="53"/>
      <c r="QPO116" s="73"/>
      <c r="QPP116" s="94"/>
      <c r="QPQ116" s="95"/>
      <c r="QPR116" s="22"/>
      <c r="QPS116" s="99" t="s">
        <v>130</v>
      </c>
      <c r="QPT116" s="25"/>
      <c r="QPU116" s="82"/>
      <c r="QPV116" s="53"/>
      <c r="QPW116" s="73"/>
      <c r="QPX116" s="94"/>
      <c r="QPY116" s="95"/>
      <c r="QPZ116" s="22"/>
      <c r="QQA116" s="99" t="s">
        <v>130</v>
      </c>
      <c r="QQB116" s="25"/>
      <c r="QQC116" s="82"/>
      <c r="QQD116" s="53"/>
      <c r="QQE116" s="73"/>
      <c r="QQF116" s="94"/>
      <c r="QQG116" s="95"/>
      <c r="QQH116" s="22"/>
      <c r="QQI116" s="99" t="s">
        <v>130</v>
      </c>
      <c r="QQJ116" s="25"/>
      <c r="QQK116" s="82"/>
      <c r="QQL116" s="53"/>
      <c r="QQM116" s="73"/>
      <c r="QQN116" s="94"/>
      <c r="QQO116" s="95"/>
      <c r="QQP116" s="22"/>
      <c r="QQQ116" s="99" t="s">
        <v>130</v>
      </c>
      <c r="QQR116" s="25"/>
      <c r="QQS116" s="82"/>
      <c r="QQT116" s="53"/>
      <c r="QQU116" s="73"/>
      <c r="QQV116" s="94"/>
      <c r="QQW116" s="95"/>
      <c r="QQX116" s="22"/>
      <c r="QQY116" s="99" t="s">
        <v>130</v>
      </c>
      <c r="QQZ116" s="25"/>
      <c r="QRA116" s="82"/>
      <c r="QRB116" s="53"/>
      <c r="QRC116" s="73"/>
      <c r="QRD116" s="94"/>
      <c r="QRE116" s="95"/>
      <c r="QRF116" s="22"/>
      <c r="QRG116" s="99" t="s">
        <v>130</v>
      </c>
      <c r="QRH116" s="25"/>
      <c r="QRI116" s="82"/>
      <c r="QRJ116" s="53"/>
      <c r="QRK116" s="73"/>
      <c r="QRL116" s="94"/>
      <c r="QRM116" s="95"/>
      <c r="QRN116" s="22"/>
      <c r="QRO116" s="99" t="s">
        <v>130</v>
      </c>
      <c r="QRP116" s="25"/>
      <c r="QRQ116" s="82"/>
      <c r="QRR116" s="53"/>
      <c r="QRS116" s="73"/>
      <c r="QRT116" s="94"/>
      <c r="QRU116" s="95"/>
      <c r="QRV116" s="22"/>
      <c r="QRW116" s="99" t="s">
        <v>130</v>
      </c>
      <c r="QRX116" s="25"/>
      <c r="QRY116" s="82"/>
      <c r="QRZ116" s="53"/>
      <c r="QSA116" s="73"/>
      <c r="QSB116" s="94"/>
      <c r="QSC116" s="95"/>
      <c r="QSD116" s="22"/>
      <c r="QSE116" s="99" t="s">
        <v>130</v>
      </c>
      <c r="QSF116" s="25"/>
      <c r="QSG116" s="82"/>
      <c r="QSH116" s="53"/>
      <c r="QSI116" s="73"/>
      <c r="QSJ116" s="94"/>
      <c r="QSK116" s="95"/>
      <c r="QSL116" s="22"/>
      <c r="QSM116" s="99" t="s">
        <v>130</v>
      </c>
      <c r="QSN116" s="25"/>
      <c r="QSO116" s="82"/>
      <c r="QSP116" s="53"/>
      <c r="QSQ116" s="73"/>
      <c r="QSR116" s="94"/>
      <c r="QSS116" s="95"/>
      <c r="QST116" s="22"/>
      <c r="QSU116" s="99" t="s">
        <v>130</v>
      </c>
      <c r="QSV116" s="25"/>
      <c r="QSW116" s="82"/>
      <c r="QSX116" s="53"/>
      <c r="QSY116" s="73"/>
      <c r="QSZ116" s="94"/>
      <c r="QTA116" s="95"/>
      <c r="QTB116" s="22"/>
      <c r="QTC116" s="99" t="s">
        <v>130</v>
      </c>
      <c r="QTD116" s="25"/>
      <c r="QTE116" s="82"/>
      <c r="QTF116" s="53"/>
      <c r="QTG116" s="73"/>
      <c r="QTH116" s="94"/>
      <c r="QTI116" s="95"/>
      <c r="QTJ116" s="22"/>
      <c r="QTK116" s="99" t="s">
        <v>130</v>
      </c>
      <c r="QTL116" s="25"/>
      <c r="QTM116" s="82"/>
      <c r="QTN116" s="53"/>
      <c r="QTO116" s="73"/>
      <c r="QTP116" s="94"/>
      <c r="QTQ116" s="95"/>
      <c r="QTR116" s="22"/>
      <c r="QTS116" s="99" t="s">
        <v>130</v>
      </c>
      <c r="QTT116" s="25"/>
      <c r="QTU116" s="82"/>
      <c r="QTV116" s="53"/>
      <c r="QTW116" s="73"/>
      <c r="QTX116" s="94"/>
      <c r="QTY116" s="95"/>
      <c r="QTZ116" s="22"/>
      <c r="QUA116" s="99" t="s">
        <v>130</v>
      </c>
      <c r="QUB116" s="25"/>
      <c r="QUC116" s="82"/>
      <c r="QUD116" s="53"/>
      <c r="QUE116" s="73"/>
      <c r="QUF116" s="94"/>
      <c r="QUG116" s="95"/>
      <c r="QUH116" s="22"/>
      <c r="QUI116" s="99" t="s">
        <v>130</v>
      </c>
      <c r="QUJ116" s="25"/>
      <c r="QUK116" s="82"/>
      <c r="QUL116" s="53"/>
      <c r="QUM116" s="73"/>
      <c r="QUN116" s="94"/>
      <c r="QUO116" s="95"/>
      <c r="QUP116" s="22"/>
      <c r="QUQ116" s="99" t="s">
        <v>130</v>
      </c>
      <c r="QUR116" s="25"/>
      <c r="QUS116" s="82"/>
      <c r="QUT116" s="53"/>
      <c r="QUU116" s="73"/>
      <c r="QUV116" s="94"/>
      <c r="QUW116" s="95"/>
      <c r="QUX116" s="22"/>
      <c r="QUY116" s="99" t="s">
        <v>130</v>
      </c>
      <c r="QUZ116" s="25"/>
      <c r="QVA116" s="82"/>
      <c r="QVB116" s="53"/>
      <c r="QVC116" s="73"/>
      <c r="QVD116" s="94"/>
      <c r="QVE116" s="95"/>
      <c r="QVF116" s="22"/>
      <c r="QVG116" s="99" t="s">
        <v>130</v>
      </c>
      <c r="QVH116" s="25"/>
      <c r="QVI116" s="82"/>
      <c r="QVJ116" s="53"/>
      <c r="QVK116" s="73"/>
      <c r="QVL116" s="94"/>
      <c r="QVM116" s="95"/>
      <c r="QVN116" s="22"/>
      <c r="QVO116" s="99" t="s">
        <v>130</v>
      </c>
      <c r="QVP116" s="25"/>
      <c r="QVQ116" s="82"/>
      <c r="QVR116" s="53"/>
      <c r="QVS116" s="73"/>
      <c r="QVT116" s="94"/>
      <c r="QVU116" s="95"/>
      <c r="QVV116" s="22"/>
      <c r="QVW116" s="99" t="s">
        <v>130</v>
      </c>
      <c r="QVX116" s="25"/>
      <c r="QVY116" s="82"/>
      <c r="QVZ116" s="53"/>
      <c r="QWA116" s="73"/>
      <c r="QWB116" s="94"/>
      <c r="QWC116" s="95"/>
      <c r="QWD116" s="22"/>
      <c r="QWE116" s="99" t="s">
        <v>130</v>
      </c>
      <c r="QWF116" s="25"/>
      <c r="QWG116" s="82"/>
      <c r="QWH116" s="53"/>
      <c r="QWI116" s="73"/>
      <c r="QWJ116" s="94"/>
      <c r="QWK116" s="95"/>
      <c r="QWL116" s="22"/>
      <c r="QWM116" s="99" t="s">
        <v>130</v>
      </c>
      <c r="QWN116" s="25"/>
      <c r="QWO116" s="82"/>
      <c r="QWP116" s="53"/>
      <c r="QWQ116" s="73"/>
      <c r="QWR116" s="94"/>
      <c r="QWS116" s="95"/>
      <c r="QWT116" s="22"/>
      <c r="QWU116" s="99" t="s">
        <v>130</v>
      </c>
      <c r="QWV116" s="25"/>
      <c r="QWW116" s="82"/>
      <c r="QWX116" s="53"/>
      <c r="QWY116" s="73"/>
      <c r="QWZ116" s="94"/>
      <c r="QXA116" s="95"/>
      <c r="QXB116" s="22"/>
      <c r="QXC116" s="99" t="s">
        <v>130</v>
      </c>
      <c r="QXD116" s="25"/>
      <c r="QXE116" s="82"/>
      <c r="QXF116" s="53"/>
      <c r="QXG116" s="73"/>
      <c r="QXH116" s="94"/>
      <c r="QXI116" s="95"/>
      <c r="QXJ116" s="22"/>
      <c r="QXK116" s="99" t="s">
        <v>130</v>
      </c>
      <c r="QXL116" s="25"/>
      <c r="QXM116" s="82"/>
      <c r="QXN116" s="53"/>
      <c r="QXO116" s="73"/>
      <c r="QXP116" s="94"/>
      <c r="QXQ116" s="95"/>
      <c r="QXR116" s="22"/>
      <c r="QXS116" s="99" t="s">
        <v>130</v>
      </c>
      <c r="QXT116" s="25"/>
      <c r="QXU116" s="82"/>
      <c r="QXV116" s="53"/>
      <c r="QXW116" s="73"/>
      <c r="QXX116" s="94"/>
      <c r="QXY116" s="95"/>
      <c r="QXZ116" s="22"/>
      <c r="QYA116" s="99" t="s">
        <v>130</v>
      </c>
      <c r="QYB116" s="25"/>
      <c r="QYC116" s="82"/>
      <c r="QYD116" s="53"/>
      <c r="QYE116" s="73"/>
      <c r="QYF116" s="94"/>
      <c r="QYG116" s="95"/>
      <c r="QYH116" s="22"/>
      <c r="QYI116" s="99" t="s">
        <v>130</v>
      </c>
      <c r="QYJ116" s="25"/>
      <c r="QYK116" s="82"/>
      <c r="QYL116" s="53"/>
      <c r="QYM116" s="73"/>
      <c r="QYN116" s="94"/>
      <c r="QYO116" s="95"/>
      <c r="QYP116" s="22"/>
      <c r="QYQ116" s="99" t="s">
        <v>130</v>
      </c>
      <c r="QYR116" s="25"/>
      <c r="QYS116" s="82"/>
      <c r="QYT116" s="53"/>
      <c r="QYU116" s="73"/>
      <c r="QYV116" s="94"/>
      <c r="QYW116" s="95"/>
      <c r="QYX116" s="22"/>
      <c r="QYY116" s="99" t="s">
        <v>130</v>
      </c>
      <c r="QYZ116" s="25"/>
      <c r="QZA116" s="82"/>
      <c r="QZB116" s="53"/>
      <c r="QZC116" s="73"/>
      <c r="QZD116" s="94"/>
      <c r="QZE116" s="95"/>
      <c r="QZF116" s="22"/>
      <c r="QZG116" s="99" t="s">
        <v>130</v>
      </c>
      <c r="QZH116" s="25"/>
      <c r="QZI116" s="82"/>
      <c r="QZJ116" s="53"/>
      <c r="QZK116" s="73"/>
      <c r="QZL116" s="94"/>
      <c r="QZM116" s="95"/>
      <c r="QZN116" s="22"/>
      <c r="QZO116" s="99" t="s">
        <v>130</v>
      </c>
      <c r="QZP116" s="25"/>
      <c r="QZQ116" s="82"/>
      <c r="QZR116" s="53"/>
      <c r="QZS116" s="73"/>
      <c r="QZT116" s="94"/>
      <c r="QZU116" s="95"/>
      <c r="QZV116" s="22"/>
      <c r="QZW116" s="99" t="s">
        <v>130</v>
      </c>
      <c r="QZX116" s="25"/>
      <c r="QZY116" s="82"/>
      <c r="QZZ116" s="53"/>
      <c r="RAA116" s="73"/>
      <c r="RAB116" s="94"/>
      <c r="RAC116" s="95"/>
      <c r="RAD116" s="22"/>
      <c r="RAE116" s="99" t="s">
        <v>130</v>
      </c>
      <c r="RAF116" s="25"/>
      <c r="RAG116" s="82"/>
      <c r="RAH116" s="53"/>
      <c r="RAI116" s="73"/>
      <c r="RAJ116" s="94"/>
      <c r="RAK116" s="95"/>
      <c r="RAL116" s="22"/>
      <c r="RAM116" s="99" t="s">
        <v>130</v>
      </c>
      <c r="RAN116" s="25"/>
      <c r="RAO116" s="82"/>
      <c r="RAP116" s="53"/>
      <c r="RAQ116" s="73"/>
      <c r="RAR116" s="94"/>
      <c r="RAS116" s="95"/>
      <c r="RAT116" s="22"/>
      <c r="RAU116" s="99" t="s">
        <v>130</v>
      </c>
      <c r="RAV116" s="25"/>
      <c r="RAW116" s="82"/>
      <c r="RAX116" s="53"/>
      <c r="RAY116" s="73"/>
      <c r="RAZ116" s="94"/>
      <c r="RBA116" s="95"/>
      <c r="RBB116" s="22"/>
      <c r="RBC116" s="99" t="s">
        <v>130</v>
      </c>
      <c r="RBD116" s="25"/>
      <c r="RBE116" s="82"/>
      <c r="RBF116" s="53"/>
      <c r="RBG116" s="73"/>
      <c r="RBH116" s="94"/>
      <c r="RBI116" s="95"/>
      <c r="RBJ116" s="22"/>
      <c r="RBK116" s="99" t="s">
        <v>130</v>
      </c>
      <c r="RBL116" s="25"/>
      <c r="RBM116" s="82"/>
      <c r="RBN116" s="53"/>
      <c r="RBO116" s="73"/>
      <c r="RBP116" s="94"/>
      <c r="RBQ116" s="95"/>
      <c r="RBR116" s="22"/>
      <c r="RBS116" s="99" t="s">
        <v>130</v>
      </c>
      <c r="RBT116" s="25"/>
      <c r="RBU116" s="82"/>
      <c r="RBV116" s="53"/>
      <c r="RBW116" s="73"/>
      <c r="RBX116" s="94"/>
      <c r="RBY116" s="95"/>
      <c r="RBZ116" s="22"/>
      <c r="RCA116" s="99" t="s">
        <v>130</v>
      </c>
      <c r="RCB116" s="25"/>
      <c r="RCC116" s="82"/>
      <c r="RCD116" s="53"/>
      <c r="RCE116" s="73"/>
      <c r="RCF116" s="94"/>
      <c r="RCG116" s="95"/>
      <c r="RCH116" s="22"/>
      <c r="RCI116" s="99" t="s">
        <v>130</v>
      </c>
      <c r="RCJ116" s="25"/>
      <c r="RCK116" s="82"/>
      <c r="RCL116" s="53"/>
      <c r="RCM116" s="73"/>
      <c r="RCN116" s="94"/>
      <c r="RCO116" s="95"/>
      <c r="RCP116" s="22"/>
      <c r="RCQ116" s="99" t="s">
        <v>130</v>
      </c>
      <c r="RCR116" s="25"/>
      <c r="RCS116" s="82"/>
      <c r="RCT116" s="53"/>
      <c r="RCU116" s="73"/>
      <c r="RCV116" s="94"/>
      <c r="RCW116" s="95"/>
      <c r="RCX116" s="22"/>
      <c r="RCY116" s="99" t="s">
        <v>130</v>
      </c>
      <c r="RCZ116" s="25"/>
      <c r="RDA116" s="82"/>
      <c r="RDB116" s="53"/>
      <c r="RDC116" s="73"/>
      <c r="RDD116" s="94"/>
      <c r="RDE116" s="95"/>
      <c r="RDF116" s="22"/>
      <c r="RDG116" s="99" t="s">
        <v>130</v>
      </c>
      <c r="RDH116" s="25"/>
      <c r="RDI116" s="82"/>
      <c r="RDJ116" s="53"/>
      <c r="RDK116" s="73"/>
      <c r="RDL116" s="94"/>
      <c r="RDM116" s="95"/>
      <c r="RDN116" s="22"/>
      <c r="RDO116" s="99" t="s">
        <v>130</v>
      </c>
      <c r="RDP116" s="25"/>
      <c r="RDQ116" s="82"/>
      <c r="RDR116" s="53"/>
      <c r="RDS116" s="73"/>
      <c r="RDT116" s="94"/>
      <c r="RDU116" s="95"/>
      <c r="RDV116" s="22"/>
      <c r="RDW116" s="99" t="s">
        <v>130</v>
      </c>
      <c r="RDX116" s="25"/>
      <c r="RDY116" s="82"/>
      <c r="RDZ116" s="53"/>
      <c r="REA116" s="73"/>
      <c r="REB116" s="94"/>
      <c r="REC116" s="95"/>
      <c r="RED116" s="22"/>
      <c r="REE116" s="99" t="s">
        <v>130</v>
      </c>
      <c r="REF116" s="25"/>
      <c r="REG116" s="82"/>
      <c r="REH116" s="53"/>
      <c r="REI116" s="73"/>
      <c r="REJ116" s="94"/>
      <c r="REK116" s="95"/>
      <c r="REL116" s="22"/>
      <c r="REM116" s="99" t="s">
        <v>130</v>
      </c>
      <c r="REN116" s="25"/>
      <c r="REO116" s="82"/>
      <c r="REP116" s="53"/>
      <c r="REQ116" s="73"/>
      <c r="RER116" s="94"/>
      <c r="RES116" s="95"/>
      <c r="RET116" s="22"/>
      <c r="REU116" s="99" t="s">
        <v>130</v>
      </c>
      <c r="REV116" s="25"/>
      <c r="REW116" s="82"/>
      <c r="REX116" s="53"/>
      <c r="REY116" s="73"/>
      <c r="REZ116" s="94"/>
      <c r="RFA116" s="95"/>
      <c r="RFB116" s="22"/>
      <c r="RFC116" s="99" t="s">
        <v>130</v>
      </c>
      <c r="RFD116" s="25"/>
      <c r="RFE116" s="82"/>
      <c r="RFF116" s="53"/>
      <c r="RFG116" s="73"/>
      <c r="RFH116" s="94"/>
      <c r="RFI116" s="95"/>
      <c r="RFJ116" s="22"/>
      <c r="RFK116" s="99" t="s">
        <v>130</v>
      </c>
      <c r="RFL116" s="25"/>
      <c r="RFM116" s="82"/>
      <c r="RFN116" s="53"/>
      <c r="RFO116" s="73"/>
      <c r="RFP116" s="94"/>
      <c r="RFQ116" s="95"/>
      <c r="RFR116" s="22"/>
      <c r="RFS116" s="99" t="s">
        <v>130</v>
      </c>
      <c r="RFT116" s="25"/>
      <c r="RFU116" s="82"/>
      <c r="RFV116" s="53"/>
      <c r="RFW116" s="73"/>
      <c r="RFX116" s="94"/>
      <c r="RFY116" s="95"/>
      <c r="RFZ116" s="22"/>
      <c r="RGA116" s="99" t="s">
        <v>130</v>
      </c>
      <c r="RGB116" s="25"/>
      <c r="RGC116" s="82"/>
      <c r="RGD116" s="53"/>
      <c r="RGE116" s="73"/>
      <c r="RGF116" s="94"/>
      <c r="RGG116" s="95"/>
      <c r="RGH116" s="22"/>
      <c r="RGI116" s="99" t="s">
        <v>130</v>
      </c>
      <c r="RGJ116" s="25"/>
      <c r="RGK116" s="82"/>
      <c r="RGL116" s="53"/>
      <c r="RGM116" s="73"/>
      <c r="RGN116" s="94"/>
      <c r="RGO116" s="95"/>
      <c r="RGP116" s="22"/>
      <c r="RGQ116" s="99" t="s">
        <v>130</v>
      </c>
      <c r="RGR116" s="25"/>
      <c r="RGS116" s="82"/>
      <c r="RGT116" s="53"/>
      <c r="RGU116" s="73"/>
      <c r="RGV116" s="94"/>
      <c r="RGW116" s="95"/>
      <c r="RGX116" s="22"/>
      <c r="RGY116" s="99" t="s">
        <v>130</v>
      </c>
      <c r="RGZ116" s="25"/>
      <c r="RHA116" s="82"/>
      <c r="RHB116" s="53"/>
      <c r="RHC116" s="73"/>
      <c r="RHD116" s="94"/>
      <c r="RHE116" s="95"/>
      <c r="RHF116" s="22"/>
      <c r="RHG116" s="99" t="s">
        <v>130</v>
      </c>
      <c r="RHH116" s="25"/>
      <c r="RHI116" s="82"/>
      <c r="RHJ116" s="53"/>
      <c r="RHK116" s="73"/>
      <c r="RHL116" s="94"/>
      <c r="RHM116" s="95"/>
      <c r="RHN116" s="22"/>
      <c r="RHO116" s="99" t="s">
        <v>130</v>
      </c>
      <c r="RHP116" s="25"/>
      <c r="RHQ116" s="82"/>
      <c r="RHR116" s="53"/>
      <c r="RHS116" s="73"/>
      <c r="RHT116" s="94"/>
      <c r="RHU116" s="95"/>
      <c r="RHV116" s="22"/>
      <c r="RHW116" s="99" t="s">
        <v>130</v>
      </c>
      <c r="RHX116" s="25"/>
      <c r="RHY116" s="82"/>
      <c r="RHZ116" s="53"/>
      <c r="RIA116" s="73"/>
      <c r="RIB116" s="94"/>
      <c r="RIC116" s="95"/>
      <c r="RID116" s="22"/>
      <c r="RIE116" s="99" t="s">
        <v>130</v>
      </c>
      <c r="RIF116" s="25"/>
      <c r="RIG116" s="82"/>
      <c r="RIH116" s="53"/>
      <c r="RII116" s="73"/>
      <c r="RIJ116" s="94"/>
      <c r="RIK116" s="95"/>
      <c r="RIL116" s="22"/>
      <c r="RIM116" s="99" t="s">
        <v>130</v>
      </c>
      <c r="RIN116" s="25"/>
      <c r="RIO116" s="82"/>
      <c r="RIP116" s="53"/>
      <c r="RIQ116" s="73"/>
      <c r="RIR116" s="94"/>
      <c r="RIS116" s="95"/>
      <c r="RIT116" s="22"/>
      <c r="RIU116" s="99" t="s">
        <v>130</v>
      </c>
      <c r="RIV116" s="25"/>
      <c r="RIW116" s="82"/>
      <c r="RIX116" s="53"/>
      <c r="RIY116" s="73"/>
      <c r="RIZ116" s="94"/>
      <c r="RJA116" s="95"/>
      <c r="RJB116" s="22"/>
      <c r="RJC116" s="99" t="s">
        <v>130</v>
      </c>
      <c r="RJD116" s="25"/>
      <c r="RJE116" s="82"/>
      <c r="RJF116" s="53"/>
      <c r="RJG116" s="73"/>
      <c r="RJH116" s="94"/>
      <c r="RJI116" s="95"/>
      <c r="RJJ116" s="22"/>
      <c r="RJK116" s="99" t="s">
        <v>130</v>
      </c>
      <c r="RJL116" s="25"/>
      <c r="RJM116" s="82"/>
      <c r="RJN116" s="53"/>
      <c r="RJO116" s="73"/>
      <c r="RJP116" s="94"/>
      <c r="RJQ116" s="95"/>
      <c r="RJR116" s="22"/>
      <c r="RJS116" s="99" t="s">
        <v>130</v>
      </c>
      <c r="RJT116" s="25"/>
      <c r="RJU116" s="82"/>
      <c r="RJV116" s="53"/>
      <c r="RJW116" s="73"/>
      <c r="RJX116" s="94"/>
      <c r="RJY116" s="95"/>
      <c r="RJZ116" s="22"/>
      <c r="RKA116" s="99" t="s">
        <v>130</v>
      </c>
      <c r="RKB116" s="25"/>
      <c r="RKC116" s="82"/>
      <c r="RKD116" s="53"/>
      <c r="RKE116" s="73"/>
      <c r="RKF116" s="94"/>
      <c r="RKG116" s="95"/>
      <c r="RKH116" s="22"/>
      <c r="RKI116" s="99" t="s">
        <v>130</v>
      </c>
      <c r="RKJ116" s="25"/>
      <c r="RKK116" s="82"/>
      <c r="RKL116" s="53"/>
      <c r="RKM116" s="73"/>
      <c r="RKN116" s="94"/>
      <c r="RKO116" s="95"/>
      <c r="RKP116" s="22"/>
      <c r="RKQ116" s="99" t="s">
        <v>130</v>
      </c>
      <c r="RKR116" s="25"/>
      <c r="RKS116" s="82"/>
      <c r="RKT116" s="53"/>
      <c r="RKU116" s="73"/>
      <c r="RKV116" s="94"/>
      <c r="RKW116" s="95"/>
      <c r="RKX116" s="22"/>
      <c r="RKY116" s="99" t="s">
        <v>130</v>
      </c>
      <c r="RKZ116" s="25"/>
      <c r="RLA116" s="82"/>
      <c r="RLB116" s="53"/>
      <c r="RLC116" s="73"/>
      <c r="RLD116" s="94"/>
      <c r="RLE116" s="95"/>
      <c r="RLF116" s="22"/>
      <c r="RLG116" s="99" t="s">
        <v>130</v>
      </c>
      <c r="RLH116" s="25"/>
      <c r="RLI116" s="82"/>
      <c r="RLJ116" s="53"/>
      <c r="RLK116" s="73"/>
      <c r="RLL116" s="94"/>
      <c r="RLM116" s="95"/>
      <c r="RLN116" s="22"/>
      <c r="RLO116" s="99" t="s">
        <v>130</v>
      </c>
      <c r="RLP116" s="25"/>
      <c r="RLQ116" s="82"/>
      <c r="RLR116" s="53"/>
      <c r="RLS116" s="73"/>
      <c r="RLT116" s="94"/>
      <c r="RLU116" s="95"/>
      <c r="RLV116" s="22"/>
      <c r="RLW116" s="99" t="s">
        <v>130</v>
      </c>
      <c r="RLX116" s="25"/>
      <c r="RLY116" s="82"/>
      <c r="RLZ116" s="53"/>
      <c r="RMA116" s="73"/>
      <c r="RMB116" s="94"/>
      <c r="RMC116" s="95"/>
      <c r="RMD116" s="22"/>
      <c r="RME116" s="99" t="s">
        <v>130</v>
      </c>
      <c r="RMF116" s="25"/>
      <c r="RMG116" s="82"/>
      <c r="RMH116" s="53"/>
      <c r="RMI116" s="73"/>
      <c r="RMJ116" s="94"/>
      <c r="RMK116" s="95"/>
      <c r="RML116" s="22"/>
      <c r="RMM116" s="99" t="s">
        <v>130</v>
      </c>
      <c r="RMN116" s="25"/>
      <c r="RMO116" s="82"/>
      <c r="RMP116" s="53"/>
      <c r="RMQ116" s="73"/>
      <c r="RMR116" s="94"/>
      <c r="RMS116" s="95"/>
      <c r="RMT116" s="22"/>
      <c r="RMU116" s="99" t="s">
        <v>130</v>
      </c>
      <c r="RMV116" s="25"/>
      <c r="RMW116" s="82"/>
      <c r="RMX116" s="53"/>
      <c r="RMY116" s="73"/>
      <c r="RMZ116" s="94"/>
      <c r="RNA116" s="95"/>
      <c r="RNB116" s="22"/>
      <c r="RNC116" s="99" t="s">
        <v>130</v>
      </c>
      <c r="RND116" s="25"/>
      <c r="RNE116" s="82"/>
      <c r="RNF116" s="53"/>
      <c r="RNG116" s="73"/>
      <c r="RNH116" s="94"/>
      <c r="RNI116" s="95"/>
      <c r="RNJ116" s="22"/>
      <c r="RNK116" s="99" t="s">
        <v>130</v>
      </c>
      <c r="RNL116" s="25"/>
      <c r="RNM116" s="82"/>
      <c r="RNN116" s="53"/>
      <c r="RNO116" s="73"/>
      <c r="RNP116" s="94"/>
      <c r="RNQ116" s="95"/>
      <c r="RNR116" s="22"/>
      <c r="RNS116" s="99" t="s">
        <v>130</v>
      </c>
      <c r="RNT116" s="25"/>
      <c r="RNU116" s="82"/>
      <c r="RNV116" s="53"/>
      <c r="RNW116" s="73"/>
      <c r="RNX116" s="94"/>
      <c r="RNY116" s="95"/>
      <c r="RNZ116" s="22"/>
      <c r="ROA116" s="99" t="s">
        <v>130</v>
      </c>
      <c r="ROB116" s="25"/>
      <c r="ROC116" s="82"/>
      <c r="ROD116" s="53"/>
      <c r="ROE116" s="73"/>
      <c r="ROF116" s="94"/>
      <c r="ROG116" s="95"/>
      <c r="ROH116" s="22"/>
      <c r="ROI116" s="99" t="s">
        <v>130</v>
      </c>
      <c r="ROJ116" s="25"/>
      <c r="ROK116" s="82"/>
      <c r="ROL116" s="53"/>
      <c r="ROM116" s="73"/>
      <c r="RON116" s="94"/>
      <c r="ROO116" s="95"/>
      <c r="ROP116" s="22"/>
      <c r="ROQ116" s="99" t="s">
        <v>130</v>
      </c>
      <c r="ROR116" s="25"/>
      <c r="ROS116" s="82"/>
      <c r="ROT116" s="53"/>
      <c r="ROU116" s="73"/>
      <c r="ROV116" s="94"/>
      <c r="ROW116" s="95"/>
      <c r="ROX116" s="22"/>
      <c r="ROY116" s="99" t="s">
        <v>130</v>
      </c>
      <c r="ROZ116" s="25"/>
      <c r="RPA116" s="82"/>
      <c r="RPB116" s="53"/>
      <c r="RPC116" s="73"/>
      <c r="RPD116" s="94"/>
      <c r="RPE116" s="95"/>
      <c r="RPF116" s="22"/>
      <c r="RPG116" s="99" t="s">
        <v>130</v>
      </c>
      <c r="RPH116" s="25"/>
      <c r="RPI116" s="82"/>
      <c r="RPJ116" s="53"/>
      <c r="RPK116" s="73"/>
      <c r="RPL116" s="94"/>
      <c r="RPM116" s="95"/>
      <c r="RPN116" s="22"/>
      <c r="RPO116" s="99" t="s">
        <v>130</v>
      </c>
      <c r="RPP116" s="25"/>
      <c r="RPQ116" s="82"/>
      <c r="RPR116" s="53"/>
      <c r="RPS116" s="73"/>
      <c r="RPT116" s="94"/>
      <c r="RPU116" s="95"/>
      <c r="RPV116" s="22"/>
      <c r="RPW116" s="99" t="s">
        <v>130</v>
      </c>
      <c r="RPX116" s="25"/>
      <c r="RPY116" s="82"/>
      <c r="RPZ116" s="53"/>
      <c r="RQA116" s="73"/>
      <c r="RQB116" s="94"/>
      <c r="RQC116" s="95"/>
      <c r="RQD116" s="22"/>
      <c r="RQE116" s="99" t="s">
        <v>130</v>
      </c>
      <c r="RQF116" s="25"/>
      <c r="RQG116" s="82"/>
      <c r="RQH116" s="53"/>
      <c r="RQI116" s="73"/>
      <c r="RQJ116" s="94"/>
      <c r="RQK116" s="95"/>
      <c r="RQL116" s="22"/>
      <c r="RQM116" s="99" t="s">
        <v>130</v>
      </c>
      <c r="RQN116" s="25"/>
      <c r="RQO116" s="82"/>
      <c r="RQP116" s="53"/>
      <c r="RQQ116" s="73"/>
      <c r="RQR116" s="94"/>
      <c r="RQS116" s="95"/>
      <c r="RQT116" s="22"/>
      <c r="RQU116" s="99" t="s">
        <v>130</v>
      </c>
      <c r="RQV116" s="25"/>
      <c r="RQW116" s="82"/>
      <c r="RQX116" s="53"/>
      <c r="RQY116" s="73"/>
      <c r="RQZ116" s="94"/>
      <c r="RRA116" s="95"/>
      <c r="RRB116" s="22"/>
      <c r="RRC116" s="99" t="s">
        <v>130</v>
      </c>
      <c r="RRD116" s="25"/>
      <c r="RRE116" s="82"/>
      <c r="RRF116" s="53"/>
      <c r="RRG116" s="73"/>
      <c r="RRH116" s="94"/>
      <c r="RRI116" s="95"/>
      <c r="RRJ116" s="22"/>
      <c r="RRK116" s="99" t="s">
        <v>130</v>
      </c>
      <c r="RRL116" s="25"/>
      <c r="RRM116" s="82"/>
      <c r="RRN116" s="53"/>
      <c r="RRO116" s="73"/>
      <c r="RRP116" s="94"/>
      <c r="RRQ116" s="95"/>
      <c r="RRR116" s="22"/>
      <c r="RRS116" s="99" t="s">
        <v>130</v>
      </c>
      <c r="RRT116" s="25"/>
      <c r="RRU116" s="82"/>
      <c r="RRV116" s="53"/>
      <c r="RRW116" s="73"/>
      <c r="RRX116" s="94"/>
      <c r="RRY116" s="95"/>
      <c r="RRZ116" s="22"/>
      <c r="RSA116" s="99" t="s">
        <v>130</v>
      </c>
      <c r="RSB116" s="25"/>
      <c r="RSC116" s="82"/>
      <c r="RSD116" s="53"/>
      <c r="RSE116" s="73"/>
      <c r="RSF116" s="94"/>
      <c r="RSG116" s="95"/>
      <c r="RSH116" s="22"/>
      <c r="RSI116" s="99" t="s">
        <v>130</v>
      </c>
      <c r="RSJ116" s="25"/>
      <c r="RSK116" s="82"/>
      <c r="RSL116" s="53"/>
      <c r="RSM116" s="73"/>
      <c r="RSN116" s="94"/>
      <c r="RSO116" s="95"/>
      <c r="RSP116" s="22"/>
      <c r="RSQ116" s="99" t="s">
        <v>130</v>
      </c>
      <c r="RSR116" s="25"/>
      <c r="RSS116" s="82"/>
      <c r="RST116" s="53"/>
      <c r="RSU116" s="73"/>
      <c r="RSV116" s="94"/>
      <c r="RSW116" s="95"/>
      <c r="RSX116" s="22"/>
      <c r="RSY116" s="99" t="s">
        <v>130</v>
      </c>
      <c r="RSZ116" s="25"/>
      <c r="RTA116" s="82"/>
      <c r="RTB116" s="53"/>
      <c r="RTC116" s="73"/>
      <c r="RTD116" s="94"/>
      <c r="RTE116" s="95"/>
      <c r="RTF116" s="22"/>
      <c r="RTG116" s="99" t="s">
        <v>130</v>
      </c>
      <c r="RTH116" s="25"/>
      <c r="RTI116" s="82"/>
      <c r="RTJ116" s="53"/>
      <c r="RTK116" s="73"/>
      <c r="RTL116" s="94"/>
      <c r="RTM116" s="95"/>
      <c r="RTN116" s="22"/>
      <c r="RTO116" s="99" t="s">
        <v>130</v>
      </c>
      <c r="RTP116" s="25"/>
      <c r="RTQ116" s="82"/>
      <c r="RTR116" s="53"/>
      <c r="RTS116" s="73"/>
      <c r="RTT116" s="94"/>
      <c r="RTU116" s="95"/>
      <c r="RTV116" s="22"/>
      <c r="RTW116" s="99" t="s">
        <v>130</v>
      </c>
      <c r="RTX116" s="25"/>
      <c r="RTY116" s="82"/>
      <c r="RTZ116" s="53"/>
      <c r="RUA116" s="73"/>
      <c r="RUB116" s="94"/>
      <c r="RUC116" s="95"/>
      <c r="RUD116" s="22"/>
      <c r="RUE116" s="99" t="s">
        <v>130</v>
      </c>
      <c r="RUF116" s="25"/>
      <c r="RUG116" s="82"/>
      <c r="RUH116" s="53"/>
      <c r="RUI116" s="73"/>
      <c r="RUJ116" s="94"/>
      <c r="RUK116" s="95"/>
      <c r="RUL116" s="22"/>
      <c r="RUM116" s="99" t="s">
        <v>130</v>
      </c>
      <c r="RUN116" s="25"/>
      <c r="RUO116" s="82"/>
      <c r="RUP116" s="53"/>
      <c r="RUQ116" s="73"/>
      <c r="RUR116" s="94"/>
      <c r="RUS116" s="95"/>
      <c r="RUT116" s="22"/>
      <c r="RUU116" s="99" t="s">
        <v>130</v>
      </c>
      <c r="RUV116" s="25"/>
      <c r="RUW116" s="82"/>
      <c r="RUX116" s="53"/>
      <c r="RUY116" s="73"/>
      <c r="RUZ116" s="94"/>
      <c r="RVA116" s="95"/>
      <c r="RVB116" s="22"/>
      <c r="RVC116" s="99" t="s">
        <v>130</v>
      </c>
      <c r="RVD116" s="25"/>
      <c r="RVE116" s="82"/>
      <c r="RVF116" s="53"/>
      <c r="RVG116" s="73"/>
      <c r="RVH116" s="94"/>
      <c r="RVI116" s="95"/>
      <c r="RVJ116" s="22"/>
      <c r="RVK116" s="99" t="s">
        <v>130</v>
      </c>
      <c r="RVL116" s="25"/>
      <c r="RVM116" s="82"/>
      <c r="RVN116" s="53"/>
      <c r="RVO116" s="73"/>
      <c r="RVP116" s="94"/>
      <c r="RVQ116" s="95"/>
      <c r="RVR116" s="22"/>
      <c r="RVS116" s="99" t="s">
        <v>130</v>
      </c>
      <c r="RVT116" s="25"/>
      <c r="RVU116" s="82"/>
      <c r="RVV116" s="53"/>
      <c r="RVW116" s="73"/>
      <c r="RVX116" s="94"/>
      <c r="RVY116" s="95"/>
      <c r="RVZ116" s="22"/>
      <c r="RWA116" s="99" t="s">
        <v>130</v>
      </c>
      <c r="RWB116" s="25"/>
      <c r="RWC116" s="82"/>
      <c r="RWD116" s="53"/>
      <c r="RWE116" s="73"/>
      <c r="RWF116" s="94"/>
      <c r="RWG116" s="95"/>
      <c r="RWH116" s="22"/>
      <c r="RWI116" s="99" t="s">
        <v>130</v>
      </c>
      <c r="RWJ116" s="25"/>
      <c r="RWK116" s="82"/>
      <c r="RWL116" s="53"/>
      <c r="RWM116" s="73"/>
      <c r="RWN116" s="94"/>
      <c r="RWO116" s="95"/>
      <c r="RWP116" s="22"/>
      <c r="RWQ116" s="99" t="s">
        <v>130</v>
      </c>
      <c r="RWR116" s="25"/>
      <c r="RWS116" s="82"/>
      <c r="RWT116" s="53"/>
      <c r="RWU116" s="73"/>
      <c r="RWV116" s="94"/>
      <c r="RWW116" s="95"/>
      <c r="RWX116" s="22"/>
      <c r="RWY116" s="99" t="s">
        <v>130</v>
      </c>
      <c r="RWZ116" s="25"/>
      <c r="RXA116" s="82"/>
      <c r="RXB116" s="53"/>
      <c r="RXC116" s="73"/>
      <c r="RXD116" s="94"/>
      <c r="RXE116" s="95"/>
      <c r="RXF116" s="22"/>
      <c r="RXG116" s="99" t="s">
        <v>130</v>
      </c>
      <c r="RXH116" s="25"/>
      <c r="RXI116" s="82"/>
      <c r="RXJ116" s="53"/>
      <c r="RXK116" s="73"/>
      <c r="RXL116" s="94"/>
      <c r="RXM116" s="95"/>
      <c r="RXN116" s="22"/>
      <c r="RXO116" s="99" t="s">
        <v>130</v>
      </c>
      <c r="RXP116" s="25"/>
      <c r="RXQ116" s="82"/>
      <c r="RXR116" s="53"/>
      <c r="RXS116" s="73"/>
      <c r="RXT116" s="94"/>
      <c r="RXU116" s="95"/>
      <c r="RXV116" s="22"/>
      <c r="RXW116" s="99" t="s">
        <v>130</v>
      </c>
      <c r="RXX116" s="25"/>
      <c r="RXY116" s="82"/>
      <c r="RXZ116" s="53"/>
      <c r="RYA116" s="73"/>
      <c r="RYB116" s="94"/>
      <c r="RYC116" s="95"/>
      <c r="RYD116" s="22"/>
      <c r="RYE116" s="99" t="s">
        <v>130</v>
      </c>
      <c r="RYF116" s="25"/>
      <c r="RYG116" s="82"/>
      <c r="RYH116" s="53"/>
      <c r="RYI116" s="73"/>
      <c r="RYJ116" s="94"/>
      <c r="RYK116" s="95"/>
      <c r="RYL116" s="22"/>
      <c r="RYM116" s="99" t="s">
        <v>130</v>
      </c>
      <c r="RYN116" s="25"/>
      <c r="RYO116" s="82"/>
      <c r="RYP116" s="53"/>
      <c r="RYQ116" s="73"/>
      <c r="RYR116" s="94"/>
      <c r="RYS116" s="95"/>
      <c r="RYT116" s="22"/>
      <c r="RYU116" s="99" t="s">
        <v>130</v>
      </c>
      <c r="RYV116" s="25"/>
      <c r="RYW116" s="82"/>
      <c r="RYX116" s="53"/>
      <c r="RYY116" s="73"/>
      <c r="RYZ116" s="94"/>
      <c r="RZA116" s="95"/>
      <c r="RZB116" s="22"/>
      <c r="RZC116" s="99" t="s">
        <v>130</v>
      </c>
      <c r="RZD116" s="25"/>
      <c r="RZE116" s="82"/>
      <c r="RZF116" s="53"/>
      <c r="RZG116" s="73"/>
      <c r="RZH116" s="94"/>
      <c r="RZI116" s="95"/>
      <c r="RZJ116" s="22"/>
      <c r="RZK116" s="99" t="s">
        <v>130</v>
      </c>
      <c r="RZL116" s="25"/>
      <c r="RZM116" s="82"/>
      <c r="RZN116" s="53"/>
      <c r="RZO116" s="73"/>
      <c r="RZP116" s="94"/>
      <c r="RZQ116" s="95"/>
      <c r="RZR116" s="22"/>
      <c r="RZS116" s="99" t="s">
        <v>130</v>
      </c>
      <c r="RZT116" s="25"/>
      <c r="RZU116" s="82"/>
      <c r="RZV116" s="53"/>
      <c r="RZW116" s="73"/>
      <c r="RZX116" s="94"/>
      <c r="RZY116" s="95"/>
      <c r="RZZ116" s="22"/>
      <c r="SAA116" s="99" t="s">
        <v>130</v>
      </c>
      <c r="SAB116" s="25"/>
      <c r="SAC116" s="82"/>
      <c r="SAD116" s="53"/>
      <c r="SAE116" s="73"/>
      <c r="SAF116" s="94"/>
      <c r="SAG116" s="95"/>
      <c r="SAH116" s="22"/>
      <c r="SAI116" s="99" t="s">
        <v>130</v>
      </c>
      <c r="SAJ116" s="25"/>
      <c r="SAK116" s="82"/>
      <c r="SAL116" s="53"/>
      <c r="SAM116" s="73"/>
      <c r="SAN116" s="94"/>
      <c r="SAO116" s="95"/>
      <c r="SAP116" s="22"/>
      <c r="SAQ116" s="99" t="s">
        <v>130</v>
      </c>
      <c r="SAR116" s="25"/>
      <c r="SAS116" s="82"/>
      <c r="SAT116" s="53"/>
      <c r="SAU116" s="73"/>
      <c r="SAV116" s="94"/>
      <c r="SAW116" s="95"/>
      <c r="SAX116" s="22"/>
      <c r="SAY116" s="99" t="s">
        <v>130</v>
      </c>
      <c r="SAZ116" s="25"/>
      <c r="SBA116" s="82"/>
      <c r="SBB116" s="53"/>
      <c r="SBC116" s="73"/>
      <c r="SBD116" s="94"/>
      <c r="SBE116" s="95"/>
      <c r="SBF116" s="22"/>
      <c r="SBG116" s="99" t="s">
        <v>130</v>
      </c>
      <c r="SBH116" s="25"/>
      <c r="SBI116" s="82"/>
      <c r="SBJ116" s="53"/>
      <c r="SBK116" s="73"/>
      <c r="SBL116" s="94"/>
      <c r="SBM116" s="95"/>
      <c r="SBN116" s="22"/>
      <c r="SBO116" s="99" t="s">
        <v>130</v>
      </c>
      <c r="SBP116" s="25"/>
      <c r="SBQ116" s="82"/>
      <c r="SBR116" s="53"/>
      <c r="SBS116" s="73"/>
      <c r="SBT116" s="94"/>
      <c r="SBU116" s="95"/>
      <c r="SBV116" s="22"/>
      <c r="SBW116" s="99" t="s">
        <v>130</v>
      </c>
      <c r="SBX116" s="25"/>
      <c r="SBY116" s="82"/>
      <c r="SBZ116" s="53"/>
      <c r="SCA116" s="73"/>
      <c r="SCB116" s="94"/>
      <c r="SCC116" s="95"/>
      <c r="SCD116" s="22"/>
      <c r="SCE116" s="99" t="s">
        <v>130</v>
      </c>
      <c r="SCF116" s="25"/>
      <c r="SCG116" s="82"/>
      <c r="SCH116" s="53"/>
      <c r="SCI116" s="73"/>
      <c r="SCJ116" s="94"/>
      <c r="SCK116" s="95"/>
      <c r="SCL116" s="22"/>
      <c r="SCM116" s="99" t="s">
        <v>130</v>
      </c>
      <c r="SCN116" s="25"/>
      <c r="SCO116" s="82"/>
      <c r="SCP116" s="53"/>
      <c r="SCQ116" s="73"/>
      <c r="SCR116" s="94"/>
      <c r="SCS116" s="95"/>
      <c r="SCT116" s="22"/>
      <c r="SCU116" s="99" t="s">
        <v>130</v>
      </c>
      <c r="SCV116" s="25"/>
      <c r="SCW116" s="82"/>
      <c r="SCX116" s="53"/>
      <c r="SCY116" s="73"/>
      <c r="SCZ116" s="94"/>
      <c r="SDA116" s="95"/>
      <c r="SDB116" s="22"/>
      <c r="SDC116" s="99" t="s">
        <v>130</v>
      </c>
      <c r="SDD116" s="25"/>
      <c r="SDE116" s="82"/>
      <c r="SDF116" s="53"/>
      <c r="SDG116" s="73"/>
      <c r="SDH116" s="94"/>
      <c r="SDI116" s="95"/>
      <c r="SDJ116" s="22"/>
      <c r="SDK116" s="99" t="s">
        <v>130</v>
      </c>
      <c r="SDL116" s="25"/>
      <c r="SDM116" s="82"/>
      <c r="SDN116" s="53"/>
      <c r="SDO116" s="73"/>
      <c r="SDP116" s="94"/>
      <c r="SDQ116" s="95"/>
      <c r="SDR116" s="22"/>
      <c r="SDS116" s="99" t="s">
        <v>130</v>
      </c>
      <c r="SDT116" s="25"/>
      <c r="SDU116" s="82"/>
      <c r="SDV116" s="53"/>
      <c r="SDW116" s="73"/>
      <c r="SDX116" s="94"/>
      <c r="SDY116" s="95"/>
      <c r="SDZ116" s="22"/>
      <c r="SEA116" s="99" t="s">
        <v>130</v>
      </c>
      <c r="SEB116" s="25"/>
      <c r="SEC116" s="82"/>
      <c r="SED116" s="53"/>
      <c r="SEE116" s="73"/>
      <c r="SEF116" s="94"/>
      <c r="SEG116" s="95"/>
      <c r="SEH116" s="22"/>
      <c r="SEI116" s="99" t="s">
        <v>130</v>
      </c>
      <c r="SEJ116" s="25"/>
      <c r="SEK116" s="82"/>
      <c r="SEL116" s="53"/>
      <c r="SEM116" s="73"/>
      <c r="SEN116" s="94"/>
      <c r="SEO116" s="95"/>
      <c r="SEP116" s="22"/>
      <c r="SEQ116" s="99" t="s">
        <v>130</v>
      </c>
      <c r="SER116" s="25"/>
      <c r="SES116" s="82"/>
      <c r="SET116" s="53"/>
      <c r="SEU116" s="73"/>
      <c r="SEV116" s="94"/>
      <c r="SEW116" s="95"/>
      <c r="SEX116" s="22"/>
      <c r="SEY116" s="99" t="s">
        <v>130</v>
      </c>
      <c r="SEZ116" s="25"/>
      <c r="SFA116" s="82"/>
      <c r="SFB116" s="53"/>
      <c r="SFC116" s="73"/>
      <c r="SFD116" s="94"/>
      <c r="SFE116" s="95"/>
      <c r="SFF116" s="22"/>
      <c r="SFG116" s="99" t="s">
        <v>130</v>
      </c>
      <c r="SFH116" s="25"/>
      <c r="SFI116" s="82"/>
      <c r="SFJ116" s="53"/>
      <c r="SFK116" s="73"/>
      <c r="SFL116" s="94"/>
      <c r="SFM116" s="95"/>
      <c r="SFN116" s="22"/>
      <c r="SFO116" s="99" t="s">
        <v>130</v>
      </c>
      <c r="SFP116" s="25"/>
      <c r="SFQ116" s="82"/>
      <c r="SFR116" s="53"/>
      <c r="SFS116" s="73"/>
      <c r="SFT116" s="94"/>
      <c r="SFU116" s="95"/>
      <c r="SFV116" s="22"/>
      <c r="SFW116" s="99" t="s">
        <v>130</v>
      </c>
      <c r="SFX116" s="25"/>
      <c r="SFY116" s="82"/>
      <c r="SFZ116" s="53"/>
      <c r="SGA116" s="73"/>
      <c r="SGB116" s="94"/>
      <c r="SGC116" s="95"/>
      <c r="SGD116" s="22"/>
      <c r="SGE116" s="99" t="s">
        <v>130</v>
      </c>
      <c r="SGF116" s="25"/>
      <c r="SGG116" s="82"/>
      <c r="SGH116" s="53"/>
      <c r="SGI116" s="73"/>
      <c r="SGJ116" s="94"/>
      <c r="SGK116" s="95"/>
      <c r="SGL116" s="22"/>
      <c r="SGM116" s="99" t="s">
        <v>130</v>
      </c>
      <c r="SGN116" s="25"/>
      <c r="SGO116" s="82"/>
      <c r="SGP116" s="53"/>
      <c r="SGQ116" s="73"/>
      <c r="SGR116" s="94"/>
      <c r="SGS116" s="95"/>
      <c r="SGT116" s="22"/>
      <c r="SGU116" s="99" t="s">
        <v>130</v>
      </c>
      <c r="SGV116" s="25"/>
      <c r="SGW116" s="82"/>
      <c r="SGX116" s="53"/>
      <c r="SGY116" s="73"/>
      <c r="SGZ116" s="94"/>
      <c r="SHA116" s="95"/>
      <c r="SHB116" s="22"/>
      <c r="SHC116" s="99" t="s">
        <v>130</v>
      </c>
      <c r="SHD116" s="25"/>
      <c r="SHE116" s="82"/>
      <c r="SHF116" s="53"/>
      <c r="SHG116" s="73"/>
      <c r="SHH116" s="94"/>
      <c r="SHI116" s="95"/>
      <c r="SHJ116" s="22"/>
      <c r="SHK116" s="99" t="s">
        <v>130</v>
      </c>
      <c r="SHL116" s="25"/>
      <c r="SHM116" s="82"/>
      <c r="SHN116" s="53"/>
      <c r="SHO116" s="73"/>
      <c r="SHP116" s="94"/>
      <c r="SHQ116" s="95"/>
      <c r="SHR116" s="22"/>
      <c r="SHS116" s="99" t="s">
        <v>130</v>
      </c>
      <c r="SHT116" s="25"/>
      <c r="SHU116" s="82"/>
      <c r="SHV116" s="53"/>
      <c r="SHW116" s="73"/>
      <c r="SHX116" s="94"/>
      <c r="SHY116" s="95"/>
      <c r="SHZ116" s="22"/>
      <c r="SIA116" s="99" t="s">
        <v>130</v>
      </c>
      <c r="SIB116" s="25"/>
      <c r="SIC116" s="82"/>
      <c r="SID116" s="53"/>
      <c r="SIE116" s="73"/>
      <c r="SIF116" s="94"/>
      <c r="SIG116" s="95"/>
      <c r="SIH116" s="22"/>
      <c r="SII116" s="99" t="s">
        <v>130</v>
      </c>
      <c r="SIJ116" s="25"/>
      <c r="SIK116" s="82"/>
      <c r="SIL116" s="53"/>
      <c r="SIM116" s="73"/>
      <c r="SIN116" s="94"/>
      <c r="SIO116" s="95"/>
      <c r="SIP116" s="22"/>
      <c r="SIQ116" s="99" t="s">
        <v>130</v>
      </c>
      <c r="SIR116" s="25"/>
      <c r="SIS116" s="82"/>
      <c r="SIT116" s="53"/>
      <c r="SIU116" s="73"/>
      <c r="SIV116" s="94"/>
      <c r="SIW116" s="95"/>
      <c r="SIX116" s="22"/>
      <c r="SIY116" s="99" t="s">
        <v>130</v>
      </c>
      <c r="SIZ116" s="25"/>
      <c r="SJA116" s="82"/>
      <c r="SJB116" s="53"/>
      <c r="SJC116" s="73"/>
      <c r="SJD116" s="94"/>
      <c r="SJE116" s="95"/>
      <c r="SJF116" s="22"/>
      <c r="SJG116" s="99" t="s">
        <v>130</v>
      </c>
      <c r="SJH116" s="25"/>
      <c r="SJI116" s="82"/>
      <c r="SJJ116" s="53"/>
      <c r="SJK116" s="73"/>
      <c r="SJL116" s="94"/>
      <c r="SJM116" s="95"/>
      <c r="SJN116" s="22"/>
      <c r="SJO116" s="99" t="s">
        <v>130</v>
      </c>
      <c r="SJP116" s="25"/>
      <c r="SJQ116" s="82"/>
      <c r="SJR116" s="53"/>
      <c r="SJS116" s="73"/>
      <c r="SJT116" s="94"/>
      <c r="SJU116" s="95"/>
      <c r="SJV116" s="22"/>
      <c r="SJW116" s="99" t="s">
        <v>130</v>
      </c>
      <c r="SJX116" s="25"/>
      <c r="SJY116" s="82"/>
      <c r="SJZ116" s="53"/>
      <c r="SKA116" s="73"/>
      <c r="SKB116" s="94"/>
      <c r="SKC116" s="95"/>
      <c r="SKD116" s="22"/>
      <c r="SKE116" s="99" t="s">
        <v>130</v>
      </c>
      <c r="SKF116" s="25"/>
      <c r="SKG116" s="82"/>
      <c r="SKH116" s="53"/>
      <c r="SKI116" s="73"/>
      <c r="SKJ116" s="94"/>
      <c r="SKK116" s="95"/>
      <c r="SKL116" s="22"/>
      <c r="SKM116" s="99" t="s">
        <v>130</v>
      </c>
      <c r="SKN116" s="25"/>
      <c r="SKO116" s="82"/>
      <c r="SKP116" s="53"/>
      <c r="SKQ116" s="73"/>
      <c r="SKR116" s="94"/>
      <c r="SKS116" s="95"/>
      <c r="SKT116" s="22"/>
      <c r="SKU116" s="99" t="s">
        <v>130</v>
      </c>
      <c r="SKV116" s="25"/>
      <c r="SKW116" s="82"/>
      <c r="SKX116" s="53"/>
      <c r="SKY116" s="73"/>
      <c r="SKZ116" s="94"/>
      <c r="SLA116" s="95"/>
      <c r="SLB116" s="22"/>
      <c r="SLC116" s="99" t="s">
        <v>130</v>
      </c>
      <c r="SLD116" s="25"/>
      <c r="SLE116" s="82"/>
      <c r="SLF116" s="53"/>
      <c r="SLG116" s="73"/>
      <c r="SLH116" s="94"/>
      <c r="SLI116" s="95"/>
      <c r="SLJ116" s="22"/>
      <c r="SLK116" s="99" t="s">
        <v>130</v>
      </c>
      <c r="SLL116" s="25"/>
      <c r="SLM116" s="82"/>
      <c r="SLN116" s="53"/>
      <c r="SLO116" s="73"/>
      <c r="SLP116" s="94"/>
      <c r="SLQ116" s="95"/>
      <c r="SLR116" s="22"/>
      <c r="SLS116" s="99" t="s">
        <v>130</v>
      </c>
      <c r="SLT116" s="25"/>
      <c r="SLU116" s="82"/>
      <c r="SLV116" s="53"/>
      <c r="SLW116" s="73"/>
      <c r="SLX116" s="94"/>
      <c r="SLY116" s="95"/>
      <c r="SLZ116" s="22"/>
      <c r="SMA116" s="99" t="s">
        <v>130</v>
      </c>
      <c r="SMB116" s="25"/>
      <c r="SMC116" s="82"/>
      <c r="SMD116" s="53"/>
      <c r="SME116" s="73"/>
      <c r="SMF116" s="94"/>
      <c r="SMG116" s="95"/>
      <c r="SMH116" s="22"/>
      <c r="SMI116" s="99" t="s">
        <v>130</v>
      </c>
      <c r="SMJ116" s="25"/>
      <c r="SMK116" s="82"/>
      <c r="SML116" s="53"/>
      <c r="SMM116" s="73"/>
      <c r="SMN116" s="94"/>
      <c r="SMO116" s="95"/>
      <c r="SMP116" s="22"/>
      <c r="SMQ116" s="99" t="s">
        <v>130</v>
      </c>
      <c r="SMR116" s="25"/>
      <c r="SMS116" s="82"/>
      <c r="SMT116" s="53"/>
      <c r="SMU116" s="73"/>
      <c r="SMV116" s="94"/>
      <c r="SMW116" s="95"/>
      <c r="SMX116" s="22"/>
      <c r="SMY116" s="99" t="s">
        <v>130</v>
      </c>
      <c r="SMZ116" s="25"/>
      <c r="SNA116" s="82"/>
      <c r="SNB116" s="53"/>
      <c r="SNC116" s="73"/>
      <c r="SND116" s="94"/>
      <c r="SNE116" s="95"/>
      <c r="SNF116" s="22"/>
      <c r="SNG116" s="99" t="s">
        <v>130</v>
      </c>
      <c r="SNH116" s="25"/>
      <c r="SNI116" s="82"/>
      <c r="SNJ116" s="53"/>
      <c r="SNK116" s="73"/>
      <c r="SNL116" s="94"/>
      <c r="SNM116" s="95"/>
      <c r="SNN116" s="22"/>
      <c r="SNO116" s="99" t="s">
        <v>130</v>
      </c>
      <c r="SNP116" s="25"/>
      <c r="SNQ116" s="82"/>
      <c r="SNR116" s="53"/>
      <c r="SNS116" s="73"/>
      <c r="SNT116" s="94"/>
      <c r="SNU116" s="95"/>
      <c r="SNV116" s="22"/>
      <c r="SNW116" s="99" t="s">
        <v>130</v>
      </c>
      <c r="SNX116" s="25"/>
      <c r="SNY116" s="82"/>
      <c r="SNZ116" s="53"/>
      <c r="SOA116" s="73"/>
      <c r="SOB116" s="94"/>
      <c r="SOC116" s="95"/>
      <c r="SOD116" s="22"/>
      <c r="SOE116" s="99" t="s">
        <v>130</v>
      </c>
      <c r="SOF116" s="25"/>
      <c r="SOG116" s="82"/>
      <c r="SOH116" s="53"/>
      <c r="SOI116" s="73"/>
      <c r="SOJ116" s="94"/>
      <c r="SOK116" s="95"/>
      <c r="SOL116" s="22"/>
      <c r="SOM116" s="99" t="s">
        <v>130</v>
      </c>
      <c r="SON116" s="25"/>
      <c r="SOO116" s="82"/>
      <c r="SOP116" s="53"/>
      <c r="SOQ116" s="73"/>
      <c r="SOR116" s="94"/>
      <c r="SOS116" s="95"/>
      <c r="SOT116" s="22"/>
      <c r="SOU116" s="99" t="s">
        <v>130</v>
      </c>
      <c r="SOV116" s="25"/>
      <c r="SOW116" s="82"/>
      <c r="SOX116" s="53"/>
      <c r="SOY116" s="73"/>
      <c r="SOZ116" s="94"/>
      <c r="SPA116" s="95"/>
      <c r="SPB116" s="22"/>
      <c r="SPC116" s="99" t="s">
        <v>130</v>
      </c>
      <c r="SPD116" s="25"/>
      <c r="SPE116" s="82"/>
      <c r="SPF116" s="53"/>
      <c r="SPG116" s="73"/>
      <c r="SPH116" s="94"/>
      <c r="SPI116" s="95"/>
      <c r="SPJ116" s="22"/>
      <c r="SPK116" s="99" t="s">
        <v>130</v>
      </c>
      <c r="SPL116" s="25"/>
      <c r="SPM116" s="82"/>
      <c r="SPN116" s="53"/>
      <c r="SPO116" s="73"/>
      <c r="SPP116" s="94"/>
      <c r="SPQ116" s="95"/>
      <c r="SPR116" s="22"/>
      <c r="SPS116" s="99" t="s">
        <v>130</v>
      </c>
      <c r="SPT116" s="25"/>
      <c r="SPU116" s="82"/>
      <c r="SPV116" s="53"/>
      <c r="SPW116" s="73"/>
      <c r="SPX116" s="94"/>
      <c r="SPY116" s="95"/>
      <c r="SPZ116" s="22"/>
      <c r="SQA116" s="99" t="s">
        <v>130</v>
      </c>
      <c r="SQB116" s="25"/>
      <c r="SQC116" s="82"/>
      <c r="SQD116" s="53"/>
      <c r="SQE116" s="73"/>
      <c r="SQF116" s="94"/>
      <c r="SQG116" s="95"/>
      <c r="SQH116" s="22"/>
      <c r="SQI116" s="99" t="s">
        <v>130</v>
      </c>
      <c r="SQJ116" s="25"/>
      <c r="SQK116" s="82"/>
      <c r="SQL116" s="53"/>
      <c r="SQM116" s="73"/>
      <c r="SQN116" s="94"/>
      <c r="SQO116" s="95"/>
      <c r="SQP116" s="22"/>
      <c r="SQQ116" s="99" t="s">
        <v>130</v>
      </c>
      <c r="SQR116" s="25"/>
      <c r="SQS116" s="82"/>
      <c r="SQT116" s="53"/>
      <c r="SQU116" s="73"/>
      <c r="SQV116" s="94"/>
      <c r="SQW116" s="95"/>
      <c r="SQX116" s="22"/>
      <c r="SQY116" s="99" t="s">
        <v>130</v>
      </c>
      <c r="SQZ116" s="25"/>
      <c r="SRA116" s="82"/>
      <c r="SRB116" s="53"/>
      <c r="SRC116" s="73"/>
      <c r="SRD116" s="94"/>
      <c r="SRE116" s="95"/>
      <c r="SRF116" s="22"/>
      <c r="SRG116" s="99" t="s">
        <v>130</v>
      </c>
      <c r="SRH116" s="25"/>
      <c r="SRI116" s="82"/>
      <c r="SRJ116" s="53"/>
      <c r="SRK116" s="73"/>
      <c r="SRL116" s="94"/>
      <c r="SRM116" s="95"/>
      <c r="SRN116" s="22"/>
      <c r="SRO116" s="99" t="s">
        <v>130</v>
      </c>
      <c r="SRP116" s="25"/>
      <c r="SRQ116" s="82"/>
      <c r="SRR116" s="53"/>
      <c r="SRS116" s="73"/>
      <c r="SRT116" s="94"/>
      <c r="SRU116" s="95"/>
      <c r="SRV116" s="22"/>
      <c r="SRW116" s="99" t="s">
        <v>130</v>
      </c>
      <c r="SRX116" s="25"/>
      <c r="SRY116" s="82"/>
      <c r="SRZ116" s="53"/>
      <c r="SSA116" s="73"/>
      <c r="SSB116" s="94"/>
      <c r="SSC116" s="95"/>
      <c r="SSD116" s="22"/>
      <c r="SSE116" s="99" t="s">
        <v>130</v>
      </c>
      <c r="SSF116" s="25"/>
      <c r="SSG116" s="82"/>
      <c r="SSH116" s="53"/>
      <c r="SSI116" s="73"/>
      <c r="SSJ116" s="94"/>
      <c r="SSK116" s="95"/>
      <c r="SSL116" s="22"/>
      <c r="SSM116" s="99" t="s">
        <v>130</v>
      </c>
      <c r="SSN116" s="25"/>
      <c r="SSO116" s="82"/>
      <c r="SSP116" s="53"/>
      <c r="SSQ116" s="73"/>
      <c r="SSR116" s="94"/>
      <c r="SSS116" s="95"/>
      <c r="SST116" s="22"/>
      <c r="SSU116" s="99" t="s">
        <v>130</v>
      </c>
      <c r="SSV116" s="25"/>
      <c r="SSW116" s="82"/>
      <c r="SSX116" s="53"/>
      <c r="SSY116" s="73"/>
      <c r="SSZ116" s="94"/>
      <c r="STA116" s="95"/>
      <c r="STB116" s="22"/>
      <c r="STC116" s="99" t="s">
        <v>130</v>
      </c>
      <c r="STD116" s="25"/>
      <c r="STE116" s="82"/>
      <c r="STF116" s="53"/>
      <c r="STG116" s="73"/>
      <c r="STH116" s="94"/>
      <c r="STI116" s="95"/>
      <c r="STJ116" s="22"/>
      <c r="STK116" s="99" t="s">
        <v>130</v>
      </c>
      <c r="STL116" s="25"/>
      <c r="STM116" s="82"/>
      <c r="STN116" s="53"/>
      <c r="STO116" s="73"/>
      <c r="STP116" s="94"/>
      <c r="STQ116" s="95"/>
      <c r="STR116" s="22"/>
      <c r="STS116" s="99" t="s">
        <v>130</v>
      </c>
      <c r="STT116" s="25"/>
      <c r="STU116" s="82"/>
      <c r="STV116" s="53"/>
      <c r="STW116" s="73"/>
      <c r="STX116" s="94"/>
      <c r="STY116" s="95"/>
      <c r="STZ116" s="22"/>
      <c r="SUA116" s="99" t="s">
        <v>130</v>
      </c>
      <c r="SUB116" s="25"/>
      <c r="SUC116" s="82"/>
      <c r="SUD116" s="53"/>
      <c r="SUE116" s="73"/>
      <c r="SUF116" s="94"/>
      <c r="SUG116" s="95"/>
      <c r="SUH116" s="22"/>
      <c r="SUI116" s="99" t="s">
        <v>130</v>
      </c>
      <c r="SUJ116" s="25"/>
      <c r="SUK116" s="82"/>
      <c r="SUL116" s="53"/>
      <c r="SUM116" s="73"/>
      <c r="SUN116" s="94"/>
      <c r="SUO116" s="95"/>
      <c r="SUP116" s="22"/>
      <c r="SUQ116" s="99" t="s">
        <v>130</v>
      </c>
      <c r="SUR116" s="25"/>
      <c r="SUS116" s="82"/>
      <c r="SUT116" s="53"/>
      <c r="SUU116" s="73"/>
      <c r="SUV116" s="94"/>
      <c r="SUW116" s="95"/>
      <c r="SUX116" s="22"/>
      <c r="SUY116" s="99" t="s">
        <v>130</v>
      </c>
      <c r="SUZ116" s="25"/>
      <c r="SVA116" s="82"/>
      <c r="SVB116" s="53"/>
      <c r="SVC116" s="73"/>
      <c r="SVD116" s="94"/>
      <c r="SVE116" s="95"/>
      <c r="SVF116" s="22"/>
      <c r="SVG116" s="99" t="s">
        <v>130</v>
      </c>
      <c r="SVH116" s="25"/>
      <c r="SVI116" s="82"/>
      <c r="SVJ116" s="53"/>
      <c r="SVK116" s="73"/>
      <c r="SVL116" s="94"/>
      <c r="SVM116" s="95"/>
      <c r="SVN116" s="22"/>
      <c r="SVO116" s="99" t="s">
        <v>130</v>
      </c>
      <c r="SVP116" s="25"/>
      <c r="SVQ116" s="82"/>
      <c r="SVR116" s="53"/>
      <c r="SVS116" s="73"/>
      <c r="SVT116" s="94"/>
      <c r="SVU116" s="95"/>
      <c r="SVV116" s="22"/>
      <c r="SVW116" s="99" t="s">
        <v>130</v>
      </c>
      <c r="SVX116" s="25"/>
      <c r="SVY116" s="82"/>
      <c r="SVZ116" s="53"/>
      <c r="SWA116" s="73"/>
      <c r="SWB116" s="94"/>
      <c r="SWC116" s="95"/>
      <c r="SWD116" s="22"/>
      <c r="SWE116" s="99" t="s">
        <v>130</v>
      </c>
      <c r="SWF116" s="25"/>
      <c r="SWG116" s="82"/>
      <c r="SWH116" s="53"/>
      <c r="SWI116" s="73"/>
      <c r="SWJ116" s="94"/>
      <c r="SWK116" s="95"/>
      <c r="SWL116" s="22"/>
      <c r="SWM116" s="99" t="s">
        <v>130</v>
      </c>
      <c r="SWN116" s="25"/>
      <c r="SWO116" s="82"/>
      <c r="SWP116" s="53"/>
      <c r="SWQ116" s="73"/>
      <c r="SWR116" s="94"/>
      <c r="SWS116" s="95"/>
      <c r="SWT116" s="22"/>
      <c r="SWU116" s="99" t="s">
        <v>130</v>
      </c>
      <c r="SWV116" s="25"/>
      <c r="SWW116" s="82"/>
      <c r="SWX116" s="53"/>
      <c r="SWY116" s="73"/>
      <c r="SWZ116" s="94"/>
      <c r="SXA116" s="95"/>
      <c r="SXB116" s="22"/>
      <c r="SXC116" s="99" t="s">
        <v>130</v>
      </c>
      <c r="SXD116" s="25"/>
      <c r="SXE116" s="82"/>
      <c r="SXF116" s="53"/>
      <c r="SXG116" s="73"/>
      <c r="SXH116" s="94"/>
      <c r="SXI116" s="95"/>
      <c r="SXJ116" s="22"/>
      <c r="SXK116" s="99" t="s">
        <v>130</v>
      </c>
      <c r="SXL116" s="25"/>
      <c r="SXM116" s="82"/>
      <c r="SXN116" s="53"/>
      <c r="SXO116" s="73"/>
      <c r="SXP116" s="94"/>
      <c r="SXQ116" s="95"/>
      <c r="SXR116" s="22"/>
      <c r="SXS116" s="99" t="s">
        <v>130</v>
      </c>
      <c r="SXT116" s="25"/>
      <c r="SXU116" s="82"/>
      <c r="SXV116" s="53"/>
      <c r="SXW116" s="73"/>
      <c r="SXX116" s="94"/>
      <c r="SXY116" s="95"/>
      <c r="SXZ116" s="22"/>
      <c r="SYA116" s="99" t="s">
        <v>130</v>
      </c>
      <c r="SYB116" s="25"/>
      <c r="SYC116" s="82"/>
      <c r="SYD116" s="53"/>
      <c r="SYE116" s="73"/>
      <c r="SYF116" s="94"/>
      <c r="SYG116" s="95"/>
      <c r="SYH116" s="22"/>
      <c r="SYI116" s="99" t="s">
        <v>130</v>
      </c>
      <c r="SYJ116" s="25"/>
      <c r="SYK116" s="82"/>
      <c r="SYL116" s="53"/>
      <c r="SYM116" s="73"/>
      <c r="SYN116" s="94"/>
      <c r="SYO116" s="95"/>
      <c r="SYP116" s="22"/>
      <c r="SYQ116" s="99" t="s">
        <v>130</v>
      </c>
      <c r="SYR116" s="25"/>
      <c r="SYS116" s="82"/>
      <c r="SYT116" s="53"/>
      <c r="SYU116" s="73"/>
      <c r="SYV116" s="94"/>
      <c r="SYW116" s="95"/>
      <c r="SYX116" s="22"/>
      <c r="SYY116" s="99" t="s">
        <v>130</v>
      </c>
      <c r="SYZ116" s="25"/>
      <c r="SZA116" s="82"/>
      <c r="SZB116" s="53"/>
      <c r="SZC116" s="73"/>
      <c r="SZD116" s="94"/>
      <c r="SZE116" s="95"/>
      <c r="SZF116" s="22"/>
      <c r="SZG116" s="99" t="s">
        <v>130</v>
      </c>
      <c r="SZH116" s="25"/>
      <c r="SZI116" s="82"/>
      <c r="SZJ116" s="53"/>
      <c r="SZK116" s="73"/>
      <c r="SZL116" s="94"/>
      <c r="SZM116" s="95"/>
      <c r="SZN116" s="22"/>
      <c r="SZO116" s="99" t="s">
        <v>130</v>
      </c>
      <c r="SZP116" s="25"/>
      <c r="SZQ116" s="82"/>
      <c r="SZR116" s="53"/>
      <c r="SZS116" s="73"/>
      <c r="SZT116" s="94"/>
      <c r="SZU116" s="95"/>
      <c r="SZV116" s="22"/>
      <c r="SZW116" s="99" t="s">
        <v>130</v>
      </c>
      <c r="SZX116" s="25"/>
      <c r="SZY116" s="82"/>
      <c r="SZZ116" s="53"/>
      <c r="TAA116" s="73"/>
      <c r="TAB116" s="94"/>
      <c r="TAC116" s="95"/>
      <c r="TAD116" s="22"/>
      <c r="TAE116" s="99" t="s">
        <v>130</v>
      </c>
      <c r="TAF116" s="25"/>
      <c r="TAG116" s="82"/>
      <c r="TAH116" s="53"/>
      <c r="TAI116" s="73"/>
      <c r="TAJ116" s="94"/>
      <c r="TAK116" s="95"/>
      <c r="TAL116" s="22"/>
      <c r="TAM116" s="99" t="s">
        <v>130</v>
      </c>
      <c r="TAN116" s="25"/>
      <c r="TAO116" s="82"/>
      <c r="TAP116" s="53"/>
      <c r="TAQ116" s="73"/>
      <c r="TAR116" s="94"/>
      <c r="TAS116" s="95"/>
      <c r="TAT116" s="22"/>
      <c r="TAU116" s="99" t="s">
        <v>130</v>
      </c>
      <c r="TAV116" s="25"/>
      <c r="TAW116" s="82"/>
      <c r="TAX116" s="53"/>
      <c r="TAY116" s="73"/>
      <c r="TAZ116" s="94"/>
      <c r="TBA116" s="95"/>
      <c r="TBB116" s="22"/>
      <c r="TBC116" s="99" t="s">
        <v>130</v>
      </c>
      <c r="TBD116" s="25"/>
      <c r="TBE116" s="82"/>
      <c r="TBF116" s="53"/>
      <c r="TBG116" s="73"/>
      <c r="TBH116" s="94"/>
      <c r="TBI116" s="95"/>
      <c r="TBJ116" s="22"/>
      <c r="TBK116" s="99" t="s">
        <v>130</v>
      </c>
      <c r="TBL116" s="25"/>
      <c r="TBM116" s="82"/>
      <c r="TBN116" s="53"/>
      <c r="TBO116" s="73"/>
      <c r="TBP116" s="94"/>
      <c r="TBQ116" s="95"/>
      <c r="TBR116" s="22"/>
      <c r="TBS116" s="99" t="s">
        <v>130</v>
      </c>
      <c r="TBT116" s="25"/>
      <c r="TBU116" s="82"/>
      <c r="TBV116" s="53"/>
      <c r="TBW116" s="73"/>
      <c r="TBX116" s="94"/>
      <c r="TBY116" s="95"/>
      <c r="TBZ116" s="22"/>
      <c r="TCA116" s="99" t="s">
        <v>130</v>
      </c>
      <c r="TCB116" s="25"/>
      <c r="TCC116" s="82"/>
      <c r="TCD116" s="53"/>
      <c r="TCE116" s="73"/>
      <c r="TCF116" s="94"/>
      <c r="TCG116" s="95"/>
      <c r="TCH116" s="22"/>
      <c r="TCI116" s="99" t="s">
        <v>130</v>
      </c>
      <c r="TCJ116" s="25"/>
      <c r="TCK116" s="82"/>
      <c r="TCL116" s="53"/>
      <c r="TCM116" s="73"/>
      <c r="TCN116" s="94"/>
      <c r="TCO116" s="95"/>
      <c r="TCP116" s="22"/>
      <c r="TCQ116" s="99" t="s">
        <v>130</v>
      </c>
      <c r="TCR116" s="25"/>
      <c r="TCS116" s="82"/>
      <c r="TCT116" s="53"/>
      <c r="TCU116" s="73"/>
      <c r="TCV116" s="94"/>
      <c r="TCW116" s="95"/>
      <c r="TCX116" s="22"/>
      <c r="TCY116" s="99" t="s">
        <v>130</v>
      </c>
      <c r="TCZ116" s="25"/>
      <c r="TDA116" s="82"/>
      <c r="TDB116" s="53"/>
      <c r="TDC116" s="73"/>
      <c r="TDD116" s="94"/>
      <c r="TDE116" s="95"/>
      <c r="TDF116" s="22"/>
      <c r="TDG116" s="99" t="s">
        <v>130</v>
      </c>
      <c r="TDH116" s="25"/>
      <c r="TDI116" s="82"/>
      <c r="TDJ116" s="53"/>
      <c r="TDK116" s="73"/>
      <c r="TDL116" s="94"/>
      <c r="TDM116" s="95"/>
      <c r="TDN116" s="22"/>
      <c r="TDO116" s="99" t="s">
        <v>130</v>
      </c>
      <c r="TDP116" s="25"/>
      <c r="TDQ116" s="82"/>
      <c r="TDR116" s="53"/>
      <c r="TDS116" s="73"/>
      <c r="TDT116" s="94"/>
      <c r="TDU116" s="95"/>
      <c r="TDV116" s="22"/>
      <c r="TDW116" s="99" t="s">
        <v>130</v>
      </c>
      <c r="TDX116" s="25"/>
      <c r="TDY116" s="82"/>
      <c r="TDZ116" s="53"/>
      <c r="TEA116" s="73"/>
      <c r="TEB116" s="94"/>
      <c r="TEC116" s="95"/>
      <c r="TED116" s="22"/>
      <c r="TEE116" s="99" t="s">
        <v>130</v>
      </c>
      <c r="TEF116" s="25"/>
      <c r="TEG116" s="82"/>
      <c r="TEH116" s="53"/>
      <c r="TEI116" s="73"/>
      <c r="TEJ116" s="94"/>
      <c r="TEK116" s="95"/>
      <c r="TEL116" s="22"/>
      <c r="TEM116" s="99" t="s">
        <v>130</v>
      </c>
      <c r="TEN116" s="25"/>
      <c r="TEO116" s="82"/>
      <c r="TEP116" s="53"/>
      <c r="TEQ116" s="73"/>
      <c r="TER116" s="94"/>
      <c r="TES116" s="95"/>
      <c r="TET116" s="22"/>
      <c r="TEU116" s="99" t="s">
        <v>130</v>
      </c>
      <c r="TEV116" s="25"/>
      <c r="TEW116" s="82"/>
      <c r="TEX116" s="53"/>
      <c r="TEY116" s="73"/>
      <c r="TEZ116" s="94"/>
      <c r="TFA116" s="95"/>
      <c r="TFB116" s="22"/>
      <c r="TFC116" s="99" t="s">
        <v>130</v>
      </c>
      <c r="TFD116" s="25"/>
      <c r="TFE116" s="82"/>
      <c r="TFF116" s="53"/>
      <c r="TFG116" s="73"/>
      <c r="TFH116" s="94"/>
      <c r="TFI116" s="95"/>
      <c r="TFJ116" s="22"/>
      <c r="TFK116" s="99" t="s">
        <v>130</v>
      </c>
      <c r="TFL116" s="25"/>
      <c r="TFM116" s="82"/>
      <c r="TFN116" s="53"/>
      <c r="TFO116" s="73"/>
      <c r="TFP116" s="94"/>
      <c r="TFQ116" s="95"/>
      <c r="TFR116" s="22"/>
      <c r="TFS116" s="99" t="s">
        <v>130</v>
      </c>
      <c r="TFT116" s="25"/>
      <c r="TFU116" s="82"/>
      <c r="TFV116" s="53"/>
      <c r="TFW116" s="73"/>
      <c r="TFX116" s="94"/>
      <c r="TFY116" s="95"/>
      <c r="TFZ116" s="22"/>
      <c r="TGA116" s="99" t="s">
        <v>130</v>
      </c>
      <c r="TGB116" s="25"/>
      <c r="TGC116" s="82"/>
      <c r="TGD116" s="53"/>
      <c r="TGE116" s="73"/>
      <c r="TGF116" s="94"/>
      <c r="TGG116" s="95"/>
      <c r="TGH116" s="22"/>
      <c r="TGI116" s="99" t="s">
        <v>130</v>
      </c>
      <c r="TGJ116" s="25"/>
      <c r="TGK116" s="82"/>
      <c r="TGL116" s="53"/>
      <c r="TGM116" s="73"/>
      <c r="TGN116" s="94"/>
      <c r="TGO116" s="95"/>
      <c r="TGP116" s="22"/>
      <c r="TGQ116" s="99" t="s">
        <v>130</v>
      </c>
      <c r="TGR116" s="25"/>
      <c r="TGS116" s="82"/>
      <c r="TGT116" s="53"/>
      <c r="TGU116" s="73"/>
      <c r="TGV116" s="94"/>
      <c r="TGW116" s="95"/>
      <c r="TGX116" s="22"/>
      <c r="TGY116" s="99" t="s">
        <v>130</v>
      </c>
      <c r="TGZ116" s="25"/>
      <c r="THA116" s="82"/>
      <c r="THB116" s="53"/>
      <c r="THC116" s="73"/>
      <c r="THD116" s="94"/>
      <c r="THE116" s="95"/>
      <c r="THF116" s="22"/>
      <c r="THG116" s="99" t="s">
        <v>130</v>
      </c>
      <c r="THH116" s="25"/>
      <c r="THI116" s="82"/>
      <c r="THJ116" s="53"/>
      <c r="THK116" s="73"/>
      <c r="THL116" s="94"/>
      <c r="THM116" s="95"/>
      <c r="THN116" s="22"/>
      <c r="THO116" s="99" t="s">
        <v>130</v>
      </c>
      <c r="THP116" s="25"/>
      <c r="THQ116" s="82"/>
      <c r="THR116" s="53"/>
      <c r="THS116" s="73"/>
      <c r="THT116" s="94"/>
      <c r="THU116" s="95"/>
      <c r="THV116" s="22"/>
      <c r="THW116" s="99" t="s">
        <v>130</v>
      </c>
      <c r="THX116" s="25"/>
      <c r="THY116" s="82"/>
      <c r="THZ116" s="53"/>
      <c r="TIA116" s="73"/>
      <c r="TIB116" s="94"/>
      <c r="TIC116" s="95"/>
      <c r="TID116" s="22"/>
      <c r="TIE116" s="99" t="s">
        <v>130</v>
      </c>
      <c r="TIF116" s="25"/>
      <c r="TIG116" s="82"/>
      <c r="TIH116" s="53"/>
      <c r="TII116" s="73"/>
      <c r="TIJ116" s="94"/>
      <c r="TIK116" s="95"/>
      <c r="TIL116" s="22"/>
      <c r="TIM116" s="99" t="s">
        <v>130</v>
      </c>
      <c r="TIN116" s="25"/>
      <c r="TIO116" s="82"/>
      <c r="TIP116" s="53"/>
      <c r="TIQ116" s="73"/>
      <c r="TIR116" s="94"/>
      <c r="TIS116" s="95"/>
      <c r="TIT116" s="22"/>
      <c r="TIU116" s="99" t="s">
        <v>130</v>
      </c>
      <c r="TIV116" s="25"/>
      <c r="TIW116" s="82"/>
      <c r="TIX116" s="53"/>
      <c r="TIY116" s="73"/>
      <c r="TIZ116" s="94"/>
      <c r="TJA116" s="95"/>
      <c r="TJB116" s="22"/>
      <c r="TJC116" s="99" t="s">
        <v>130</v>
      </c>
      <c r="TJD116" s="25"/>
      <c r="TJE116" s="82"/>
      <c r="TJF116" s="53"/>
      <c r="TJG116" s="73"/>
      <c r="TJH116" s="94"/>
      <c r="TJI116" s="95"/>
      <c r="TJJ116" s="22"/>
      <c r="TJK116" s="99" t="s">
        <v>130</v>
      </c>
      <c r="TJL116" s="25"/>
      <c r="TJM116" s="82"/>
      <c r="TJN116" s="53"/>
      <c r="TJO116" s="73"/>
      <c r="TJP116" s="94"/>
      <c r="TJQ116" s="95"/>
      <c r="TJR116" s="22"/>
      <c r="TJS116" s="99" t="s">
        <v>130</v>
      </c>
      <c r="TJT116" s="25"/>
      <c r="TJU116" s="82"/>
      <c r="TJV116" s="53"/>
      <c r="TJW116" s="73"/>
      <c r="TJX116" s="94"/>
      <c r="TJY116" s="95"/>
      <c r="TJZ116" s="22"/>
      <c r="TKA116" s="99" t="s">
        <v>130</v>
      </c>
      <c r="TKB116" s="25"/>
      <c r="TKC116" s="82"/>
      <c r="TKD116" s="53"/>
      <c r="TKE116" s="73"/>
      <c r="TKF116" s="94"/>
      <c r="TKG116" s="95"/>
      <c r="TKH116" s="22"/>
      <c r="TKI116" s="99" t="s">
        <v>130</v>
      </c>
      <c r="TKJ116" s="25"/>
      <c r="TKK116" s="82"/>
      <c r="TKL116" s="53"/>
      <c r="TKM116" s="73"/>
      <c r="TKN116" s="94"/>
      <c r="TKO116" s="95"/>
      <c r="TKP116" s="22"/>
      <c r="TKQ116" s="99" t="s">
        <v>130</v>
      </c>
      <c r="TKR116" s="25"/>
      <c r="TKS116" s="82"/>
      <c r="TKT116" s="53"/>
      <c r="TKU116" s="73"/>
      <c r="TKV116" s="94"/>
      <c r="TKW116" s="95"/>
      <c r="TKX116" s="22"/>
      <c r="TKY116" s="99" t="s">
        <v>130</v>
      </c>
      <c r="TKZ116" s="25"/>
      <c r="TLA116" s="82"/>
      <c r="TLB116" s="53"/>
      <c r="TLC116" s="73"/>
      <c r="TLD116" s="94"/>
      <c r="TLE116" s="95"/>
      <c r="TLF116" s="22"/>
      <c r="TLG116" s="99" t="s">
        <v>130</v>
      </c>
      <c r="TLH116" s="25"/>
      <c r="TLI116" s="82"/>
      <c r="TLJ116" s="53"/>
      <c r="TLK116" s="73"/>
      <c r="TLL116" s="94"/>
      <c r="TLM116" s="95"/>
      <c r="TLN116" s="22"/>
      <c r="TLO116" s="99" t="s">
        <v>130</v>
      </c>
      <c r="TLP116" s="25"/>
      <c r="TLQ116" s="82"/>
      <c r="TLR116" s="53"/>
      <c r="TLS116" s="73"/>
      <c r="TLT116" s="94"/>
      <c r="TLU116" s="95"/>
      <c r="TLV116" s="22"/>
      <c r="TLW116" s="99" t="s">
        <v>130</v>
      </c>
      <c r="TLX116" s="25"/>
      <c r="TLY116" s="82"/>
      <c r="TLZ116" s="53"/>
      <c r="TMA116" s="73"/>
      <c r="TMB116" s="94"/>
      <c r="TMC116" s="95"/>
      <c r="TMD116" s="22"/>
      <c r="TME116" s="99" t="s">
        <v>130</v>
      </c>
      <c r="TMF116" s="25"/>
      <c r="TMG116" s="82"/>
      <c r="TMH116" s="53"/>
      <c r="TMI116" s="73"/>
      <c r="TMJ116" s="94"/>
      <c r="TMK116" s="95"/>
      <c r="TML116" s="22"/>
      <c r="TMM116" s="99" t="s">
        <v>130</v>
      </c>
      <c r="TMN116" s="25"/>
      <c r="TMO116" s="82"/>
      <c r="TMP116" s="53"/>
      <c r="TMQ116" s="73"/>
      <c r="TMR116" s="94"/>
      <c r="TMS116" s="95"/>
      <c r="TMT116" s="22"/>
      <c r="TMU116" s="99" t="s">
        <v>130</v>
      </c>
      <c r="TMV116" s="25"/>
      <c r="TMW116" s="82"/>
      <c r="TMX116" s="53"/>
      <c r="TMY116" s="73"/>
      <c r="TMZ116" s="94"/>
      <c r="TNA116" s="95"/>
      <c r="TNB116" s="22"/>
      <c r="TNC116" s="99" t="s">
        <v>130</v>
      </c>
      <c r="TND116" s="25"/>
      <c r="TNE116" s="82"/>
      <c r="TNF116" s="53"/>
      <c r="TNG116" s="73"/>
      <c r="TNH116" s="94"/>
      <c r="TNI116" s="95"/>
      <c r="TNJ116" s="22"/>
      <c r="TNK116" s="99" t="s">
        <v>130</v>
      </c>
      <c r="TNL116" s="25"/>
      <c r="TNM116" s="82"/>
      <c r="TNN116" s="53"/>
      <c r="TNO116" s="73"/>
      <c r="TNP116" s="94"/>
      <c r="TNQ116" s="95"/>
      <c r="TNR116" s="22"/>
      <c r="TNS116" s="99" t="s">
        <v>130</v>
      </c>
      <c r="TNT116" s="25"/>
      <c r="TNU116" s="82"/>
      <c r="TNV116" s="53"/>
      <c r="TNW116" s="73"/>
      <c r="TNX116" s="94"/>
      <c r="TNY116" s="95"/>
      <c r="TNZ116" s="22"/>
      <c r="TOA116" s="99" t="s">
        <v>130</v>
      </c>
      <c r="TOB116" s="25"/>
      <c r="TOC116" s="82"/>
      <c r="TOD116" s="53"/>
      <c r="TOE116" s="73"/>
      <c r="TOF116" s="94"/>
      <c r="TOG116" s="95"/>
      <c r="TOH116" s="22"/>
      <c r="TOI116" s="99" t="s">
        <v>130</v>
      </c>
      <c r="TOJ116" s="25"/>
      <c r="TOK116" s="82"/>
      <c r="TOL116" s="53"/>
      <c r="TOM116" s="73"/>
      <c r="TON116" s="94"/>
      <c r="TOO116" s="95"/>
      <c r="TOP116" s="22"/>
      <c r="TOQ116" s="99" t="s">
        <v>130</v>
      </c>
      <c r="TOR116" s="25"/>
      <c r="TOS116" s="82"/>
      <c r="TOT116" s="53"/>
      <c r="TOU116" s="73"/>
      <c r="TOV116" s="94"/>
      <c r="TOW116" s="95"/>
      <c r="TOX116" s="22"/>
      <c r="TOY116" s="99" t="s">
        <v>130</v>
      </c>
      <c r="TOZ116" s="25"/>
      <c r="TPA116" s="82"/>
      <c r="TPB116" s="53"/>
      <c r="TPC116" s="73"/>
      <c r="TPD116" s="94"/>
      <c r="TPE116" s="95"/>
      <c r="TPF116" s="22"/>
      <c r="TPG116" s="99" t="s">
        <v>130</v>
      </c>
      <c r="TPH116" s="25"/>
      <c r="TPI116" s="82"/>
      <c r="TPJ116" s="53"/>
      <c r="TPK116" s="73"/>
      <c r="TPL116" s="94"/>
      <c r="TPM116" s="95"/>
      <c r="TPN116" s="22"/>
      <c r="TPO116" s="99" t="s">
        <v>130</v>
      </c>
      <c r="TPP116" s="25"/>
      <c r="TPQ116" s="82"/>
      <c r="TPR116" s="53"/>
      <c r="TPS116" s="73"/>
      <c r="TPT116" s="94"/>
      <c r="TPU116" s="95"/>
      <c r="TPV116" s="22"/>
      <c r="TPW116" s="99" t="s">
        <v>130</v>
      </c>
      <c r="TPX116" s="25"/>
      <c r="TPY116" s="82"/>
      <c r="TPZ116" s="53"/>
      <c r="TQA116" s="73"/>
      <c r="TQB116" s="94"/>
      <c r="TQC116" s="95"/>
      <c r="TQD116" s="22"/>
      <c r="TQE116" s="99" t="s">
        <v>130</v>
      </c>
      <c r="TQF116" s="25"/>
      <c r="TQG116" s="82"/>
      <c r="TQH116" s="53"/>
      <c r="TQI116" s="73"/>
      <c r="TQJ116" s="94"/>
      <c r="TQK116" s="95"/>
      <c r="TQL116" s="22"/>
      <c r="TQM116" s="99" t="s">
        <v>130</v>
      </c>
      <c r="TQN116" s="25"/>
      <c r="TQO116" s="82"/>
      <c r="TQP116" s="53"/>
      <c r="TQQ116" s="73"/>
      <c r="TQR116" s="94"/>
      <c r="TQS116" s="95"/>
      <c r="TQT116" s="22"/>
      <c r="TQU116" s="99" t="s">
        <v>130</v>
      </c>
      <c r="TQV116" s="25"/>
      <c r="TQW116" s="82"/>
      <c r="TQX116" s="53"/>
      <c r="TQY116" s="73"/>
      <c r="TQZ116" s="94"/>
      <c r="TRA116" s="95"/>
      <c r="TRB116" s="22"/>
      <c r="TRC116" s="99" t="s">
        <v>130</v>
      </c>
      <c r="TRD116" s="25"/>
      <c r="TRE116" s="82"/>
      <c r="TRF116" s="53"/>
      <c r="TRG116" s="73"/>
      <c r="TRH116" s="94"/>
      <c r="TRI116" s="95"/>
      <c r="TRJ116" s="22"/>
      <c r="TRK116" s="99" t="s">
        <v>130</v>
      </c>
      <c r="TRL116" s="25"/>
      <c r="TRM116" s="82"/>
      <c r="TRN116" s="53"/>
      <c r="TRO116" s="73"/>
      <c r="TRP116" s="94"/>
      <c r="TRQ116" s="95"/>
      <c r="TRR116" s="22"/>
      <c r="TRS116" s="99" t="s">
        <v>130</v>
      </c>
      <c r="TRT116" s="25"/>
      <c r="TRU116" s="82"/>
      <c r="TRV116" s="53"/>
      <c r="TRW116" s="73"/>
      <c r="TRX116" s="94"/>
      <c r="TRY116" s="95"/>
      <c r="TRZ116" s="22"/>
      <c r="TSA116" s="99" t="s">
        <v>130</v>
      </c>
      <c r="TSB116" s="25"/>
      <c r="TSC116" s="82"/>
      <c r="TSD116" s="53"/>
      <c r="TSE116" s="73"/>
      <c r="TSF116" s="94"/>
      <c r="TSG116" s="95"/>
      <c r="TSH116" s="22"/>
      <c r="TSI116" s="99" t="s">
        <v>130</v>
      </c>
      <c r="TSJ116" s="25"/>
      <c r="TSK116" s="82"/>
      <c r="TSL116" s="53"/>
      <c r="TSM116" s="73"/>
      <c r="TSN116" s="94"/>
      <c r="TSO116" s="95"/>
      <c r="TSP116" s="22"/>
      <c r="TSQ116" s="99" t="s">
        <v>130</v>
      </c>
      <c r="TSR116" s="25"/>
      <c r="TSS116" s="82"/>
      <c r="TST116" s="53"/>
      <c r="TSU116" s="73"/>
      <c r="TSV116" s="94"/>
      <c r="TSW116" s="95"/>
      <c r="TSX116" s="22"/>
      <c r="TSY116" s="99" t="s">
        <v>130</v>
      </c>
      <c r="TSZ116" s="25"/>
      <c r="TTA116" s="82"/>
      <c r="TTB116" s="53"/>
      <c r="TTC116" s="73"/>
      <c r="TTD116" s="94"/>
      <c r="TTE116" s="95"/>
      <c r="TTF116" s="22"/>
      <c r="TTG116" s="99" t="s">
        <v>130</v>
      </c>
      <c r="TTH116" s="25"/>
      <c r="TTI116" s="82"/>
      <c r="TTJ116" s="53"/>
      <c r="TTK116" s="73"/>
      <c r="TTL116" s="94"/>
      <c r="TTM116" s="95"/>
      <c r="TTN116" s="22"/>
      <c r="TTO116" s="99" t="s">
        <v>130</v>
      </c>
      <c r="TTP116" s="25"/>
      <c r="TTQ116" s="82"/>
      <c r="TTR116" s="53"/>
      <c r="TTS116" s="73"/>
      <c r="TTT116" s="94"/>
      <c r="TTU116" s="95"/>
      <c r="TTV116" s="22"/>
      <c r="TTW116" s="99" t="s">
        <v>130</v>
      </c>
      <c r="TTX116" s="25"/>
      <c r="TTY116" s="82"/>
      <c r="TTZ116" s="53"/>
      <c r="TUA116" s="73"/>
      <c r="TUB116" s="94"/>
      <c r="TUC116" s="95"/>
      <c r="TUD116" s="22"/>
      <c r="TUE116" s="99" t="s">
        <v>130</v>
      </c>
      <c r="TUF116" s="25"/>
      <c r="TUG116" s="82"/>
      <c r="TUH116" s="53"/>
      <c r="TUI116" s="73"/>
      <c r="TUJ116" s="94"/>
      <c r="TUK116" s="95"/>
      <c r="TUL116" s="22"/>
      <c r="TUM116" s="99" t="s">
        <v>130</v>
      </c>
      <c r="TUN116" s="25"/>
      <c r="TUO116" s="82"/>
      <c r="TUP116" s="53"/>
      <c r="TUQ116" s="73"/>
      <c r="TUR116" s="94"/>
      <c r="TUS116" s="95"/>
      <c r="TUT116" s="22"/>
      <c r="TUU116" s="99" t="s">
        <v>130</v>
      </c>
      <c r="TUV116" s="25"/>
      <c r="TUW116" s="82"/>
      <c r="TUX116" s="53"/>
      <c r="TUY116" s="73"/>
      <c r="TUZ116" s="94"/>
      <c r="TVA116" s="95"/>
      <c r="TVB116" s="22"/>
      <c r="TVC116" s="99" t="s">
        <v>130</v>
      </c>
      <c r="TVD116" s="25"/>
      <c r="TVE116" s="82"/>
      <c r="TVF116" s="53"/>
      <c r="TVG116" s="73"/>
      <c r="TVH116" s="94"/>
      <c r="TVI116" s="95"/>
      <c r="TVJ116" s="22"/>
      <c r="TVK116" s="99" t="s">
        <v>130</v>
      </c>
      <c r="TVL116" s="25"/>
      <c r="TVM116" s="82"/>
      <c r="TVN116" s="53"/>
      <c r="TVO116" s="73"/>
      <c r="TVP116" s="94"/>
      <c r="TVQ116" s="95"/>
      <c r="TVR116" s="22"/>
      <c r="TVS116" s="99" t="s">
        <v>130</v>
      </c>
      <c r="TVT116" s="25"/>
      <c r="TVU116" s="82"/>
      <c r="TVV116" s="53"/>
      <c r="TVW116" s="73"/>
      <c r="TVX116" s="94"/>
      <c r="TVY116" s="95"/>
      <c r="TVZ116" s="22"/>
      <c r="TWA116" s="99" t="s">
        <v>130</v>
      </c>
      <c r="TWB116" s="25"/>
      <c r="TWC116" s="82"/>
      <c r="TWD116" s="53"/>
      <c r="TWE116" s="73"/>
      <c r="TWF116" s="94"/>
      <c r="TWG116" s="95"/>
      <c r="TWH116" s="22"/>
      <c r="TWI116" s="99" t="s">
        <v>130</v>
      </c>
      <c r="TWJ116" s="25"/>
      <c r="TWK116" s="82"/>
      <c r="TWL116" s="53"/>
      <c r="TWM116" s="73"/>
      <c r="TWN116" s="94"/>
      <c r="TWO116" s="95"/>
      <c r="TWP116" s="22"/>
      <c r="TWQ116" s="99" t="s">
        <v>130</v>
      </c>
      <c r="TWR116" s="25"/>
      <c r="TWS116" s="82"/>
      <c r="TWT116" s="53"/>
      <c r="TWU116" s="73"/>
      <c r="TWV116" s="94"/>
      <c r="TWW116" s="95"/>
      <c r="TWX116" s="22"/>
      <c r="TWY116" s="99" t="s">
        <v>130</v>
      </c>
      <c r="TWZ116" s="25"/>
      <c r="TXA116" s="82"/>
      <c r="TXB116" s="53"/>
      <c r="TXC116" s="73"/>
      <c r="TXD116" s="94"/>
      <c r="TXE116" s="95"/>
      <c r="TXF116" s="22"/>
      <c r="TXG116" s="99" t="s">
        <v>130</v>
      </c>
      <c r="TXH116" s="25"/>
      <c r="TXI116" s="82"/>
      <c r="TXJ116" s="53"/>
      <c r="TXK116" s="73"/>
      <c r="TXL116" s="94"/>
      <c r="TXM116" s="95"/>
      <c r="TXN116" s="22"/>
      <c r="TXO116" s="99" t="s">
        <v>130</v>
      </c>
      <c r="TXP116" s="25"/>
      <c r="TXQ116" s="82"/>
      <c r="TXR116" s="53"/>
      <c r="TXS116" s="73"/>
      <c r="TXT116" s="94"/>
      <c r="TXU116" s="95"/>
      <c r="TXV116" s="22"/>
      <c r="TXW116" s="99" t="s">
        <v>130</v>
      </c>
      <c r="TXX116" s="25"/>
      <c r="TXY116" s="82"/>
      <c r="TXZ116" s="53"/>
      <c r="TYA116" s="73"/>
      <c r="TYB116" s="94"/>
      <c r="TYC116" s="95"/>
      <c r="TYD116" s="22"/>
      <c r="TYE116" s="99" t="s">
        <v>130</v>
      </c>
      <c r="TYF116" s="25"/>
      <c r="TYG116" s="82"/>
      <c r="TYH116" s="53"/>
      <c r="TYI116" s="73"/>
      <c r="TYJ116" s="94"/>
      <c r="TYK116" s="95"/>
      <c r="TYL116" s="22"/>
      <c r="TYM116" s="99" t="s">
        <v>130</v>
      </c>
      <c r="TYN116" s="25"/>
      <c r="TYO116" s="82"/>
      <c r="TYP116" s="53"/>
      <c r="TYQ116" s="73"/>
      <c r="TYR116" s="94"/>
      <c r="TYS116" s="95"/>
      <c r="TYT116" s="22"/>
      <c r="TYU116" s="99" t="s">
        <v>130</v>
      </c>
      <c r="TYV116" s="25"/>
      <c r="TYW116" s="82"/>
      <c r="TYX116" s="53"/>
      <c r="TYY116" s="73"/>
      <c r="TYZ116" s="94"/>
      <c r="TZA116" s="95"/>
      <c r="TZB116" s="22"/>
      <c r="TZC116" s="99" t="s">
        <v>130</v>
      </c>
      <c r="TZD116" s="25"/>
      <c r="TZE116" s="82"/>
      <c r="TZF116" s="53"/>
      <c r="TZG116" s="73"/>
      <c r="TZH116" s="94"/>
      <c r="TZI116" s="95"/>
      <c r="TZJ116" s="22"/>
      <c r="TZK116" s="99" t="s">
        <v>130</v>
      </c>
      <c r="TZL116" s="25"/>
      <c r="TZM116" s="82"/>
      <c r="TZN116" s="53"/>
      <c r="TZO116" s="73"/>
      <c r="TZP116" s="94"/>
      <c r="TZQ116" s="95"/>
      <c r="TZR116" s="22"/>
      <c r="TZS116" s="99" t="s">
        <v>130</v>
      </c>
      <c r="TZT116" s="25"/>
      <c r="TZU116" s="82"/>
      <c r="TZV116" s="53"/>
      <c r="TZW116" s="73"/>
      <c r="TZX116" s="94"/>
      <c r="TZY116" s="95"/>
      <c r="TZZ116" s="22"/>
      <c r="UAA116" s="99" t="s">
        <v>130</v>
      </c>
      <c r="UAB116" s="25"/>
      <c r="UAC116" s="82"/>
      <c r="UAD116" s="53"/>
      <c r="UAE116" s="73"/>
      <c r="UAF116" s="94"/>
      <c r="UAG116" s="95"/>
      <c r="UAH116" s="22"/>
      <c r="UAI116" s="99" t="s">
        <v>130</v>
      </c>
      <c r="UAJ116" s="25"/>
      <c r="UAK116" s="82"/>
      <c r="UAL116" s="53"/>
      <c r="UAM116" s="73"/>
      <c r="UAN116" s="94"/>
      <c r="UAO116" s="95"/>
      <c r="UAP116" s="22"/>
      <c r="UAQ116" s="99" t="s">
        <v>130</v>
      </c>
      <c r="UAR116" s="25"/>
      <c r="UAS116" s="82"/>
      <c r="UAT116" s="53"/>
      <c r="UAU116" s="73"/>
      <c r="UAV116" s="94"/>
      <c r="UAW116" s="95"/>
      <c r="UAX116" s="22"/>
      <c r="UAY116" s="99" t="s">
        <v>130</v>
      </c>
      <c r="UAZ116" s="25"/>
      <c r="UBA116" s="82"/>
      <c r="UBB116" s="53"/>
      <c r="UBC116" s="73"/>
      <c r="UBD116" s="94"/>
      <c r="UBE116" s="95"/>
      <c r="UBF116" s="22"/>
      <c r="UBG116" s="99" t="s">
        <v>130</v>
      </c>
      <c r="UBH116" s="25"/>
      <c r="UBI116" s="82"/>
      <c r="UBJ116" s="53"/>
      <c r="UBK116" s="73"/>
      <c r="UBL116" s="94"/>
      <c r="UBM116" s="95"/>
      <c r="UBN116" s="22"/>
      <c r="UBO116" s="99" t="s">
        <v>130</v>
      </c>
      <c r="UBP116" s="25"/>
      <c r="UBQ116" s="82"/>
      <c r="UBR116" s="53"/>
      <c r="UBS116" s="73"/>
      <c r="UBT116" s="94"/>
      <c r="UBU116" s="95"/>
      <c r="UBV116" s="22"/>
      <c r="UBW116" s="99" t="s">
        <v>130</v>
      </c>
      <c r="UBX116" s="25"/>
      <c r="UBY116" s="82"/>
      <c r="UBZ116" s="53"/>
      <c r="UCA116" s="73"/>
      <c r="UCB116" s="94"/>
      <c r="UCC116" s="95"/>
      <c r="UCD116" s="22"/>
      <c r="UCE116" s="99" t="s">
        <v>130</v>
      </c>
      <c r="UCF116" s="25"/>
      <c r="UCG116" s="82"/>
      <c r="UCH116" s="53"/>
      <c r="UCI116" s="73"/>
      <c r="UCJ116" s="94"/>
      <c r="UCK116" s="95"/>
      <c r="UCL116" s="22"/>
      <c r="UCM116" s="99" t="s">
        <v>130</v>
      </c>
      <c r="UCN116" s="25"/>
      <c r="UCO116" s="82"/>
      <c r="UCP116" s="53"/>
      <c r="UCQ116" s="73"/>
      <c r="UCR116" s="94"/>
      <c r="UCS116" s="95"/>
      <c r="UCT116" s="22"/>
      <c r="UCU116" s="99" t="s">
        <v>130</v>
      </c>
      <c r="UCV116" s="25"/>
      <c r="UCW116" s="82"/>
      <c r="UCX116" s="53"/>
      <c r="UCY116" s="73"/>
      <c r="UCZ116" s="94"/>
      <c r="UDA116" s="95"/>
      <c r="UDB116" s="22"/>
      <c r="UDC116" s="99" t="s">
        <v>130</v>
      </c>
      <c r="UDD116" s="25"/>
      <c r="UDE116" s="82"/>
      <c r="UDF116" s="53"/>
      <c r="UDG116" s="73"/>
      <c r="UDH116" s="94"/>
      <c r="UDI116" s="95"/>
      <c r="UDJ116" s="22"/>
      <c r="UDK116" s="99" t="s">
        <v>130</v>
      </c>
      <c r="UDL116" s="25"/>
      <c r="UDM116" s="82"/>
      <c r="UDN116" s="53"/>
      <c r="UDO116" s="73"/>
      <c r="UDP116" s="94"/>
      <c r="UDQ116" s="95"/>
      <c r="UDR116" s="22"/>
      <c r="UDS116" s="99" t="s">
        <v>130</v>
      </c>
      <c r="UDT116" s="25"/>
      <c r="UDU116" s="82"/>
      <c r="UDV116" s="53"/>
      <c r="UDW116" s="73"/>
      <c r="UDX116" s="94"/>
      <c r="UDY116" s="95"/>
      <c r="UDZ116" s="22"/>
      <c r="UEA116" s="99" t="s">
        <v>130</v>
      </c>
      <c r="UEB116" s="25"/>
      <c r="UEC116" s="82"/>
      <c r="UED116" s="53"/>
      <c r="UEE116" s="73"/>
      <c r="UEF116" s="94"/>
      <c r="UEG116" s="95"/>
      <c r="UEH116" s="22"/>
      <c r="UEI116" s="99" t="s">
        <v>130</v>
      </c>
      <c r="UEJ116" s="25"/>
      <c r="UEK116" s="82"/>
      <c r="UEL116" s="53"/>
      <c r="UEM116" s="73"/>
      <c r="UEN116" s="94"/>
      <c r="UEO116" s="95"/>
      <c r="UEP116" s="22"/>
      <c r="UEQ116" s="99" t="s">
        <v>130</v>
      </c>
      <c r="UER116" s="25"/>
      <c r="UES116" s="82"/>
      <c r="UET116" s="53"/>
      <c r="UEU116" s="73"/>
      <c r="UEV116" s="94"/>
      <c r="UEW116" s="95"/>
      <c r="UEX116" s="22"/>
      <c r="UEY116" s="99" t="s">
        <v>130</v>
      </c>
      <c r="UEZ116" s="25"/>
      <c r="UFA116" s="82"/>
      <c r="UFB116" s="53"/>
      <c r="UFC116" s="73"/>
      <c r="UFD116" s="94"/>
      <c r="UFE116" s="95"/>
      <c r="UFF116" s="22"/>
      <c r="UFG116" s="99" t="s">
        <v>130</v>
      </c>
      <c r="UFH116" s="25"/>
      <c r="UFI116" s="82"/>
      <c r="UFJ116" s="53"/>
      <c r="UFK116" s="73"/>
      <c r="UFL116" s="94"/>
      <c r="UFM116" s="95"/>
      <c r="UFN116" s="22"/>
      <c r="UFO116" s="99" t="s">
        <v>130</v>
      </c>
      <c r="UFP116" s="25"/>
      <c r="UFQ116" s="82"/>
      <c r="UFR116" s="53"/>
      <c r="UFS116" s="73"/>
      <c r="UFT116" s="94"/>
      <c r="UFU116" s="95"/>
      <c r="UFV116" s="22"/>
      <c r="UFW116" s="99" t="s">
        <v>130</v>
      </c>
      <c r="UFX116" s="25"/>
      <c r="UFY116" s="82"/>
      <c r="UFZ116" s="53"/>
      <c r="UGA116" s="73"/>
      <c r="UGB116" s="94"/>
      <c r="UGC116" s="95"/>
      <c r="UGD116" s="22"/>
      <c r="UGE116" s="99" t="s">
        <v>130</v>
      </c>
      <c r="UGF116" s="25"/>
      <c r="UGG116" s="82"/>
      <c r="UGH116" s="53"/>
      <c r="UGI116" s="73"/>
      <c r="UGJ116" s="94"/>
      <c r="UGK116" s="95"/>
      <c r="UGL116" s="22"/>
      <c r="UGM116" s="99" t="s">
        <v>130</v>
      </c>
      <c r="UGN116" s="25"/>
      <c r="UGO116" s="82"/>
      <c r="UGP116" s="53"/>
      <c r="UGQ116" s="73"/>
      <c r="UGR116" s="94"/>
      <c r="UGS116" s="95"/>
      <c r="UGT116" s="22"/>
      <c r="UGU116" s="99" t="s">
        <v>130</v>
      </c>
      <c r="UGV116" s="25"/>
      <c r="UGW116" s="82"/>
      <c r="UGX116" s="53"/>
      <c r="UGY116" s="73"/>
      <c r="UGZ116" s="94"/>
      <c r="UHA116" s="95"/>
      <c r="UHB116" s="22"/>
      <c r="UHC116" s="99" t="s">
        <v>130</v>
      </c>
      <c r="UHD116" s="25"/>
      <c r="UHE116" s="82"/>
      <c r="UHF116" s="53"/>
      <c r="UHG116" s="73"/>
      <c r="UHH116" s="94"/>
      <c r="UHI116" s="95"/>
      <c r="UHJ116" s="22"/>
      <c r="UHK116" s="99" t="s">
        <v>130</v>
      </c>
      <c r="UHL116" s="25"/>
      <c r="UHM116" s="82"/>
      <c r="UHN116" s="53"/>
      <c r="UHO116" s="73"/>
      <c r="UHP116" s="94"/>
      <c r="UHQ116" s="95"/>
      <c r="UHR116" s="22"/>
      <c r="UHS116" s="99" t="s">
        <v>130</v>
      </c>
      <c r="UHT116" s="25"/>
      <c r="UHU116" s="82"/>
      <c r="UHV116" s="53"/>
      <c r="UHW116" s="73"/>
      <c r="UHX116" s="94"/>
      <c r="UHY116" s="95"/>
      <c r="UHZ116" s="22"/>
      <c r="UIA116" s="99" t="s">
        <v>130</v>
      </c>
      <c r="UIB116" s="25"/>
      <c r="UIC116" s="82"/>
      <c r="UID116" s="53"/>
      <c r="UIE116" s="73"/>
      <c r="UIF116" s="94"/>
      <c r="UIG116" s="95"/>
      <c r="UIH116" s="22"/>
      <c r="UII116" s="99" t="s">
        <v>130</v>
      </c>
      <c r="UIJ116" s="25"/>
      <c r="UIK116" s="82"/>
      <c r="UIL116" s="53"/>
      <c r="UIM116" s="73"/>
      <c r="UIN116" s="94"/>
      <c r="UIO116" s="95"/>
      <c r="UIP116" s="22"/>
      <c r="UIQ116" s="99" t="s">
        <v>130</v>
      </c>
      <c r="UIR116" s="25"/>
      <c r="UIS116" s="82"/>
      <c r="UIT116" s="53"/>
      <c r="UIU116" s="73"/>
      <c r="UIV116" s="94"/>
      <c r="UIW116" s="95"/>
      <c r="UIX116" s="22"/>
      <c r="UIY116" s="99" t="s">
        <v>130</v>
      </c>
      <c r="UIZ116" s="25"/>
      <c r="UJA116" s="82"/>
      <c r="UJB116" s="53"/>
      <c r="UJC116" s="73"/>
      <c r="UJD116" s="94"/>
      <c r="UJE116" s="95"/>
      <c r="UJF116" s="22"/>
      <c r="UJG116" s="99" t="s">
        <v>130</v>
      </c>
      <c r="UJH116" s="25"/>
      <c r="UJI116" s="82"/>
      <c r="UJJ116" s="53"/>
      <c r="UJK116" s="73"/>
      <c r="UJL116" s="94"/>
      <c r="UJM116" s="95"/>
      <c r="UJN116" s="22"/>
      <c r="UJO116" s="99" t="s">
        <v>130</v>
      </c>
      <c r="UJP116" s="25"/>
      <c r="UJQ116" s="82"/>
      <c r="UJR116" s="53"/>
      <c r="UJS116" s="73"/>
      <c r="UJT116" s="94"/>
      <c r="UJU116" s="95"/>
      <c r="UJV116" s="22"/>
      <c r="UJW116" s="99" t="s">
        <v>130</v>
      </c>
      <c r="UJX116" s="25"/>
      <c r="UJY116" s="82"/>
      <c r="UJZ116" s="53"/>
      <c r="UKA116" s="73"/>
      <c r="UKB116" s="94"/>
      <c r="UKC116" s="95"/>
      <c r="UKD116" s="22"/>
      <c r="UKE116" s="99" t="s">
        <v>130</v>
      </c>
      <c r="UKF116" s="25"/>
      <c r="UKG116" s="82"/>
      <c r="UKH116" s="53"/>
      <c r="UKI116" s="73"/>
      <c r="UKJ116" s="94"/>
      <c r="UKK116" s="95"/>
      <c r="UKL116" s="22"/>
      <c r="UKM116" s="99" t="s">
        <v>130</v>
      </c>
      <c r="UKN116" s="25"/>
      <c r="UKO116" s="82"/>
      <c r="UKP116" s="53"/>
      <c r="UKQ116" s="73"/>
      <c r="UKR116" s="94"/>
      <c r="UKS116" s="95"/>
      <c r="UKT116" s="22"/>
      <c r="UKU116" s="99" t="s">
        <v>130</v>
      </c>
      <c r="UKV116" s="25"/>
      <c r="UKW116" s="82"/>
      <c r="UKX116" s="53"/>
      <c r="UKY116" s="73"/>
      <c r="UKZ116" s="94"/>
      <c r="ULA116" s="95"/>
      <c r="ULB116" s="22"/>
      <c r="ULC116" s="99" t="s">
        <v>130</v>
      </c>
      <c r="ULD116" s="25"/>
      <c r="ULE116" s="82"/>
      <c r="ULF116" s="53"/>
      <c r="ULG116" s="73"/>
      <c r="ULH116" s="94"/>
      <c r="ULI116" s="95"/>
      <c r="ULJ116" s="22"/>
      <c r="ULK116" s="99" t="s">
        <v>130</v>
      </c>
      <c r="ULL116" s="25"/>
      <c r="ULM116" s="82"/>
      <c r="ULN116" s="53"/>
      <c r="ULO116" s="73"/>
      <c r="ULP116" s="94"/>
      <c r="ULQ116" s="95"/>
      <c r="ULR116" s="22"/>
      <c r="ULS116" s="99" t="s">
        <v>130</v>
      </c>
      <c r="ULT116" s="25"/>
      <c r="ULU116" s="82"/>
      <c r="ULV116" s="53"/>
      <c r="ULW116" s="73"/>
      <c r="ULX116" s="94"/>
      <c r="ULY116" s="95"/>
      <c r="ULZ116" s="22"/>
      <c r="UMA116" s="99" t="s">
        <v>130</v>
      </c>
      <c r="UMB116" s="25"/>
      <c r="UMC116" s="82"/>
      <c r="UMD116" s="53"/>
      <c r="UME116" s="73"/>
      <c r="UMF116" s="94"/>
      <c r="UMG116" s="95"/>
      <c r="UMH116" s="22"/>
      <c r="UMI116" s="99" t="s">
        <v>130</v>
      </c>
      <c r="UMJ116" s="25"/>
      <c r="UMK116" s="82"/>
      <c r="UML116" s="53"/>
      <c r="UMM116" s="73"/>
      <c r="UMN116" s="94"/>
      <c r="UMO116" s="95"/>
      <c r="UMP116" s="22"/>
      <c r="UMQ116" s="99" t="s">
        <v>130</v>
      </c>
      <c r="UMR116" s="25"/>
      <c r="UMS116" s="82"/>
      <c r="UMT116" s="53"/>
      <c r="UMU116" s="73"/>
      <c r="UMV116" s="94"/>
      <c r="UMW116" s="95"/>
      <c r="UMX116" s="22"/>
      <c r="UMY116" s="99" t="s">
        <v>130</v>
      </c>
      <c r="UMZ116" s="25"/>
      <c r="UNA116" s="82"/>
      <c r="UNB116" s="53"/>
      <c r="UNC116" s="73"/>
      <c r="UND116" s="94"/>
      <c r="UNE116" s="95"/>
      <c r="UNF116" s="22"/>
      <c r="UNG116" s="99" t="s">
        <v>130</v>
      </c>
      <c r="UNH116" s="25"/>
      <c r="UNI116" s="82"/>
      <c r="UNJ116" s="53"/>
      <c r="UNK116" s="73"/>
      <c r="UNL116" s="94"/>
      <c r="UNM116" s="95"/>
      <c r="UNN116" s="22"/>
      <c r="UNO116" s="99" t="s">
        <v>130</v>
      </c>
      <c r="UNP116" s="25"/>
      <c r="UNQ116" s="82"/>
      <c r="UNR116" s="53"/>
      <c r="UNS116" s="73"/>
      <c r="UNT116" s="94"/>
      <c r="UNU116" s="95"/>
      <c r="UNV116" s="22"/>
      <c r="UNW116" s="99" t="s">
        <v>130</v>
      </c>
      <c r="UNX116" s="25"/>
      <c r="UNY116" s="82"/>
      <c r="UNZ116" s="53"/>
      <c r="UOA116" s="73"/>
      <c r="UOB116" s="94"/>
      <c r="UOC116" s="95"/>
      <c r="UOD116" s="22"/>
      <c r="UOE116" s="99" t="s">
        <v>130</v>
      </c>
      <c r="UOF116" s="25"/>
      <c r="UOG116" s="82"/>
      <c r="UOH116" s="53"/>
      <c r="UOI116" s="73"/>
      <c r="UOJ116" s="94"/>
      <c r="UOK116" s="95"/>
      <c r="UOL116" s="22"/>
      <c r="UOM116" s="99" t="s">
        <v>130</v>
      </c>
      <c r="UON116" s="25"/>
      <c r="UOO116" s="82"/>
      <c r="UOP116" s="53"/>
      <c r="UOQ116" s="73"/>
      <c r="UOR116" s="94"/>
      <c r="UOS116" s="95"/>
      <c r="UOT116" s="22"/>
      <c r="UOU116" s="99" t="s">
        <v>130</v>
      </c>
      <c r="UOV116" s="25"/>
      <c r="UOW116" s="82"/>
      <c r="UOX116" s="53"/>
      <c r="UOY116" s="73"/>
      <c r="UOZ116" s="94"/>
      <c r="UPA116" s="95"/>
      <c r="UPB116" s="22"/>
      <c r="UPC116" s="99" t="s">
        <v>130</v>
      </c>
      <c r="UPD116" s="25"/>
      <c r="UPE116" s="82"/>
      <c r="UPF116" s="53"/>
      <c r="UPG116" s="73"/>
      <c r="UPH116" s="94"/>
      <c r="UPI116" s="95"/>
      <c r="UPJ116" s="22"/>
      <c r="UPK116" s="99" t="s">
        <v>130</v>
      </c>
      <c r="UPL116" s="25"/>
      <c r="UPM116" s="82"/>
      <c r="UPN116" s="53"/>
      <c r="UPO116" s="73"/>
      <c r="UPP116" s="94"/>
      <c r="UPQ116" s="95"/>
      <c r="UPR116" s="22"/>
      <c r="UPS116" s="99" t="s">
        <v>130</v>
      </c>
      <c r="UPT116" s="25"/>
      <c r="UPU116" s="82"/>
      <c r="UPV116" s="53"/>
      <c r="UPW116" s="73"/>
      <c r="UPX116" s="94"/>
      <c r="UPY116" s="95"/>
      <c r="UPZ116" s="22"/>
      <c r="UQA116" s="99" t="s">
        <v>130</v>
      </c>
      <c r="UQB116" s="25"/>
      <c r="UQC116" s="82"/>
      <c r="UQD116" s="53"/>
      <c r="UQE116" s="73"/>
      <c r="UQF116" s="94"/>
      <c r="UQG116" s="95"/>
      <c r="UQH116" s="22"/>
      <c r="UQI116" s="99" t="s">
        <v>130</v>
      </c>
      <c r="UQJ116" s="25"/>
      <c r="UQK116" s="82"/>
      <c r="UQL116" s="53"/>
      <c r="UQM116" s="73"/>
      <c r="UQN116" s="94"/>
      <c r="UQO116" s="95"/>
      <c r="UQP116" s="22"/>
      <c r="UQQ116" s="99" t="s">
        <v>130</v>
      </c>
      <c r="UQR116" s="25"/>
      <c r="UQS116" s="82"/>
      <c r="UQT116" s="53"/>
      <c r="UQU116" s="73"/>
      <c r="UQV116" s="94"/>
      <c r="UQW116" s="95"/>
      <c r="UQX116" s="22"/>
      <c r="UQY116" s="99" t="s">
        <v>130</v>
      </c>
      <c r="UQZ116" s="25"/>
      <c r="URA116" s="82"/>
      <c r="URB116" s="53"/>
      <c r="URC116" s="73"/>
      <c r="URD116" s="94"/>
      <c r="URE116" s="95"/>
      <c r="URF116" s="22"/>
      <c r="URG116" s="99" t="s">
        <v>130</v>
      </c>
      <c r="URH116" s="25"/>
      <c r="URI116" s="82"/>
      <c r="URJ116" s="53"/>
      <c r="URK116" s="73"/>
      <c r="URL116" s="94"/>
      <c r="URM116" s="95"/>
      <c r="URN116" s="22"/>
      <c r="URO116" s="99" t="s">
        <v>130</v>
      </c>
      <c r="URP116" s="25"/>
      <c r="URQ116" s="82"/>
      <c r="URR116" s="53"/>
      <c r="URS116" s="73"/>
      <c r="URT116" s="94"/>
      <c r="URU116" s="95"/>
      <c r="URV116" s="22"/>
      <c r="URW116" s="99" t="s">
        <v>130</v>
      </c>
      <c r="URX116" s="25"/>
      <c r="URY116" s="82"/>
      <c r="URZ116" s="53"/>
      <c r="USA116" s="73"/>
      <c r="USB116" s="94"/>
      <c r="USC116" s="95"/>
      <c r="USD116" s="22"/>
      <c r="USE116" s="99" t="s">
        <v>130</v>
      </c>
      <c r="USF116" s="25"/>
      <c r="USG116" s="82"/>
      <c r="USH116" s="53"/>
      <c r="USI116" s="73"/>
      <c r="USJ116" s="94"/>
      <c r="USK116" s="95"/>
      <c r="USL116" s="22"/>
      <c r="USM116" s="99" t="s">
        <v>130</v>
      </c>
      <c r="USN116" s="25"/>
      <c r="USO116" s="82"/>
      <c r="USP116" s="53"/>
      <c r="USQ116" s="73"/>
      <c r="USR116" s="94"/>
      <c r="USS116" s="95"/>
      <c r="UST116" s="22"/>
      <c r="USU116" s="99" t="s">
        <v>130</v>
      </c>
      <c r="USV116" s="25"/>
      <c r="USW116" s="82"/>
      <c r="USX116" s="53"/>
      <c r="USY116" s="73"/>
      <c r="USZ116" s="94"/>
      <c r="UTA116" s="95"/>
      <c r="UTB116" s="22"/>
      <c r="UTC116" s="99" t="s">
        <v>130</v>
      </c>
      <c r="UTD116" s="25"/>
      <c r="UTE116" s="82"/>
      <c r="UTF116" s="53"/>
      <c r="UTG116" s="73"/>
      <c r="UTH116" s="94"/>
      <c r="UTI116" s="95"/>
      <c r="UTJ116" s="22"/>
      <c r="UTK116" s="99" t="s">
        <v>130</v>
      </c>
      <c r="UTL116" s="25"/>
      <c r="UTM116" s="82"/>
      <c r="UTN116" s="53"/>
      <c r="UTO116" s="73"/>
      <c r="UTP116" s="94"/>
      <c r="UTQ116" s="95"/>
      <c r="UTR116" s="22"/>
      <c r="UTS116" s="99" t="s">
        <v>130</v>
      </c>
      <c r="UTT116" s="25"/>
      <c r="UTU116" s="82"/>
      <c r="UTV116" s="53"/>
      <c r="UTW116" s="73"/>
      <c r="UTX116" s="94"/>
      <c r="UTY116" s="95"/>
      <c r="UTZ116" s="22"/>
      <c r="UUA116" s="99" t="s">
        <v>130</v>
      </c>
      <c r="UUB116" s="25"/>
      <c r="UUC116" s="82"/>
      <c r="UUD116" s="53"/>
      <c r="UUE116" s="73"/>
      <c r="UUF116" s="94"/>
      <c r="UUG116" s="95"/>
      <c r="UUH116" s="22"/>
      <c r="UUI116" s="99" t="s">
        <v>130</v>
      </c>
      <c r="UUJ116" s="25"/>
      <c r="UUK116" s="82"/>
      <c r="UUL116" s="53"/>
      <c r="UUM116" s="73"/>
      <c r="UUN116" s="94"/>
      <c r="UUO116" s="95"/>
      <c r="UUP116" s="22"/>
      <c r="UUQ116" s="99" t="s">
        <v>130</v>
      </c>
      <c r="UUR116" s="25"/>
      <c r="UUS116" s="82"/>
      <c r="UUT116" s="53"/>
      <c r="UUU116" s="73"/>
      <c r="UUV116" s="94"/>
      <c r="UUW116" s="95"/>
      <c r="UUX116" s="22"/>
      <c r="UUY116" s="99" t="s">
        <v>130</v>
      </c>
      <c r="UUZ116" s="25"/>
      <c r="UVA116" s="82"/>
      <c r="UVB116" s="53"/>
      <c r="UVC116" s="73"/>
      <c r="UVD116" s="94"/>
      <c r="UVE116" s="95"/>
      <c r="UVF116" s="22"/>
      <c r="UVG116" s="99" t="s">
        <v>130</v>
      </c>
      <c r="UVH116" s="25"/>
      <c r="UVI116" s="82"/>
      <c r="UVJ116" s="53"/>
      <c r="UVK116" s="73"/>
      <c r="UVL116" s="94"/>
      <c r="UVM116" s="95"/>
      <c r="UVN116" s="22"/>
      <c r="UVO116" s="99" t="s">
        <v>130</v>
      </c>
      <c r="UVP116" s="25"/>
      <c r="UVQ116" s="82"/>
      <c r="UVR116" s="53"/>
      <c r="UVS116" s="73"/>
      <c r="UVT116" s="94"/>
      <c r="UVU116" s="95"/>
      <c r="UVV116" s="22"/>
      <c r="UVW116" s="99" t="s">
        <v>130</v>
      </c>
      <c r="UVX116" s="25"/>
      <c r="UVY116" s="82"/>
      <c r="UVZ116" s="53"/>
      <c r="UWA116" s="73"/>
      <c r="UWB116" s="94"/>
      <c r="UWC116" s="95"/>
      <c r="UWD116" s="22"/>
      <c r="UWE116" s="99" t="s">
        <v>130</v>
      </c>
      <c r="UWF116" s="25"/>
      <c r="UWG116" s="82"/>
      <c r="UWH116" s="53"/>
      <c r="UWI116" s="73"/>
      <c r="UWJ116" s="94"/>
      <c r="UWK116" s="95"/>
      <c r="UWL116" s="22"/>
      <c r="UWM116" s="99" t="s">
        <v>130</v>
      </c>
      <c r="UWN116" s="25"/>
      <c r="UWO116" s="82"/>
      <c r="UWP116" s="53"/>
      <c r="UWQ116" s="73"/>
      <c r="UWR116" s="94"/>
      <c r="UWS116" s="95"/>
      <c r="UWT116" s="22"/>
      <c r="UWU116" s="99" t="s">
        <v>130</v>
      </c>
      <c r="UWV116" s="25"/>
      <c r="UWW116" s="82"/>
      <c r="UWX116" s="53"/>
      <c r="UWY116" s="73"/>
      <c r="UWZ116" s="94"/>
      <c r="UXA116" s="95"/>
      <c r="UXB116" s="22"/>
      <c r="UXC116" s="99" t="s">
        <v>130</v>
      </c>
      <c r="UXD116" s="25"/>
      <c r="UXE116" s="82"/>
      <c r="UXF116" s="53"/>
      <c r="UXG116" s="73"/>
      <c r="UXH116" s="94"/>
      <c r="UXI116" s="95"/>
      <c r="UXJ116" s="22"/>
      <c r="UXK116" s="99" t="s">
        <v>130</v>
      </c>
      <c r="UXL116" s="25"/>
      <c r="UXM116" s="82"/>
      <c r="UXN116" s="53"/>
      <c r="UXO116" s="73"/>
      <c r="UXP116" s="94"/>
      <c r="UXQ116" s="95"/>
      <c r="UXR116" s="22"/>
      <c r="UXS116" s="99" t="s">
        <v>130</v>
      </c>
      <c r="UXT116" s="25"/>
      <c r="UXU116" s="82"/>
      <c r="UXV116" s="53"/>
      <c r="UXW116" s="73"/>
      <c r="UXX116" s="94"/>
      <c r="UXY116" s="95"/>
      <c r="UXZ116" s="22"/>
      <c r="UYA116" s="99" t="s">
        <v>130</v>
      </c>
      <c r="UYB116" s="25"/>
      <c r="UYC116" s="82"/>
      <c r="UYD116" s="53"/>
      <c r="UYE116" s="73"/>
      <c r="UYF116" s="94"/>
      <c r="UYG116" s="95"/>
      <c r="UYH116" s="22"/>
      <c r="UYI116" s="99" t="s">
        <v>130</v>
      </c>
      <c r="UYJ116" s="25"/>
      <c r="UYK116" s="82"/>
      <c r="UYL116" s="53"/>
      <c r="UYM116" s="73"/>
      <c r="UYN116" s="94"/>
      <c r="UYO116" s="95"/>
      <c r="UYP116" s="22"/>
      <c r="UYQ116" s="99" t="s">
        <v>130</v>
      </c>
      <c r="UYR116" s="25"/>
      <c r="UYS116" s="82"/>
      <c r="UYT116" s="53"/>
      <c r="UYU116" s="73"/>
      <c r="UYV116" s="94"/>
      <c r="UYW116" s="95"/>
      <c r="UYX116" s="22"/>
      <c r="UYY116" s="99" t="s">
        <v>130</v>
      </c>
      <c r="UYZ116" s="25"/>
      <c r="UZA116" s="82"/>
      <c r="UZB116" s="53"/>
      <c r="UZC116" s="73"/>
      <c r="UZD116" s="94"/>
      <c r="UZE116" s="95"/>
      <c r="UZF116" s="22"/>
      <c r="UZG116" s="99" t="s">
        <v>130</v>
      </c>
      <c r="UZH116" s="25"/>
      <c r="UZI116" s="82"/>
      <c r="UZJ116" s="53"/>
      <c r="UZK116" s="73"/>
      <c r="UZL116" s="94"/>
      <c r="UZM116" s="95"/>
      <c r="UZN116" s="22"/>
      <c r="UZO116" s="99" t="s">
        <v>130</v>
      </c>
      <c r="UZP116" s="25"/>
      <c r="UZQ116" s="82"/>
      <c r="UZR116" s="53"/>
      <c r="UZS116" s="73"/>
      <c r="UZT116" s="94"/>
      <c r="UZU116" s="95"/>
      <c r="UZV116" s="22"/>
      <c r="UZW116" s="99" t="s">
        <v>130</v>
      </c>
      <c r="UZX116" s="25"/>
      <c r="UZY116" s="82"/>
      <c r="UZZ116" s="53"/>
      <c r="VAA116" s="73"/>
      <c r="VAB116" s="94"/>
      <c r="VAC116" s="95"/>
      <c r="VAD116" s="22"/>
      <c r="VAE116" s="99" t="s">
        <v>130</v>
      </c>
      <c r="VAF116" s="25"/>
      <c r="VAG116" s="82"/>
      <c r="VAH116" s="53"/>
      <c r="VAI116" s="73"/>
      <c r="VAJ116" s="94"/>
      <c r="VAK116" s="95"/>
      <c r="VAL116" s="22"/>
      <c r="VAM116" s="99" t="s">
        <v>130</v>
      </c>
      <c r="VAN116" s="25"/>
      <c r="VAO116" s="82"/>
      <c r="VAP116" s="53"/>
      <c r="VAQ116" s="73"/>
      <c r="VAR116" s="94"/>
      <c r="VAS116" s="95"/>
      <c r="VAT116" s="22"/>
      <c r="VAU116" s="99" t="s">
        <v>130</v>
      </c>
      <c r="VAV116" s="25"/>
      <c r="VAW116" s="82"/>
      <c r="VAX116" s="53"/>
      <c r="VAY116" s="73"/>
      <c r="VAZ116" s="94"/>
      <c r="VBA116" s="95"/>
      <c r="VBB116" s="22"/>
      <c r="VBC116" s="99" t="s">
        <v>130</v>
      </c>
      <c r="VBD116" s="25"/>
      <c r="VBE116" s="82"/>
      <c r="VBF116" s="53"/>
      <c r="VBG116" s="73"/>
      <c r="VBH116" s="94"/>
      <c r="VBI116" s="95"/>
      <c r="VBJ116" s="22"/>
      <c r="VBK116" s="99" t="s">
        <v>130</v>
      </c>
      <c r="VBL116" s="25"/>
      <c r="VBM116" s="82"/>
      <c r="VBN116" s="53"/>
      <c r="VBO116" s="73"/>
      <c r="VBP116" s="94"/>
      <c r="VBQ116" s="95"/>
      <c r="VBR116" s="22"/>
      <c r="VBS116" s="99" t="s">
        <v>130</v>
      </c>
      <c r="VBT116" s="25"/>
      <c r="VBU116" s="82"/>
      <c r="VBV116" s="53"/>
      <c r="VBW116" s="73"/>
      <c r="VBX116" s="94"/>
      <c r="VBY116" s="95"/>
      <c r="VBZ116" s="22"/>
      <c r="VCA116" s="99" t="s">
        <v>130</v>
      </c>
      <c r="VCB116" s="25"/>
      <c r="VCC116" s="82"/>
      <c r="VCD116" s="53"/>
      <c r="VCE116" s="73"/>
      <c r="VCF116" s="94"/>
      <c r="VCG116" s="95"/>
      <c r="VCH116" s="22"/>
      <c r="VCI116" s="99" t="s">
        <v>130</v>
      </c>
      <c r="VCJ116" s="25"/>
      <c r="VCK116" s="82"/>
      <c r="VCL116" s="53"/>
      <c r="VCM116" s="73"/>
      <c r="VCN116" s="94"/>
      <c r="VCO116" s="95"/>
      <c r="VCP116" s="22"/>
      <c r="VCQ116" s="99" t="s">
        <v>130</v>
      </c>
      <c r="VCR116" s="25"/>
      <c r="VCS116" s="82"/>
      <c r="VCT116" s="53"/>
      <c r="VCU116" s="73"/>
      <c r="VCV116" s="94"/>
      <c r="VCW116" s="95"/>
      <c r="VCX116" s="22"/>
      <c r="VCY116" s="99" t="s">
        <v>130</v>
      </c>
      <c r="VCZ116" s="25"/>
      <c r="VDA116" s="82"/>
      <c r="VDB116" s="53"/>
      <c r="VDC116" s="73"/>
      <c r="VDD116" s="94"/>
      <c r="VDE116" s="95"/>
      <c r="VDF116" s="22"/>
      <c r="VDG116" s="99" t="s">
        <v>130</v>
      </c>
      <c r="VDH116" s="25"/>
      <c r="VDI116" s="82"/>
      <c r="VDJ116" s="53"/>
      <c r="VDK116" s="73"/>
      <c r="VDL116" s="94"/>
      <c r="VDM116" s="95"/>
      <c r="VDN116" s="22"/>
      <c r="VDO116" s="99" t="s">
        <v>130</v>
      </c>
      <c r="VDP116" s="25"/>
      <c r="VDQ116" s="82"/>
      <c r="VDR116" s="53"/>
      <c r="VDS116" s="73"/>
      <c r="VDT116" s="94"/>
      <c r="VDU116" s="95"/>
      <c r="VDV116" s="22"/>
      <c r="VDW116" s="99" t="s">
        <v>130</v>
      </c>
      <c r="VDX116" s="25"/>
      <c r="VDY116" s="82"/>
      <c r="VDZ116" s="53"/>
      <c r="VEA116" s="73"/>
      <c r="VEB116" s="94"/>
      <c r="VEC116" s="95"/>
      <c r="VED116" s="22"/>
      <c r="VEE116" s="99" t="s">
        <v>130</v>
      </c>
      <c r="VEF116" s="25"/>
      <c r="VEG116" s="82"/>
      <c r="VEH116" s="53"/>
      <c r="VEI116" s="73"/>
      <c r="VEJ116" s="94"/>
      <c r="VEK116" s="95"/>
      <c r="VEL116" s="22"/>
      <c r="VEM116" s="99" t="s">
        <v>130</v>
      </c>
      <c r="VEN116" s="25"/>
      <c r="VEO116" s="82"/>
      <c r="VEP116" s="53"/>
      <c r="VEQ116" s="73"/>
      <c r="VER116" s="94"/>
      <c r="VES116" s="95"/>
      <c r="VET116" s="22"/>
      <c r="VEU116" s="99" t="s">
        <v>130</v>
      </c>
      <c r="VEV116" s="25"/>
      <c r="VEW116" s="82"/>
      <c r="VEX116" s="53"/>
      <c r="VEY116" s="73"/>
      <c r="VEZ116" s="94"/>
      <c r="VFA116" s="95"/>
      <c r="VFB116" s="22"/>
      <c r="VFC116" s="99" t="s">
        <v>130</v>
      </c>
      <c r="VFD116" s="25"/>
      <c r="VFE116" s="82"/>
      <c r="VFF116" s="53"/>
      <c r="VFG116" s="73"/>
      <c r="VFH116" s="94"/>
      <c r="VFI116" s="95"/>
      <c r="VFJ116" s="22"/>
      <c r="VFK116" s="99" t="s">
        <v>130</v>
      </c>
      <c r="VFL116" s="25"/>
      <c r="VFM116" s="82"/>
      <c r="VFN116" s="53"/>
      <c r="VFO116" s="73"/>
      <c r="VFP116" s="94"/>
      <c r="VFQ116" s="95"/>
      <c r="VFR116" s="22"/>
      <c r="VFS116" s="99" t="s">
        <v>130</v>
      </c>
      <c r="VFT116" s="25"/>
      <c r="VFU116" s="82"/>
      <c r="VFV116" s="53"/>
      <c r="VFW116" s="73"/>
      <c r="VFX116" s="94"/>
      <c r="VFY116" s="95"/>
      <c r="VFZ116" s="22"/>
      <c r="VGA116" s="99" t="s">
        <v>130</v>
      </c>
      <c r="VGB116" s="25"/>
      <c r="VGC116" s="82"/>
      <c r="VGD116" s="53"/>
      <c r="VGE116" s="73"/>
      <c r="VGF116" s="94"/>
      <c r="VGG116" s="95"/>
      <c r="VGH116" s="22"/>
      <c r="VGI116" s="99" t="s">
        <v>130</v>
      </c>
      <c r="VGJ116" s="25"/>
      <c r="VGK116" s="82"/>
      <c r="VGL116" s="53"/>
      <c r="VGM116" s="73"/>
      <c r="VGN116" s="94"/>
      <c r="VGO116" s="95"/>
      <c r="VGP116" s="22"/>
      <c r="VGQ116" s="99" t="s">
        <v>130</v>
      </c>
      <c r="VGR116" s="25"/>
      <c r="VGS116" s="82"/>
      <c r="VGT116" s="53"/>
      <c r="VGU116" s="73"/>
      <c r="VGV116" s="94"/>
      <c r="VGW116" s="95"/>
      <c r="VGX116" s="22"/>
      <c r="VGY116" s="99" t="s">
        <v>130</v>
      </c>
      <c r="VGZ116" s="25"/>
      <c r="VHA116" s="82"/>
      <c r="VHB116" s="53"/>
      <c r="VHC116" s="73"/>
      <c r="VHD116" s="94"/>
      <c r="VHE116" s="95"/>
      <c r="VHF116" s="22"/>
      <c r="VHG116" s="99" t="s">
        <v>130</v>
      </c>
      <c r="VHH116" s="25"/>
      <c r="VHI116" s="82"/>
      <c r="VHJ116" s="53"/>
      <c r="VHK116" s="73"/>
      <c r="VHL116" s="94"/>
      <c r="VHM116" s="95"/>
      <c r="VHN116" s="22"/>
      <c r="VHO116" s="99" t="s">
        <v>130</v>
      </c>
      <c r="VHP116" s="25"/>
      <c r="VHQ116" s="82"/>
      <c r="VHR116" s="53"/>
      <c r="VHS116" s="73"/>
      <c r="VHT116" s="94"/>
      <c r="VHU116" s="95"/>
      <c r="VHV116" s="22"/>
      <c r="VHW116" s="99" t="s">
        <v>130</v>
      </c>
      <c r="VHX116" s="25"/>
      <c r="VHY116" s="82"/>
      <c r="VHZ116" s="53"/>
      <c r="VIA116" s="73"/>
      <c r="VIB116" s="94"/>
      <c r="VIC116" s="95"/>
      <c r="VID116" s="22"/>
      <c r="VIE116" s="99" t="s">
        <v>130</v>
      </c>
      <c r="VIF116" s="25"/>
      <c r="VIG116" s="82"/>
      <c r="VIH116" s="53"/>
      <c r="VII116" s="73"/>
      <c r="VIJ116" s="94"/>
      <c r="VIK116" s="95"/>
      <c r="VIL116" s="22"/>
      <c r="VIM116" s="99" t="s">
        <v>130</v>
      </c>
      <c r="VIN116" s="25"/>
      <c r="VIO116" s="82"/>
      <c r="VIP116" s="53"/>
      <c r="VIQ116" s="73"/>
      <c r="VIR116" s="94"/>
      <c r="VIS116" s="95"/>
      <c r="VIT116" s="22"/>
      <c r="VIU116" s="99" t="s">
        <v>130</v>
      </c>
      <c r="VIV116" s="25"/>
      <c r="VIW116" s="82"/>
      <c r="VIX116" s="53"/>
      <c r="VIY116" s="73"/>
      <c r="VIZ116" s="94"/>
      <c r="VJA116" s="95"/>
      <c r="VJB116" s="22"/>
      <c r="VJC116" s="99" t="s">
        <v>130</v>
      </c>
      <c r="VJD116" s="25"/>
      <c r="VJE116" s="82"/>
      <c r="VJF116" s="53"/>
      <c r="VJG116" s="73"/>
      <c r="VJH116" s="94"/>
      <c r="VJI116" s="95"/>
      <c r="VJJ116" s="22"/>
      <c r="VJK116" s="99" t="s">
        <v>130</v>
      </c>
      <c r="VJL116" s="25"/>
      <c r="VJM116" s="82"/>
      <c r="VJN116" s="53"/>
      <c r="VJO116" s="73"/>
      <c r="VJP116" s="94"/>
      <c r="VJQ116" s="95"/>
      <c r="VJR116" s="22"/>
      <c r="VJS116" s="99" t="s">
        <v>130</v>
      </c>
      <c r="VJT116" s="25"/>
      <c r="VJU116" s="82"/>
      <c r="VJV116" s="53"/>
      <c r="VJW116" s="73"/>
      <c r="VJX116" s="94"/>
      <c r="VJY116" s="95"/>
      <c r="VJZ116" s="22"/>
      <c r="VKA116" s="99" t="s">
        <v>130</v>
      </c>
      <c r="VKB116" s="25"/>
      <c r="VKC116" s="82"/>
      <c r="VKD116" s="53"/>
      <c r="VKE116" s="73"/>
      <c r="VKF116" s="94"/>
      <c r="VKG116" s="95"/>
      <c r="VKH116" s="22"/>
      <c r="VKI116" s="99" t="s">
        <v>130</v>
      </c>
      <c r="VKJ116" s="25"/>
      <c r="VKK116" s="82"/>
      <c r="VKL116" s="53"/>
      <c r="VKM116" s="73"/>
      <c r="VKN116" s="94"/>
      <c r="VKO116" s="95"/>
      <c r="VKP116" s="22"/>
      <c r="VKQ116" s="99" t="s">
        <v>130</v>
      </c>
      <c r="VKR116" s="25"/>
      <c r="VKS116" s="82"/>
      <c r="VKT116" s="53"/>
      <c r="VKU116" s="73"/>
      <c r="VKV116" s="94"/>
      <c r="VKW116" s="95"/>
      <c r="VKX116" s="22"/>
      <c r="VKY116" s="99" t="s">
        <v>130</v>
      </c>
      <c r="VKZ116" s="25"/>
      <c r="VLA116" s="82"/>
      <c r="VLB116" s="53"/>
      <c r="VLC116" s="73"/>
      <c r="VLD116" s="94"/>
      <c r="VLE116" s="95"/>
      <c r="VLF116" s="22"/>
      <c r="VLG116" s="99" t="s">
        <v>130</v>
      </c>
      <c r="VLH116" s="25"/>
      <c r="VLI116" s="82"/>
      <c r="VLJ116" s="53"/>
      <c r="VLK116" s="73"/>
      <c r="VLL116" s="94"/>
      <c r="VLM116" s="95"/>
      <c r="VLN116" s="22"/>
      <c r="VLO116" s="99" t="s">
        <v>130</v>
      </c>
      <c r="VLP116" s="25"/>
      <c r="VLQ116" s="82"/>
      <c r="VLR116" s="53"/>
      <c r="VLS116" s="73"/>
      <c r="VLT116" s="94"/>
      <c r="VLU116" s="95"/>
      <c r="VLV116" s="22"/>
      <c r="VLW116" s="99" t="s">
        <v>130</v>
      </c>
      <c r="VLX116" s="25"/>
      <c r="VLY116" s="82"/>
      <c r="VLZ116" s="53"/>
      <c r="VMA116" s="73"/>
      <c r="VMB116" s="94"/>
      <c r="VMC116" s="95"/>
      <c r="VMD116" s="22"/>
      <c r="VME116" s="99" t="s">
        <v>130</v>
      </c>
      <c r="VMF116" s="25"/>
      <c r="VMG116" s="82"/>
      <c r="VMH116" s="53"/>
      <c r="VMI116" s="73"/>
      <c r="VMJ116" s="94"/>
      <c r="VMK116" s="95"/>
      <c r="VML116" s="22"/>
      <c r="VMM116" s="99" t="s">
        <v>130</v>
      </c>
      <c r="VMN116" s="25"/>
      <c r="VMO116" s="82"/>
      <c r="VMP116" s="53"/>
      <c r="VMQ116" s="73"/>
      <c r="VMR116" s="94"/>
      <c r="VMS116" s="95"/>
      <c r="VMT116" s="22"/>
      <c r="VMU116" s="99" t="s">
        <v>130</v>
      </c>
      <c r="VMV116" s="25"/>
      <c r="VMW116" s="82"/>
      <c r="VMX116" s="53"/>
      <c r="VMY116" s="73"/>
      <c r="VMZ116" s="94"/>
      <c r="VNA116" s="95"/>
      <c r="VNB116" s="22"/>
      <c r="VNC116" s="99" t="s">
        <v>130</v>
      </c>
      <c r="VND116" s="25"/>
      <c r="VNE116" s="82"/>
      <c r="VNF116" s="53"/>
      <c r="VNG116" s="73"/>
      <c r="VNH116" s="94"/>
      <c r="VNI116" s="95"/>
      <c r="VNJ116" s="22"/>
      <c r="VNK116" s="99" t="s">
        <v>130</v>
      </c>
      <c r="VNL116" s="25"/>
      <c r="VNM116" s="82"/>
      <c r="VNN116" s="53"/>
      <c r="VNO116" s="73"/>
      <c r="VNP116" s="94"/>
      <c r="VNQ116" s="95"/>
      <c r="VNR116" s="22"/>
      <c r="VNS116" s="99" t="s">
        <v>130</v>
      </c>
      <c r="VNT116" s="25"/>
      <c r="VNU116" s="82"/>
      <c r="VNV116" s="53"/>
      <c r="VNW116" s="73"/>
      <c r="VNX116" s="94"/>
      <c r="VNY116" s="95"/>
      <c r="VNZ116" s="22"/>
      <c r="VOA116" s="99" t="s">
        <v>130</v>
      </c>
      <c r="VOB116" s="25"/>
      <c r="VOC116" s="82"/>
      <c r="VOD116" s="53"/>
      <c r="VOE116" s="73"/>
      <c r="VOF116" s="94"/>
      <c r="VOG116" s="95"/>
      <c r="VOH116" s="22"/>
      <c r="VOI116" s="99" t="s">
        <v>130</v>
      </c>
      <c r="VOJ116" s="25"/>
      <c r="VOK116" s="82"/>
      <c r="VOL116" s="53"/>
      <c r="VOM116" s="73"/>
      <c r="VON116" s="94"/>
      <c r="VOO116" s="95"/>
      <c r="VOP116" s="22"/>
      <c r="VOQ116" s="99" t="s">
        <v>130</v>
      </c>
      <c r="VOR116" s="25"/>
      <c r="VOS116" s="82"/>
      <c r="VOT116" s="53"/>
      <c r="VOU116" s="73"/>
      <c r="VOV116" s="94"/>
      <c r="VOW116" s="95"/>
      <c r="VOX116" s="22"/>
      <c r="VOY116" s="99" t="s">
        <v>130</v>
      </c>
      <c r="VOZ116" s="25"/>
      <c r="VPA116" s="82"/>
      <c r="VPB116" s="53"/>
      <c r="VPC116" s="73"/>
      <c r="VPD116" s="94"/>
      <c r="VPE116" s="95"/>
      <c r="VPF116" s="22"/>
      <c r="VPG116" s="99" t="s">
        <v>130</v>
      </c>
      <c r="VPH116" s="25"/>
      <c r="VPI116" s="82"/>
      <c r="VPJ116" s="53"/>
      <c r="VPK116" s="73"/>
      <c r="VPL116" s="94"/>
      <c r="VPM116" s="95"/>
      <c r="VPN116" s="22"/>
      <c r="VPO116" s="99" t="s">
        <v>130</v>
      </c>
      <c r="VPP116" s="25"/>
      <c r="VPQ116" s="82"/>
      <c r="VPR116" s="53"/>
      <c r="VPS116" s="73"/>
      <c r="VPT116" s="94"/>
      <c r="VPU116" s="95"/>
      <c r="VPV116" s="22"/>
      <c r="VPW116" s="99" t="s">
        <v>130</v>
      </c>
      <c r="VPX116" s="25"/>
      <c r="VPY116" s="82"/>
      <c r="VPZ116" s="53"/>
      <c r="VQA116" s="73"/>
      <c r="VQB116" s="94"/>
      <c r="VQC116" s="95"/>
      <c r="VQD116" s="22"/>
      <c r="VQE116" s="99" t="s">
        <v>130</v>
      </c>
      <c r="VQF116" s="25"/>
      <c r="VQG116" s="82"/>
      <c r="VQH116" s="53"/>
      <c r="VQI116" s="73"/>
      <c r="VQJ116" s="94"/>
      <c r="VQK116" s="95"/>
      <c r="VQL116" s="22"/>
      <c r="VQM116" s="99" t="s">
        <v>130</v>
      </c>
      <c r="VQN116" s="25"/>
      <c r="VQO116" s="82"/>
      <c r="VQP116" s="53"/>
      <c r="VQQ116" s="73"/>
      <c r="VQR116" s="94"/>
      <c r="VQS116" s="95"/>
      <c r="VQT116" s="22"/>
      <c r="VQU116" s="99" t="s">
        <v>130</v>
      </c>
      <c r="VQV116" s="25"/>
      <c r="VQW116" s="82"/>
      <c r="VQX116" s="53"/>
      <c r="VQY116" s="73"/>
      <c r="VQZ116" s="94"/>
      <c r="VRA116" s="95"/>
      <c r="VRB116" s="22"/>
      <c r="VRC116" s="99" t="s">
        <v>130</v>
      </c>
      <c r="VRD116" s="25"/>
      <c r="VRE116" s="82"/>
      <c r="VRF116" s="53"/>
      <c r="VRG116" s="73"/>
      <c r="VRH116" s="94"/>
      <c r="VRI116" s="95"/>
      <c r="VRJ116" s="22"/>
      <c r="VRK116" s="99" t="s">
        <v>130</v>
      </c>
      <c r="VRL116" s="25"/>
      <c r="VRM116" s="82"/>
      <c r="VRN116" s="53"/>
      <c r="VRO116" s="73"/>
      <c r="VRP116" s="94"/>
      <c r="VRQ116" s="95"/>
      <c r="VRR116" s="22"/>
      <c r="VRS116" s="99" t="s">
        <v>130</v>
      </c>
      <c r="VRT116" s="25"/>
      <c r="VRU116" s="82"/>
      <c r="VRV116" s="53"/>
      <c r="VRW116" s="73"/>
      <c r="VRX116" s="94"/>
      <c r="VRY116" s="95"/>
      <c r="VRZ116" s="22"/>
      <c r="VSA116" s="99" t="s">
        <v>130</v>
      </c>
      <c r="VSB116" s="25"/>
      <c r="VSC116" s="82"/>
      <c r="VSD116" s="53"/>
      <c r="VSE116" s="73"/>
      <c r="VSF116" s="94"/>
      <c r="VSG116" s="95"/>
      <c r="VSH116" s="22"/>
      <c r="VSI116" s="99" t="s">
        <v>130</v>
      </c>
      <c r="VSJ116" s="25"/>
      <c r="VSK116" s="82"/>
      <c r="VSL116" s="53"/>
      <c r="VSM116" s="73"/>
      <c r="VSN116" s="94"/>
      <c r="VSO116" s="95"/>
      <c r="VSP116" s="22"/>
      <c r="VSQ116" s="99" t="s">
        <v>130</v>
      </c>
      <c r="VSR116" s="25"/>
      <c r="VSS116" s="82"/>
      <c r="VST116" s="53"/>
      <c r="VSU116" s="73"/>
      <c r="VSV116" s="94"/>
      <c r="VSW116" s="95"/>
      <c r="VSX116" s="22"/>
      <c r="VSY116" s="99" t="s">
        <v>130</v>
      </c>
      <c r="VSZ116" s="25"/>
      <c r="VTA116" s="82"/>
      <c r="VTB116" s="53"/>
      <c r="VTC116" s="73"/>
      <c r="VTD116" s="94"/>
      <c r="VTE116" s="95"/>
      <c r="VTF116" s="22"/>
      <c r="VTG116" s="99" t="s">
        <v>130</v>
      </c>
      <c r="VTH116" s="25"/>
      <c r="VTI116" s="82"/>
      <c r="VTJ116" s="53"/>
      <c r="VTK116" s="73"/>
      <c r="VTL116" s="94"/>
      <c r="VTM116" s="95"/>
      <c r="VTN116" s="22"/>
      <c r="VTO116" s="99" t="s">
        <v>130</v>
      </c>
      <c r="VTP116" s="25"/>
      <c r="VTQ116" s="82"/>
      <c r="VTR116" s="53"/>
      <c r="VTS116" s="73"/>
      <c r="VTT116" s="94"/>
      <c r="VTU116" s="95"/>
      <c r="VTV116" s="22"/>
      <c r="VTW116" s="99" t="s">
        <v>130</v>
      </c>
      <c r="VTX116" s="25"/>
      <c r="VTY116" s="82"/>
      <c r="VTZ116" s="53"/>
      <c r="VUA116" s="73"/>
      <c r="VUB116" s="94"/>
      <c r="VUC116" s="95"/>
      <c r="VUD116" s="22"/>
      <c r="VUE116" s="99" t="s">
        <v>130</v>
      </c>
      <c r="VUF116" s="25"/>
      <c r="VUG116" s="82"/>
      <c r="VUH116" s="53"/>
      <c r="VUI116" s="73"/>
      <c r="VUJ116" s="94"/>
      <c r="VUK116" s="95"/>
      <c r="VUL116" s="22"/>
      <c r="VUM116" s="99" t="s">
        <v>130</v>
      </c>
      <c r="VUN116" s="25"/>
      <c r="VUO116" s="82"/>
      <c r="VUP116" s="53"/>
      <c r="VUQ116" s="73"/>
      <c r="VUR116" s="94"/>
      <c r="VUS116" s="95"/>
      <c r="VUT116" s="22"/>
      <c r="VUU116" s="99" t="s">
        <v>130</v>
      </c>
      <c r="VUV116" s="25"/>
      <c r="VUW116" s="82"/>
      <c r="VUX116" s="53"/>
      <c r="VUY116" s="73"/>
      <c r="VUZ116" s="94"/>
      <c r="VVA116" s="95"/>
      <c r="VVB116" s="22"/>
      <c r="VVC116" s="99" t="s">
        <v>130</v>
      </c>
      <c r="VVD116" s="25"/>
      <c r="VVE116" s="82"/>
      <c r="VVF116" s="53"/>
      <c r="VVG116" s="73"/>
      <c r="VVH116" s="94"/>
      <c r="VVI116" s="95"/>
      <c r="VVJ116" s="22"/>
      <c r="VVK116" s="99" t="s">
        <v>130</v>
      </c>
      <c r="VVL116" s="25"/>
      <c r="VVM116" s="82"/>
      <c r="VVN116" s="53"/>
      <c r="VVO116" s="73"/>
      <c r="VVP116" s="94"/>
      <c r="VVQ116" s="95"/>
      <c r="VVR116" s="22"/>
      <c r="VVS116" s="99" t="s">
        <v>130</v>
      </c>
      <c r="VVT116" s="25"/>
      <c r="VVU116" s="82"/>
      <c r="VVV116" s="53"/>
      <c r="VVW116" s="73"/>
      <c r="VVX116" s="94"/>
      <c r="VVY116" s="95"/>
      <c r="VVZ116" s="22"/>
      <c r="VWA116" s="99" t="s">
        <v>130</v>
      </c>
      <c r="VWB116" s="25"/>
      <c r="VWC116" s="82"/>
      <c r="VWD116" s="53"/>
      <c r="VWE116" s="73"/>
      <c r="VWF116" s="94"/>
      <c r="VWG116" s="95"/>
      <c r="VWH116" s="22"/>
      <c r="VWI116" s="99" t="s">
        <v>130</v>
      </c>
      <c r="VWJ116" s="25"/>
      <c r="VWK116" s="82"/>
      <c r="VWL116" s="53"/>
      <c r="VWM116" s="73"/>
      <c r="VWN116" s="94"/>
      <c r="VWO116" s="95"/>
      <c r="VWP116" s="22"/>
      <c r="VWQ116" s="99" t="s">
        <v>130</v>
      </c>
      <c r="VWR116" s="25"/>
      <c r="VWS116" s="82"/>
      <c r="VWT116" s="53"/>
      <c r="VWU116" s="73"/>
      <c r="VWV116" s="94"/>
      <c r="VWW116" s="95"/>
      <c r="VWX116" s="22"/>
      <c r="VWY116" s="99" t="s">
        <v>130</v>
      </c>
      <c r="VWZ116" s="25"/>
      <c r="VXA116" s="82"/>
      <c r="VXB116" s="53"/>
      <c r="VXC116" s="73"/>
      <c r="VXD116" s="94"/>
      <c r="VXE116" s="95"/>
      <c r="VXF116" s="22"/>
      <c r="VXG116" s="99" t="s">
        <v>130</v>
      </c>
      <c r="VXH116" s="25"/>
      <c r="VXI116" s="82"/>
      <c r="VXJ116" s="53"/>
      <c r="VXK116" s="73"/>
      <c r="VXL116" s="94"/>
      <c r="VXM116" s="95"/>
      <c r="VXN116" s="22"/>
      <c r="VXO116" s="99" t="s">
        <v>130</v>
      </c>
      <c r="VXP116" s="25"/>
      <c r="VXQ116" s="82"/>
      <c r="VXR116" s="53"/>
      <c r="VXS116" s="73"/>
      <c r="VXT116" s="94"/>
      <c r="VXU116" s="95"/>
      <c r="VXV116" s="22"/>
      <c r="VXW116" s="99" t="s">
        <v>130</v>
      </c>
      <c r="VXX116" s="25"/>
      <c r="VXY116" s="82"/>
      <c r="VXZ116" s="53"/>
      <c r="VYA116" s="73"/>
      <c r="VYB116" s="94"/>
      <c r="VYC116" s="95"/>
      <c r="VYD116" s="22"/>
      <c r="VYE116" s="99" t="s">
        <v>130</v>
      </c>
      <c r="VYF116" s="25"/>
      <c r="VYG116" s="82"/>
      <c r="VYH116" s="53"/>
      <c r="VYI116" s="73"/>
      <c r="VYJ116" s="94"/>
      <c r="VYK116" s="95"/>
      <c r="VYL116" s="22"/>
      <c r="VYM116" s="99" t="s">
        <v>130</v>
      </c>
      <c r="VYN116" s="25"/>
      <c r="VYO116" s="82"/>
      <c r="VYP116" s="53"/>
      <c r="VYQ116" s="73"/>
      <c r="VYR116" s="94"/>
      <c r="VYS116" s="95"/>
      <c r="VYT116" s="22"/>
      <c r="VYU116" s="99" t="s">
        <v>130</v>
      </c>
      <c r="VYV116" s="25"/>
      <c r="VYW116" s="82"/>
      <c r="VYX116" s="53"/>
      <c r="VYY116" s="73"/>
      <c r="VYZ116" s="94"/>
      <c r="VZA116" s="95"/>
      <c r="VZB116" s="22"/>
      <c r="VZC116" s="99" t="s">
        <v>130</v>
      </c>
      <c r="VZD116" s="25"/>
      <c r="VZE116" s="82"/>
      <c r="VZF116" s="53"/>
      <c r="VZG116" s="73"/>
      <c r="VZH116" s="94"/>
      <c r="VZI116" s="95"/>
      <c r="VZJ116" s="22"/>
      <c r="VZK116" s="99" t="s">
        <v>130</v>
      </c>
      <c r="VZL116" s="25"/>
      <c r="VZM116" s="82"/>
      <c r="VZN116" s="53"/>
      <c r="VZO116" s="73"/>
      <c r="VZP116" s="94"/>
      <c r="VZQ116" s="95"/>
      <c r="VZR116" s="22"/>
      <c r="VZS116" s="99" t="s">
        <v>130</v>
      </c>
      <c r="VZT116" s="25"/>
      <c r="VZU116" s="82"/>
      <c r="VZV116" s="53"/>
      <c r="VZW116" s="73"/>
      <c r="VZX116" s="94"/>
      <c r="VZY116" s="95"/>
      <c r="VZZ116" s="22"/>
      <c r="WAA116" s="99" t="s">
        <v>130</v>
      </c>
      <c r="WAB116" s="25"/>
      <c r="WAC116" s="82"/>
      <c r="WAD116" s="53"/>
      <c r="WAE116" s="73"/>
      <c r="WAF116" s="94"/>
      <c r="WAG116" s="95"/>
      <c r="WAH116" s="22"/>
      <c r="WAI116" s="99" t="s">
        <v>130</v>
      </c>
      <c r="WAJ116" s="25"/>
      <c r="WAK116" s="82"/>
      <c r="WAL116" s="53"/>
      <c r="WAM116" s="73"/>
      <c r="WAN116" s="94"/>
      <c r="WAO116" s="95"/>
      <c r="WAP116" s="22"/>
      <c r="WAQ116" s="99" t="s">
        <v>130</v>
      </c>
      <c r="WAR116" s="25"/>
      <c r="WAS116" s="82"/>
      <c r="WAT116" s="53"/>
      <c r="WAU116" s="73"/>
      <c r="WAV116" s="94"/>
      <c r="WAW116" s="95"/>
      <c r="WAX116" s="22"/>
      <c r="WAY116" s="99" t="s">
        <v>130</v>
      </c>
      <c r="WAZ116" s="25"/>
      <c r="WBA116" s="82"/>
      <c r="WBB116" s="53"/>
      <c r="WBC116" s="73"/>
      <c r="WBD116" s="94"/>
      <c r="WBE116" s="95"/>
      <c r="WBF116" s="22"/>
      <c r="WBG116" s="99" t="s">
        <v>130</v>
      </c>
      <c r="WBH116" s="25"/>
      <c r="WBI116" s="82"/>
      <c r="WBJ116" s="53"/>
      <c r="WBK116" s="73"/>
      <c r="WBL116" s="94"/>
      <c r="WBM116" s="95"/>
      <c r="WBN116" s="22"/>
      <c r="WBO116" s="99" t="s">
        <v>130</v>
      </c>
      <c r="WBP116" s="25"/>
      <c r="WBQ116" s="82"/>
      <c r="WBR116" s="53"/>
      <c r="WBS116" s="73"/>
      <c r="WBT116" s="94"/>
      <c r="WBU116" s="95"/>
      <c r="WBV116" s="22"/>
      <c r="WBW116" s="99" t="s">
        <v>130</v>
      </c>
      <c r="WBX116" s="25"/>
      <c r="WBY116" s="82"/>
      <c r="WBZ116" s="53"/>
      <c r="WCA116" s="73"/>
      <c r="WCB116" s="94"/>
      <c r="WCC116" s="95"/>
      <c r="WCD116" s="22"/>
      <c r="WCE116" s="99" t="s">
        <v>130</v>
      </c>
      <c r="WCF116" s="25"/>
      <c r="WCG116" s="82"/>
      <c r="WCH116" s="53"/>
      <c r="WCI116" s="73"/>
      <c r="WCJ116" s="94"/>
      <c r="WCK116" s="95"/>
      <c r="WCL116" s="22"/>
      <c r="WCM116" s="99" t="s">
        <v>130</v>
      </c>
      <c r="WCN116" s="25"/>
      <c r="WCO116" s="82"/>
      <c r="WCP116" s="53"/>
      <c r="WCQ116" s="73"/>
      <c r="WCR116" s="94"/>
      <c r="WCS116" s="95"/>
      <c r="WCT116" s="22"/>
      <c r="WCU116" s="99" t="s">
        <v>130</v>
      </c>
      <c r="WCV116" s="25"/>
      <c r="WCW116" s="82"/>
      <c r="WCX116" s="53"/>
      <c r="WCY116" s="73"/>
      <c r="WCZ116" s="94"/>
      <c r="WDA116" s="95"/>
      <c r="WDB116" s="22"/>
      <c r="WDC116" s="99" t="s">
        <v>130</v>
      </c>
      <c r="WDD116" s="25"/>
      <c r="WDE116" s="82"/>
      <c r="WDF116" s="53"/>
      <c r="WDG116" s="73"/>
      <c r="WDH116" s="94"/>
      <c r="WDI116" s="95"/>
      <c r="WDJ116" s="22"/>
      <c r="WDK116" s="99" t="s">
        <v>130</v>
      </c>
      <c r="WDL116" s="25"/>
      <c r="WDM116" s="82"/>
      <c r="WDN116" s="53"/>
      <c r="WDO116" s="73"/>
      <c r="WDP116" s="94"/>
      <c r="WDQ116" s="95"/>
      <c r="WDR116" s="22"/>
      <c r="WDS116" s="99" t="s">
        <v>130</v>
      </c>
      <c r="WDT116" s="25"/>
      <c r="WDU116" s="82"/>
      <c r="WDV116" s="53"/>
      <c r="WDW116" s="73"/>
      <c r="WDX116" s="94"/>
      <c r="WDY116" s="95"/>
      <c r="WDZ116" s="22"/>
      <c r="WEA116" s="99" t="s">
        <v>130</v>
      </c>
      <c r="WEB116" s="25"/>
      <c r="WEC116" s="82"/>
      <c r="WED116" s="53"/>
      <c r="WEE116" s="73"/>
      <c r="WEF116" s="94"/>
      <c r="WEG116" s="95"/>
      <c r="WEH116" s="22"/>
      <c r="WEI116" s="99" t="s">
        <v>130</v>
      </c>
      <c r="WEJ116" s="25"/>
      <c r="WEK116" s="82"/>
      <c r="WEL116" s="53"/>
      <c r="WEM116" s="73"/>
      <c r="WEN116" s="94"/>
      <c r="WEO116" s="95"/>
      <c r="WEP116" s="22"/>
      <c r="WEQ116" s="99" t="s">
        <v>130</v>
      </c>
      <c r="WER116" s="25"/>
      <c r="WES116" s="82"/>
      <c r="WET116" s="53"/>
      <c r="WEU116" s="73"/>
      <c r="WEV116" s="94"/>
      <c r="WEW116" s="95"/>
      <c r="WEX116" s="22"/>
      <c r="WEY116" s="99" t="s">
        <v>130</v>
      </c>
      <c r="WEZ116" s="25"/>
      <c r="WFA116" s="82"/>
      <c r="WFB116" s="53"/>
      <c r="WFC116" s="73"/>
      <c r="WFD116" s="94"/>
      <c r="WFE116" s="95"/>
      <c r="WFF116" s="22"/>
      <c r="WFG116" s="99" t="s">
        <v>130</v>
      </c>
      <c r="WFH116" s="25"/>
      <c r="WFI116" s="82"/>
      <c r="WFJ116" s="53"/>
      <c r="WFK116" s="73"/>
      <c r="WFL116" s="94"/>
      <c r="WFM116" s="95"/>
      <c r="WFN116" s="22"/>
      <c r="WFO116" s="99" t="s">
        <v>130</v>
      </c>
      <c r="WFP116" s="25"/>
      <c r="WFQ116" s="82"/>
      <c r="WFR116" s="53"/>
      <c r="WFS116" s="73"/>
      <c r="WFT116" s="94"/>
      <c r="WFU116" s="95"/>
      <c r="WFV116" s="22"/>
      <c r="WFW116" s="99" t="s">
        <v>130</v>
      </c>
      <c r="WFX116" s="25"/>
      <c r="WFY116" s="82"/>
      <c r="WFZ116" s="53"/>
      <c r="WGA116" s="73"/>
      <c r="WGB116" s="94"/>
      <c r="WGC116" s="95"/>
      <c r="WGD116" s="22"/>
      <c r="WGE116" s="99" t="s">
        <v>130</v>
      </c>
      <c r="WGF116" s="25"/>
      <c r="WGG116" s="82"/>
      <c r="WGH116" s="53"/>
      <c r="WGI116" s="73"/>
      <c r="WGJ116" s="94"/>
      <c r="WGK116" s="95"/>
      <c r="WGL116" s="22"/>
      <c r="WGM116" s="99" t="s">
        <v>130</v>
      </c>
      <c r="WGN116" s="25"/>
      <c r="WGO116" s="82"/>
      <c r="WGP116" s="53"/>
      <c r="WGQ116" s="73"/>
      <c r="WGR116" s="94"/>
      <c r="WGS116" s="95"/>
      <c r="WGT116" s="22"/>
      <c r="WGU116" s="99" t="s">
        <v>130</v>
      </c>
      <c r="WGV116" s="25"/>
      <c r="WGW116" s="82"/>
      <c r="WGX116" s="53"/>
      <c r="WGY116" s="73"/>
      <c r="WGZ116" s="94"/>
      <c r="WHA116" s="95"/>
      <c r="WHB116" s="22"/>
      <c r="WHC116" s="99" t="s">
        <v>130</v>
      </c>
      <c r="WHD116" s="25"/>
      <c r="WHE116" s="82"/>
      <c r="WHF116" s="53"/>
      <c r="WHG116" s="73"/>
      <c r="WHH116" s="94"/>
      <c r="WHI116" s="95"/>
      <c r="WHJ116" s="22"/>
      <c r="WHK116" s="99" t="s">
        <v>130</v>
      </c>
      <c r="WHL116" s="25"/>
      <c r="WHM116" s="82"/>
      <c r="WHN116" s="53"/>
      <c r="WHO116" s="73"/>
      <c r="WHP116" s="94"/>
      <c r="WHQ116" s="95"/>
      <c r="WHR116" s="22"/>
      <c r="WHS116" s="99" t="s">
        <v>130</v>
      </c>
      <c r="WHT116" s="25"/>
      <c r="WHU116" s="82"/>
      <c r="WHV116" s="53"/>
      <c r="WHW116" s="73"/>
      <c r="WHX116" s="94"/>
      <c r="WHY116" s="95"/>
      <c r="WHZ116" s="22"/>
      <c r="WIA116" s="99" t="s">
        <v>130</v>
      </c>
      <c r="WIB116" s="25"/>
      <c r="WIC116" s="82"/>
      <c r="WID116" s="53"/>
      <c r="WIE116" s="73"/>
      <c r="WIF116" s="94"/>
      <c r="WIG116" s="95"/>
      <c r="WIH116" s="22"/>
      <c r="WII116" s="99" t="s">
        <v>130</v>
      </c>
      <c r="WIJ116" s="25"/>
      <c r="WIK116" s="82"/>
      <c r="WIL116" s="53"/>
      <c r="WIM116" s="73"/>
      <c r="WIN116" s="94"/>
      <c r="WIO116" s="95"/>
      <c r="WIP116" s="22"/>
      <c r="WIQ116" s="99" t="s">
        <v>130</v>
      </c>
      <c r="WIR116" s="25"/>
      <c r="WIS116" s="82"/>
      <c r="WIT116" s="53"/>
      <c r="WIU116" s="73"/>
      <c r="WIV116" s="94"/>
      <c r="WIW116" s="95"/>
      <c r="WIX116" s="22"/>
      <c r="WIY116" s="99" t="s">
        <v>130</v>
      </c>
      <c r="WIZ116" s="25"/>
      <c r="WJA116" s="82"/>
      <c r="WJB116" s="53"/>
      <c r="WJC116" s="73"/>
      <c r="WJD116" s="94"/>
      <c r="WJE116" s="95"/>
      <c r="WJF116" s="22"/>
      <c r="WJG116" s="99" t="s">
        <v>130</v>
      </c>
      <c r="WJH116" s="25"/>
      <c r="WJI116" s="82"/>
      <c r="WJJ116" s="53"/>
      <c r="WJK116" s="73"/>
      <c r="WJL116" s="94"/>
      <c r="WJM116" s="95"/>
      <c r="WJN116" s="22"/>
      <c r="WJO116" s="99" t="s">
        <v>130</v>
      </c>
      <c r="WJP116" s="25"/>
      <c r="WJQ116" s="82"/>
      <c r="WJR116" s="53"/>
      <c r="WJS116" s="73"/>
      <c r="WJT116" s="94"/>
      <c r="WJU116" s="95"/>
      <c r="WJV116" s="22"/>
      <c r="WJW116" s="99" t="s">
        <v>130</v>
      </c>
      <c r="WJX116" s="25"/>
      <c r="WJY116" s="82"/>
      <c r="WJZ116" s="53"/>
      <c r="WKA116" s="73"/>
      <c r="WKB116" s="94"/>
      <c r="WKC116" s="95"/>
      <c r="WKD116" s="22"/>
      <c r="WKE116" s="99" t="s">
        <v>130</v>
      </c>
      <c r="WKF116" s="25"/>
      <c r="WKG116" s="82"/>
      <c r="WKH116" s="53"/>
      <c r="WKI116" s="73"/>
      <c r="WKJ116" s="94"/>
      <c r="WKK116" s="95"/>
      <c r="WKL116" s="22"/>
      <c r="WKM116" s="99" t="s">
        <v>130</v>
      </c>
      <c r="WKN116" s="25"/>
      <c r="WKO116" s="82"/>
      <c r="WKP116" s="53"/>
      <c r="WKQ116" s="73"/>
      <c r="WKR116" s="94"/>
      <c r="WKS116" s="95"/>
      <c r="WKT116" s="22"/>
      <c r="WKU116" s="99" t="s">
        <v>130</v>
      </c>
      <c r="WKV116" s="25"/>
      <c r="WKW116" s="82"/>
      <c r="WKX116" s="53"/>
      <c r="WKY116" s="73"/>
      <c r="WKZ116" s="94"/>
      <c r="WLA116" s="95"/>
      <c r="WLB116" s="22"/>
      <c r="WLC116" s="99" t="s">
        <v>130</v>
      </c>
      <c r="WLD116" s="25"/>
      <c r="WLE116" s="82"/>
      <c r="WLF116" s="53"/>
      <c r="WLG116" s="73"/>
      <c r="WLH116" s="94"/>
      <c r="WLI116" s="95"/>
      <c r="WLJ116" s="22"/>
      <c r="WLK116" s="99" t="s">
        <v>130</v>
      </c>
      <c r="WLL116" s="25"/>
      <c r="WLM116" s="82"/>
      <c r="WLN116" s="53"/>
      <c r="WLO116" s="73"/>
      <c r="WLP116" s="94"/>
      <c r="WLQ116" s="95"/>
      <c r="WLR116" s="22"/>
      <c r="WLS116" s="99" t="s">
        <v>130</v>
      </c>
      <c r="WLT116" s="25"/>
      <c r="WLU116" s="82"/>
      <c r="WLV116" s="53"/>
      <c r="WLW116" s="73"/>
      <c r="WLX116" s="94"/>
      <c r="WLY116" s="95"/>
      <c r="WLZ116" s="22"/>
      <c r="WMA116" s="99" t="s">
        <v>130</v>
      </c>
      <c r="WMB116" s="25"/>
      <c r="WMC116" s="82"/>
      <c r="WMD116" s="53"/>
      <c r="WME116" s="73"/>
      <c r="WMF116" s="94"/>
      <c r="WMG116" s="95"/>
      <c r="WMH116" s="22"/>
      <c r="WMI116" s="99" t="s">
        <v>130</v>
      </c>
      <c r="WMJ116" s="25"/>
      <c r="WMK116" s="82"/>
      <c r="WML116" s="53"/>
      <c r="WMM116" s="73"/>
      <c r="WMN116" s="94"/>
      <c r="WMO116" s="95"/>
      <c r="WMP116" s="22"/>
      <c r="WMQ116" s="99" t="s">
        <v>130</v>
      </c>
      <c r="WMR116" s="25"/>
      <c r="WMS116" s="82"/>
      <c r="WMT116" s="53"/>
      <c r="WMU116" s="73"/>
      <c r="WMV116" s="94"/>
      <c r="WMW116" s="95"/>
      <c r="WMX116" s="22"/>
      <c r="WMY116" s="99" t="s">
        <v>130</v>
      </c>
      <c r="WMZ116" s="25"/>
      <c r="WNA116" s="82"/>
      <c r="WNB116" s="53"/>
      <c r="WNC116" s="73"/>
      <c r="WND116" s="94"/>
      <c r="WNE116" s="95"/>
      <c r="WNF116" s="22"/>
      <c r="WNG116" s="99" t="s">
        <v>130</v>
      </c>
      <c r="WNH116" s="25"/>
      <c r="WNI116" s="82"/>
      <c r="WNJ116" s="53"/>
      <c r="WNK116" s="73"/>
      <c r="WNL116" s="94"/>
      <c r="WNM116" s="95"/>
      <c r="WNN116" s="22"/>
      <c r="WNO116" s="99" t="s">
        <v>130</v>
      </c>
      <c r="WNP116" s="25"/>
      <c r="WNQ116" s="82"/>
      <c r="WNR116" s="53"/>
      <c r="WNS116" s="73"/>
      <c r="WNT116" s="94"/>
      <c r="WNU116" s="95"/>
      <c r="WNV116" s="22"/>
      <c r="WNW116" s="99" t="s">
        <v>130</v>
      </c>
      <c r="WNX116" s="25"/>
      <c r="WNY116" s="82"/>
      <c r="WNZ116" s="53"/>
      <c r="WOA116" s="73"/>
      <c r="WOB116" s="94"/>
      <c r="WOC116" s="95"/>
      <c r="WOD116" s="22"/>
      <c r="WOE116" s="99" t="s">
        <v>130</v>
      </c>
      <c r="WOF116" s="25"/>
      <c r="WOG116" s="82"/>
      <c r="WOH116" s="53"/>
      <c r="WOI116" s="73"/>
      <c r="WOJ116" s="94"/>
      <c r="WOK116" s="95"/>
      <c r="WOL116" s="22"/>
      <c r="WOM116" s="99" t="s">
        <v>130</v>
      </c>
      <c r="WON116" s="25"/>
      <c r="WOO116" s="82"/>
      <c r="WOP116" s="53"/>
      <c r="WOQ116" s="73"/>
      <c r="WOR116" s="94"/>
      <c r="WOS116" s="95"/>
      <c r="WOT116" s="22"/>
      <c r="WOU116" s="99" t="s">
        <v>130</v>
      </c>
      <c r="WOV116" s="25"/>
      <c r="WOW116" s="82"/>
      <c r="WOX116" s="53"/>
      <c r="WOY116" s="73"/>
      <c r="WOZ116" s="94"/>
      <c r="WPA116" s="95"/>
      <c r="WPB116" s="22"/>
      <c r="WPC116" s="99" t="s">
        <v>130</v>
      </c>
      <c r="WPD116" s="25"/>
      <c r="WPE116" s="82"/>
      <c r="WPF116" s="53"/>
      <c r="WPG116" s="73"/>
      <c r="WPH116" s="94"/>
      <c r="WPI116" s="95"/>
      <c r="WPJ116" s="22"/>
      <c r="WPK116" s="99" t="s">
        <v>130</v>
      </c>
      <c r="WPL116" s="25"/>
      <c r="WPM116" s="82"/>
      <c r="WPN116" s="53"/>
      <c r="WPO116" s="73"/>
      <c r="WPP116" s="94"/>
      <c r="WPQ116" s="95"/>
      <c r="WPR116" s="22"/>
      <c r="WPS116" s="99" t="s">
        <v>130</v>
      </c>
      <c r="WPT116" s="25"/>
      <c r="WPU116" s="82"/>
      <c r="WPV116" s="53"/>
      <c r="WPW116" s="73"/>
      <c r="WPX116" s="94"/>
      <c r="WPY116" s="95"/>
      <c r="WPZ116" s="22"/>
      <c r="WQA116" s="99" t="s">
        <v>130</v>
      </c>
      <c r="WQB116" s="25"/>
      <c r="WQC116" s="82"/>
      <c r="WQD116" s="53"/>
      <c r="WQE116" s="73"/>
      <c r="WQF116" s="94"/>
      <c r="WQG116" s="95"/>
      <c r="WQH116" s="22"/>
      <c r="WQI116" s="99" t="s">
        <v>130</v>
      </c>
      <c r="WQJ116" s="25"/>
      <c r="WQK116" s="82"/>
      <c r="WQL116" s="53"/>
      <c r="WQM116" s="73"/>
      <c r="WQN116" s="94"/>
      <c r="WQO116" s="95"/>
      <c r="WQP116" s="22"/>
      <c r="WQQ116" s="99" t="s">
        <v>130</v>
      </c>
      <c r="WQR116" s="25"/>
      <c r="WQS116" s="82"/>
      <c r="WQT116" s="53"/>
      <c r="WQU116" s="73"/>
      <c r="WQV116" s="94"/>
      <c r="WQW116" s="95"/>
      <c r="WQX116" s="22"/>
      <c r="WQY116" s="99" t="s">
        <v>130</v>
      </c>
      <c r="WQZ116" s="25"/>
      <c r="WRA116" s="82"/>
      <c r="WRB116" s="53"/>
      <c r="WRC116" s="73"/>
      <c r="WRD116" s="94"/>
      <c r="WRE116" s="95"/>
      <c r="WRF116" s="22"/>
      <c r="WRG116" s="99" t="s">
        <v>130</v>
      </c>
      <c r="WRH116" s="25"/>
      <c r="WRI116" s="82"/>
      <c r="WRJ116" s="53"/>
      <c r="WRK116" s="73"/>
      <c r="WRL116" s="94"/>
      <c r="WRM116" s="95"/>
      <c r="WRN116" s="22"/>
      <c r="WRO116" s="99" t="s">
        <v>130</v>
      </c>
      <c r="WRP116" s="25"/>
      <c r="WRQ116" s="82"/>
      <c r="WRR116" s="53"/>
      <c r="WRS116" s="73"/>
      <c r="WRT116" s="94"/>
      <c r="WRU116" s="95"/>
      <c r="WRV116" s="22"/>
      <c r="WRW116" s="99" t="s">
        <v>130</v>
      </c>
      <c r="WRX116" s="25"/>
      <c r="WRY116" s="82"/>
      <c r="WRZ116" s="53"/>
      <c r="WSA116" s="73"/>
      <c r="WSB116" s="94"/>
      <c r="WSC116" s="95"/>
      <c r="WSD116" s="22"/>
      <c r="WSE116" s="99" t="s">
        <v>130</v>
      </c>
      <c r="WSF116" s="25"/>
      <c r="WSG116" s="82"/>
      <c r="WSH116" s="53"/>
      <c r="WSI116" s="73"/>
      <c r="WSJ116" s="94"/>
      <c r="WSK116" s="95"/>
      <c r="WSL116" s="22"/>
      <c r="WSM116" s="99" t="s">
        <v>130</v>
      </c>
      <c r="WSN116" s="25"/>
      <c r="WSO116" s="82"/>
      <c r="WSP116" s="53"/>
      <c r="WSQ116" s="73"/>
      <c r="WSR116" s="94"/>
      <c r="WSS116" s="95"/>
      <c r="WST116" s="22"/>
      <c r="WSU116" s="99" t="s">
        <v>130</v>
      </c>
      <c r="WSV116" s="25"/>
      <c r="WSW116" s="82"/>
      <c r="WSX116" s="53"/>
      <c r="WSY116" s="73"/>
      <c r="WSZ116" s="94"/>
      <c r="WTA116" s="95"/>
      <c r="WTB116" s="22"/>
      <c r="WTC116" s="99" t="s">
        <v>130</v>
      </c>
      <c r="WTD116" s="25"/>
      <c r="WTE116" s="82"/>
      <c r="WTF116" s="53"/>
      <c r="WTG116" s="73"/>
      <c r="WTH116" s="94"/>
      <c r="WTI116" s="95"/>
      <c r="WTJ116" s="22"/>
      <c r="WTK116" s="99" t="s">
        <v>130</v>
      </c>
      <c r="WTL116" s="25"/>
      <c r="WTM116" s="82"/>
      <c r="WTN116" s="53"/>
      <c r="WTO116" s="73"/>
      <c r="WTP116" s="94"/>
      <c r="WTQ116" s="95"/>
      <c r="WTR116" s="22"/>
      <c r="WTS116" s="99" t="s">
        <v>130</v>
      </c>
      <c r="WTT116" s="25"/>
      <c r="WTU116" s="82"/>
      <c r="WTV116" s="53"/>
      <c r="WTW116" s="73"/>
      <c r="WTX116" s="94"/>
      <c r="WTY116" s="95"/>
      <c r="WTZ116" s="22"/>
      <c r="WUA116" s="99" t="s">
        <v>130</v>
      </c>
      <c r="WUB116" s="25"/>
      <c r="WUC116" s="82"/>
      <c r="WUD116" s="53"/>
      <c r="WUE116" s="73"/>
      <c r="WUF116" s="94"/>
      <c r="WUG116" s="95"/>
      <c r="WUH116" s="22"/>
      <c r="WUI116" s="99" t="s">
        <v>130</v>
      </c>
      <c r="WUJ116" s="25"/>
      <c r="WUK116" s="82"/>
      <c r="WUL116" s="53"/>
      <c r="WUM116" s="73"/>
      <c r="WUN116" s="94"/>
      <c r="WUO116" s="95"/>
      <c r="WUP116" s="22"/>
      <c r="WUQ116" s="99" t="s">
        <v>130</v>
      </c>
      <c r="WUR116" s="25"/>
      <c r="WUS116" s="82"/>
      <c r="WUT116" s="53"/>
      <c r="WUU116" s="73"/>
      <c r="WUV116" s="94"/>
      <c r="WUW116" s="95"/>
      <c r="WUX116" s="22"/>
      <c r="WUY116" s="99" t="s">
        <v>130</v>
      </c>
      <c r="WUZ116" s="25"/>
      <c r="WVA116" s="82"/>
      <c r="WVB116" s="53"/>
      <c r="WVC116" s="73"/>
      <c r="WVD116" s="94"/>
      <c r="WVE116" s="95"/>
      <c r="WVF116" s="22"/>
      <c r="WVG116" s="99" t="s">
        <v>130</v>
      </c>
      <c r="WVH116" s="25"/>
      <c r="WVI116" s="82"/>
      <c r="WVJ116" s="53"/>
      <c r="WVK116" s="73"/>
      <c r="WVL116" s="94"/>
      <c r="WVM116" s="95"/>
      <c r="WVN116" s="22"/>
      <c r="WVO116" s="99" t="s">
        <v>130</v>
      </c>
      <c r="WVP116" s="25"/>
      <c r="WVQ116" s="82"/>
      <c r="WVR116" s="53"/>
      <c r="WVS116" s="73"/>
      <c r="WVT116" s="94"/>
      <c r="WVU116" s="95"/>
      <c r="WVV116" s="22"/>
      <c r="WVW116" s="99" t="s">
        <v>130</v>
      </c>
      <c r="WVX116" s="25"/>
      <c r="WVY116" s="82"/>
      <c r="WVZ116" s="53"/>
      <c r="WWA116" s="73"/>
      <c r="WWB116" s="94"/>
      <c r="WWC116" s="95"/>
      <c r="WWD116" s="22"/>
      <c r="WWE116" s="99" t="s">
        <v>130</v>
      </c>
      <c r="WWF116" s="25"/>
      <c r="WWG116" s="82"/>
      <c r="WWH116" s="53"/>
      <c r="WWI116" s="73"/>
      <c r="WWJ116" s="94"/>
      <c r="WWK116" s="95"/>
      <c r="WWL116" s="22"/>
      <c r="WWM116" s="99" t="s">
        <v>130</v>
      </c>
      <c r="WWN116" s="25"/>
      <c r="WWO116" s="82"/>
      <c r="WWP116" s="53"/>
      <c r="WWQ116" s="73"/>
      <c r="WWR116" s="94"/>
      <c r="WWS116" s="95"/>
      <c r="WWT116" s="22"/>
      <c r="WWU116" s="99" t="s">
        <v>130</v>
      </c>
      <c r="WWV116" s="25"/>
      <c r="WWW116" s="82"/>
      <c r="WWX116" s="53"/>
      <c r="WWY116" s="73"/>
      <c r="WWZ116" s="94"/>
      <c r="WXA116" s="95"/>
      <c r="WXB116" s="22"/>
      <c r="WXC116" s="99" t="s">
        <v>130</v>
      </c>
      <c r="WXD116" s="25"/>
      <c r="WXE116" s="82"/>
      <c r="WXF116" s="53"/>
      <c r="WXG116" s="73"/>
      <c r="WXH116" s="94"/>
      <c r="WXI116" s="95"/>
      <c r="WXJ116" s="22"/>
      <c r="WXK116" s="99" t="s">
        <v>130</v>
      </c>
      <c r="WXL116" s="25"/>
      <c r="WXM116" s="82"/>
      <c r="WXN116" s="53"/>
      <c r="WXO116" s="73"/>
      <c r="WXP116" s="94"/>
      <c r="WXQ116" s="95"/>
      <c r="WXR116" s="22"/>
      <c r="WXS116" s="99" t="s">
        <v>130</v>
      </c>
      <c r="WXT116" s="25"/>
      <c r="WXU116" s="82"/>
      <c r="WXV116" s="53"/>
      <c r="WXW116" s="73"/>
      <c r="WXX116" s="94"/>
      <c r="WXY116" s="95"/>
      <c r="WXZ116" s="22"/>
      <c r="WYA116" s="99" t="s">
        <v>130</v>
      </c>
      <c r="WYB116" s="25"/>
      <c r="WYC116" s="82"/>
      <c r="WYD116" s="53"/>
      <c r="WYE116" s="73"/>
      <c r="WYF116" s="94"/>
      <c r="WYG116" s="95"/>
      <c r="WYH116" s="22"/>
      <c r="WYI116" s="99" t="s">
        <v>130</v>
      </c>
      <c r="WYJ116" s="25"/>
      <c r="WYK116" s="82"/>
      <c r="WYL116" s="53"/>
      <c r="WYM116" s="73"/>
      <c r="WYN116" s="94"/>
      <c r="WYO116" s="95"/>
      <c r="WYP116" s="22"/>
      <c r="WYQ116" s="99" t="s">
        <v>130</v>
      </c>
      <c r="WYR116" s="25"/>
      <c r="WYS116" s="82"/>
      <c r="WYT116" s="53"/>
      <c r="WYU116" s="73"/>
      <c r="WYV116" s="94"/>
      <c r="WYW116" s="95"/>
      <c r="WYX116" s="22"/>
      <c r="WYY116" s="99" t="s">
        <v>130</v>
      </c>
      <c r="WYZ116" s="25"/>
      <c r="WZA116" s="82"/>
      <c r="WZB116" s="53"/>
      <c r="WZC116" s="73"/>
      <c r="WZD116" s="94"/>
      <c r="WZE116" s="95"/>
      <c r="WZF116" s="22"/>
      <c r="WZG116" s="99" t="s">
        <v>130</v>
      </c>
      <c r="WZH116" s="25"/>
      <c r="WZI116" s="82"/>
      <c r="WZJ116" s="53"/>
      <c r="WZK116" s="73"/>
      <c r="WZL116" s="94"/>
      <c r="WZM116" s="95"/>
      <c r="WZN116" s="22"/>
      <c r="WZO116" s="99" t="s">
        <v>130</v>
      </c>
      <c r="WZP116" s="25"/>
      <c r="WZQ116" s="82"/>
      <c r="WZR116" s="53"/>
      <c r="WZS116" s="73"/>
      <c r="WZT116" s="94"/>
      <c r="WZU116" s="95"/>
      <c r="WZV116" s="22"/>
      <c r="WZW116" s="99" t="s">
        <v>130</v>
      </c>
      <c r="WZX116" s="25"/>
      <c r="WZY116" s="82"/>
      <c r="WZZ116" s="53"/>
      <c r="XAA116" s="73"/>
      <c r="XAB116" s="94"/>
      <c r="XAC116" s="95"/>
      <c r="XAD116" s="22"/>
      <c r="XAE116" s="99" t="s">
        <v>130</v>
      </c>
      <c r="XAF116" s="25"/>
      <c r="XAG116" s="82"/>
      <c r="XAH116" s="53"/>
      <c r="XAI116" s="73"/>
      <c r="XAJ116" s="94"/>
      <c r="XAK116" s="95"/>
      <c r="XAL116" s="22"/>
      <c r="XAM116" s="99" t="s">
        <v>130</v>
      </c>
      <c r="XAN116" s="25"/>
      <c r="XAO116" s="82"/>
      <c r="XAP116" s="53"/>
      <c r="XAQ116" s="73"/>
      <c r="XAR116" s="94"/>
      <c r="XAS116" s="95"/>
      <c r="XAT116" s="22"/>
      <c r="XAU116" s="99" t="s">
        <v>130</v>
      </c>
      <c r="XAV116" s="25"/>
      <c r="XAW116" s="82"/>
      <c r="XAX116" s="53"/>
      <c r="XAY116" s="73"/>
      <c r="XAZ116" s="94"/>
      <c r="XBA116" s="95"/>
      <c r="XBB116" s="22"/>
      <c r="XBC116" s="99" t="s">
        <v>130</v>
      </c>
      <c r="XBD116" s="25"/>
      <c r="XBE116" s="82"/>
      <c r="XBF116" s="53"/>
      <c r="XBG116" s="73"/>
      <c r="XBH116" s="94"/>
      <c r="XBI116" s="95"/>
      <c r="XBJ116" s="22"/>
      <c r="XBK116" s="99" t="s">
        <v>130</v>
      </c>
      <c r="XBL116" s="25"/>
      <c r="XBM116" s="82"/>
      <c r="XBN116" s="53"/>
      <c r="XBO116" s="73"/>
      <c r="XBP116" s="94"/>
      <c r="XBQ116" s="95"/>
      <c r="XBR116" s="22"/>
      <c r="XBS116" s="99" t="s">
        <v>130</v>
      </c>
      <c r="XBT116" s="25"/>
      <c r="XBU116" s="82"/>
      <c r="XBV116" s="53"/>
      <c r="XBW116" s="73"/>
      <c r="XBX116" s="94"/>
      <c r="XBY116" s="95"/>
      <c r="XBZ116" s="22"/>
      <c r="XCA116" s="99" t="s">
        <v>130</v>
      </c>
      <c r="XCB116" s="25"/>
      <c r="XCC116" s="82"/>
      <c r="XCD116" s="53"/>
      <c r="XCE116" s="73"/>
      <c r="XCF116" s="94"/>
      <c r="XCG116" s="95"/>
      <c r="XCH116" s="22"/>
      <c r="XCI116" s="99" t="s">
        <v>130</v>
      </c>
      <c r="XCJ116" s="25"/>
      <c r="XCK116" s="82"/>
      <c r="XCL116" s="53"/>
      <c r="XCM116" s="73"/>
      <c r="XCN116" s="94"/>
      <c r="XCO116" s="95"/>
      <c r="XCP116" s="22"/>
      <c r="XCQ116" s="99" t="s">
        <v>130</v>
      </c>
      <c r="XCR116" s="25"/>
      <c r="XCS116" s="82"/>
      <c r="XCT116" s="53"/>
      <c r="XCU116" s="73"/>
      <c r="XCV116" s="94"/>
      <c r="XCW116" s="95"/>
      <c r="XCX116" s="22"/>
      <c r="XCY116" s="99" t="s">
        <v>130</v>
      </c>
      <c r="XCZ116" s="25"/>
      <c r="XDA116" s="82"/>
      <c r="XDB116" s="53"/>
      <c r="XDC116" s="73"/>
      <c r="XDD116" s="94"/>
      <c r="XDE116" s="95"/>
      <c r="XDF116" s="22"/>
      <c r="XDG116" s="99" t="s">
        <v>130</v>
      </c>
      <c r="XDH116" s="25"/>
      <c r="XDI116" s="82"/>
      <c r="XDJ116" s="53"/>
      <c r="XDK116" s="73"/>
      <c r="XDL116" s="94"/>
      <c r="XDM116" s="95"/>
      <c r="XDN116" s="22"/>
      <c r="XDO116" s="99" t="s">
        <v>130</v>
      </c>
      <c r="XDP116" s="25"/>
      <c r="XDQ116" s="82"/>
      <c r="XDR116" s="53"/>
      <c r="XDS116" s="73"/>
      <c r="XDT116" s="94"/>
      <c r="XDU116" s="95"/>
      <c r="XDV116" s="22"/>
      <c r="XDW116" s="99" t="s">
        <v>130</v>
      </c>
      <c r="XDX116" s="25"/>
      <c r="XDY116" s="82"/>
      <c r="XDZ116" s="53"/>
      <c r="XEA116" s="73"/>
      <c r="XEB116" s="94"/>
      <c r="XEC116" s="95"/>
      <c r="XED116" s="22"/>
      <c r="XEE116" s="99" t="s">
        <v>130</v>
      </c>
      <c r="XEF116" s="25"/>
      <c r="XEG116" s="82"/>
      <c r="XEH116" s="53"/>
      <c r="XEI116" s="73"/>
      <c r="XEJ116" s="94"/>
      <c r="XEK116" s="95"/>
      <c r="XEL116" s="22"/>
      <c r="XEM116" s="99" t="s">
        <v>130</v>
      </c>
      <c r="XEN116" s="25"/>
      <c r="XEO116" s="82"/>
      <c r="XEP116" s="53"/>
      <c r="XEQ116" s="73"/>
      <c r="XER116" s="94"/>
      <c r="XES116" s="95"/>
      <c r="XET116" s="22"/>
      <c r="XEU116" s="99" t="s">
        <v>130</v>
      </c>
      <c r="XEV116" s="25"/>
      <c r="XEW116" s="82"/>
      <c r="XEX116" s="53"/>
      <c r="XEY116" s="73"/>
      <c r="XEZ116" s="94"/>
      <c r="XFA116" s="95"/>
    </row>
    <row r="117" spans="2:16381" s="70" customFormat="1" ht="27" customHeight="1" x14ac:dyDescent="0.25">
      <c r="B117" s="167" t="s">
        <v>321</v>
      </c>
      <c r="C117" s="115" t="s">
        <v>68</v>
      </c>
      <c r="D117" s="189"/>
      <c r="E117" s="116"/>
      <c r="F117" s="117"/>
      <c r="G117" s="118"/>
      <c r="H117" s="118"/>
      <c r="I117" s="93"/>
      <c r="J117" s="132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7"/>
      <c r="CD117" s="267"/>
      <c r="CE117" s="267"/>
      <c r="CF117" s="267"/>
      <c r="CG117" s="267"/>
      <c r="CH117" s="267"/>
      <c r="CI117" s="267"/>
      <c r="CJ117" s="267"/>
      <c r="CK117" s="267"/>
      <c r="CL117" s="267"/>
      <c r="CM117" s="267"/>
      <c r="CN117" s="267"/>
      <c r="CO117" s="267"/>
      <c r="CP117" s="267"/>
      <c r="CQ117" s="267"/>
      <c r="CR117" s="267"/>
      <c r="CS117" s="267"/>
      <c r="CT117" s="267"/>
      <c r="CU117" s="267"/>
      <c r="CV117" s="267"/>
      <c r="CW117" s="267"/>
      <c r="CX117" s="267"/>
      <c r="CY117" s="267"/>
      <c r="CZ117" s="267"/>
      <c r="DA117" s="267"/>
      <c r="DB117" s="267"/>
      <c r="DC117" s="267"/>
      <c r="DD117" s="267"/>
      <c r="DE117" s="267"/>
      <c r="DF117" s="267"/>
      <c r="DG117" s="267"/>
      <c r="DH117" s="267"/>
      <c r="DI117" s="267"/>
      <c r="DJ117" s="267"/>
      <c r="DK117" s="267"/>
      <c r="DL117" s="267"/>
      <c r="DM117" s="267"/>
      <c r="DN117" s="267"/>
      <c r="DO117" s="267"/>
      <c r="DP117" s="267"/>
      <c r="DQ117" s="267"/>
      <c r="DR117" s="267"/>
      <c r="DS117" s="267"/>
      <c r="DT117" s="267"/>
      <c r="DU117" s="267"/>
      <c r="DV117" s="267"/>
      <c r="DW117" s="267"/>
      <c r="DX117" s="267"/>
      <c r="DY117" s="267"/>
      <c r="DZ117" s="267"/>
      <c r="EA117" s="267"/>
      <c r="EB117" s="267"/>
      <c r="EC117" s="267"/>
      <c r="ED117" s="267"/>
      <c r="EE117" s="267"/>
      <c r="EF117" s="267"/>
      <c r="EG117" s="267"/>
      <c r="EH117" s="267"/>
      <c r="EI117" s="267"/>
      <c r="EJ117" s="267"/>
      <c r="EK117" s="267"/>
      <c r="EL117" s="267"/>
      <c r="EM117" s="267"/>
      <c r="EN117" s="267"/>
      <c r="EO117" s="267"/>
      <c r="EP117" s="267"/>
      <c r="EQ117" s="267"/>
      <c r="ER117" s="267"/>
    </row>
    <row r="118" spans="2:16381" s="7" customFormat="1" ht="39.75" customHeight="1" x14ac:dyDescent="0.55000000000000004">
      <c r="B118" s="166" t="s">
        <v>365</v>
      </c>
      <c r="C118" s="63" t="s">
        <v>18</v>
      </c>
      <c r="D118" s="18" t="s">
        <v>250</v>
      </c>
      <c r="E118" s="18" t="s">
        <v>5</v>
      </c>
      <c r="F118" s="79">
        <v>19.5</v>
      </c>
      <c r="G118" s="73"/>
      <c r="H118" s="73"/>
      <c r="I118" s="101"/>
      <c r="J118" s="130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</row>
    <row r="119" spans="2:16381" s="7" customFormat="1" ht="42" customHeight="1" x14ac:dyDescent="0.55000000000000004">
      <c r="B119" s="166" t="s">
        <v>366</v>
      </c>
      <c r="C119" s="63" t="s">
        <v>30</v>
      </c>
      <c r="D119" s="18" t="s">
        <v>250</v>
      </c>
      <c r="E119" s="18" t="s">
        <v>5</v>
      </c>
      <c r="F119" s="79">
        <v>3.9000000000000004</v>
      </c>
      <c r="G119" s="73"/>
      <c r="H119" s="73"/>
      <c r="I119" s="101"/>
      <c r="J119" s="130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</row>
    <row r="120" spans="2:16381" s="7" customFormat="1" ht="56.25" customHeight="1" x14ac:dyDescent="0.55000000000000004">
      <c r="B120" s="163" t="s">
        <v>367</v>
      </c>
      <c r="C120" s="65" t="s">
        <v>28</v>
      </c>
      <c r="D120" s="18" t="s">
        <v>250</v>
      </c>
      <c r="E120" s="20" t="s">
        <v>6</v>
      </c>
      <c r="F120" s="80">
        <v>10</v>
      </c>
      <c r="G120" s="141"/>
      <c r="H120" s="54"/>
      <c r="I120" s="76"/>
      <c r="J120" s="130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</row>
    <row r="121" spans="2:16381" s="7" customFormat="1" ht="27" customHeight="1" x14ac:dyDescent="0.55000000000000004">
      <c r="B121" s="163" t="s">
        <v>368</v>
      </c>
      <c r="C121" s="65" t="s">
        <v>140</v>
      </c>
      <c r="D121" s="18" t="s">
        <v>250</v>
      </c>
      <c r="E121" s="20" t="s">
        <v>4</v>
      </c>
      <c r="F121" s="80">
        <v>1</v>
      </c>
      <c r="G121" s="141"/>
      <c r="H121" s="54"/>
      <c r="I121" s="76"/>
      <c r="J121" s="130"/>
    </row>
    <row r="122" spans="2:16381" s="8" customFormat="1" ht="27" customHeight="1" x14ac:dyDescent="0.25">
      <c r="B122" s="168" t="s">
        <v>369</v>
      </c>
      <c r="C122" s="108" t="s">
        <v>69</v>
      </c>
      <c r="D122" s="190"/>
      <c r="E122" s="119"/>
      <c r="F122" s="88"/>
      <c r="G122" s="93"/>
      <c r="H122" s="93"/>
      <c r="I122" s="93"/>
      <c r="J122" s="133"/>
    </row>
    <row r="123" spans="2:16381" s="9" customFormat="1" ht="44.25" customHeight="1" x14ac:dyDescent="0.55000000000000004">
      <c r="B123" s="166" t="s">
        <v>370</v>
      </c>
      <c r="C123" s="63" t="s">
        <v>19</v>
      </c>
      <c r="D123" s="18" t="s">
        <v>250</v>
      </c>
      <c r="E123" s="18" t="s">
        <v>5</v>
      </c>
      <c r="F123" s="79">
        <v>415</v>
      </c>
      <c r="G123" s="51"/>
      <c r="H123" s="73"/>
      <c r="I123" s="101"/>
      <c r="J123" s="130"/>
    </row>
    <row r="124" spans="2:16381" s="7" customFormat="1" ht="44.25" customHeight="1" x14ac:dyDescent="0.55000000000000004">
      <c r="B124" s="166" t="s">
        <v>371</v>
      </c>
      <c r="C124" s="63" t="s">
        <v>20</v>
      </c>
      <c r="D124" s="18" t="s">
        <v>250</v>
      </c>
      <c r="E124" s="18" t="s">
        <v>5</v>
      </c>
      <c r="F124" s="79">
        <v>330</v>
      </c>
      <c r="G124" s="51"/>
      <c r="H124" s="73"/>
      <c r="I124" s="101"/>
      <c r="J124" s="130"/>
    </row>
    <row r="125" spans="2:16381" s="7" customFormat="1" ht="44.25" customHeight="1" x14ac:dyDescent="0.55000000000000004">
      <c r="B125" s="166" t="s">
        <v>372</v>
      </c>
      <c r="C125" s="63" t="s">
        <v>106</v>
      </c>
      <c r="D125" s="18" t="s">
        <v>250</v>
      </c>
      <c r="E125" s="18" t="s">
        <v>5</v>
      </c>
      <c r="F125" s="79">
        <v>795</v>
      </c>
      <c r="G125" s="51"/>
      <c r="H125" s="73"/>
      <c r="I125" s="101"/>
      <c r="J125" s="130"/>
    </row>
    <row r="126" spans="2:16381" s="7" customFormat="1" ht="44.25" customHeight="1" x14ac:dyDescent="0.55000000000000004">
      <c r="B126" s="163" t="s">
        <v>373</v>
      </c>
      <c r="C126" s="65" t="s">
        <v>227</v>
      </c>
      <c r="D126" s="20" t="s">
        <v>250</v>
      </c>
      <c r="E126" s="20" t="s">
        <v>5</v>
      </c>
      <c r="F126" s="79">
        <v>660</v>
      </c>
      <c r="G126" s="52"/>
      <c r="H126" s="54"/>
      <c r="I126" s="76"/>
      <c r="J126" s="130"/>
    </row>
    <row r="127" spans="2:16381" s="7" customFormat="1" ht="44.25" customHeight="1" x14ac:dyDescent="0.55000000000000004">
      <c r="B127" s="163" t="s">
        <v>374</v>
      </c>
      <c r="C127" s="65" t="s">
        <v>107</v>
      </c>
      <c r="D127" s="20" t="s">
        <v>250</v>
      </c>
      <c r="E127" s="20" t="s">
        <v>6</v>
      </c>
      <c r="F127" s="79">
        <v>110</v>
      </c>
      <c r="G127" s="52"/>
      <c r="H127" s="54"/>
      <c r="I127" s="76"/>
      <c r="J127" s="130"/>
    </row>
    <row r="128" spans="2:16381" s="7" customFormat="1" ht="44.25" customHeight="1" x14ac:dyDescent="0.55000000000000004">
      <c r="B128" s="163" t="s">
        <v>375</v>
      </c>
      <c r="C128" s="65" t="s">
        <v>108</v>
      </c>
      <c r="D128" s="20" t="s">
        <v>250</v>
      </c>
      <c r="E128" s="20" t="s">
        <v>4</v>
      </c>
      <c r="F128" s="79">
        <v>1</v>
      </c>
      <c r="G128" s="52"/>
      <c r="H128" s="54"/>
      <c r="I128" s="76"/>
      <c r="J128" s="130"/>
    </row>
    <row r="129" spans="2:10" s="8" customFormat="1" ht="27" customHeight="1" x14ac:dyDescent="0.25">
      <c r="B129" s="168" t="s">
        <v>376</v>
      </c>
      <c r="C129" s="108" t="s">
        <v>124</v>
      </c>
      <c r="D129" s="190"/>
      <c r="E129" s="119"/>
      <c r="F129" s="88"/>
      <c r="G129" s="93"/>
      <c r="H129" s="93"/>
      <c r="I129" s="93"/>
      <c r="J129" s="133"/>
    </row>
    <row r="130" spans="2:10" s="9" customFormat="1" ht="27" customHeight="1" x14ac:dyDescent="0.55000000000000004">
      <c r="B130" s="163" t="s">
        <v>377</v>
      </c>
      <c r="C130" s="63" t="s">
        <v>123</v>
      </c>
      <c r="D130" s="18" t="s">
        <v>250</v>
      </c>
      <c r="E130" s="18" t="s">
        <v>5</v>
      </c>
      <c r="F130" s="79">
        <v>360</v>
      </c>
      <c r="G130" s="141"/>
      <c r="H130" s="54"/>
      <c r="I130" s="76"/>
      <c r="J130" s="130"/>
    </row>
    <row r="131" spans="2:10" s="9" customFormat="1" ht="27" customHeight="1" x14ac:dyDescent="0.55000000000000004">
      <c r="B131" s="163" t="s">
        <v>378</v>
      </c>
      <c r="C131" s="63" t="s">
        <v>174</v>
      </c>
      <c r="D131" s="18" t="s">
        <v>250</v>
      </c>
      <c r="E131" s="18" t="s">
        <v>5</v>
      </c>
      <c r="F131" s="79">
        <v>180</v>
      </c>
      <c r="G131" s="52"/>
      <c r="H131" s="54"/>
      <c r="I131" s="76"/>
      <c r="J131" s="130"/>
    </row>
    <row r="132" spans="2:10" s="9" customFormat="1" ht="27" customHeight="1" x14ac:dyDescent="0.55000000000000004">
      <c r="B132" s="166" t="s">
        <v>379</v>
      </c>
      <c r="C132" s="63" t="s">
        <v>173</v>
      </c>
      <c r="D132" s="18" t="s">
        <v>250</v>
      </c>
      <c r="E132" s="18" t="s">
        <v>5</v>
      </c>
      <c r="F132" s="79">
        <v>180</v>
      </c>
      <c r="G132" s="51"/>
      <c r="H132" s="73"/>
      <c r="I132" s="101"/>
      <c r="J132" s="130"/>
    </row>
    <row r="133" spans="2:10" s="9" customFormat="1" ht="27" customHeight="1" x14ac:dyDescent="0.55000000000000004">
      <c r="B133" s="163" t="s">
        <v>380</v>
      </c>
      <c r="C133" s="103" t="s">
        <v>203</v>
      </c>
      <c r="D133" s="18" t="s">
        <v>250</v>
      </c>
      <c r="E133" s="18" t="s">
        <v>5</v>
      </c>
      <c r="F133" s="79">
        <v>5</v>
      </c>
      <c r="G133" s="52"/>
      <c r="H133" s="54"/>
      <c r="I133" s="76"/>
      <c r="J133" s="130"/>
    </row>
    <row r="134" spans="2:10" s="9" customFormat="1" ht="44.25" customHeight="1" x14ac:dyDescent="0.55000000000000004">
      <c r="B134" s="163" t="s">
        <v>381</v>
      </c>
      <c r="C134" s="37" t="s">
        <v>208</v>
      </c>
      <c r="D134" s="18" t="s">
        <v>250</v>
      </c>
      <c r="E134" s="20" t="s">
        <v>5</v>
      </c>
      <c r="F134" s="79">
        <v>180</v>
      </c>
      <c r="G134" s="52"/>
      <c r="H134" s="54"/>
      <c r="I134" s="76"/>
      <c r="J134" s="130"/>
    </row>
    <row r="135" spans="2:10" s="9" customFormat="1" ht="45.75" customHeight="1" x14ac:dyDescent="0.55000000000000004">
      <c r="B135" s="163" t="s">
        <v>382</v>
      </c>
      <c r="C135" s="65" t="s">
        <v>176</v>
      </c>
      <c r="D135" s="18" t="s">
        <v>250</v>
      </c>
      <c r="E135" s="20" t="s">
        <v>5</v>
      </c>
      <c r="F135" s="80">
        <v>0.89759999999999995</v>
      </c>
      <c r="G135" s="52"/>
      <c r="H135" s="54"/>
      <c r="I135" s="76"/>
      <c r="J135" s="130"/>
    </row>
    <row r="136" spans="2:10" s="9" customFormat="1" ht="45.75" customHeight="1" x14ac:dyDescent="0.55000000000000004">
      <c r="B136" s="163" t="s">
        <v>383</v>
      </c>
      <c r="C136" s="65" t="s">
        <v>177</v>
      </c>
      <c r="D136" s="18" t="s">
        <v>250</v>
      </c>
      <c r="E136" s="20" t="s">
        <v>8</v>
      </c>
      <c r="F136" s="80">
        <v>4</v>
      </c>
      <c r="G136" s="52"/>
      <c r="H136" s="54"/>
      <c r="I136" s="76"/>
      <c r="J136" s="130"/>
    </row>
    <row r="137" spans="2:10" s="8" customFormat="1" ht="27" customHeight="1" x14ac:dyDescent="0.25">
      <c r="B137" s="168" t="s">
        <v>384</v>
      </c>
      <c r="C137" s="108" t="s">
        <v>66</v>
      </c>
      <c r="D137" s="190"/>
      <c r="E137" s="119"/>
      <c r="F137" s="88"/>
      <c r="G137" s="93"/>
      <c r="H137" s="93"/>
      <c r="I137" s="93"/>
      <c r="J137" s="133"/>
    </row>
    <row r="138" spans="2:10" s="7" customFormat="1" ht="36" customHeight="1" x14ac:dyDescent="0.55000000000000004">
      <c r="B138" s="163" t="s">
        <v>385</v>
      </c>
      <c r="C138" s="63" t="s">
        <v>178</v>
      </c>
      <c r="D138" s="18" t="s">
        <v>250</v>
      </c>
      <c r="E138" s="18" t="s">
        <v>5</v>
      </c>
      <c r="F138" s="79">
        <v>154</v>
      </c>
      <c r="G138" s="52"/>
      <c r="H138" s="54"/>
      <c r="I138" s="94"/>
      <c r="J138" s="130"/>
    </row>
    <row r="139" spans="2:10" s="7" customFormat="1" ht="27" customHeight="1" x14ac:dyDescent="0.55000000000000004">
      <c r="B139" s="163" t="s">
        <v>386</v>
      </c>
      <c r="C139" s="63" t="s">
        <v>179</v>
      </c>
      <c r="D139" s="18" t="s">
        <v>250</v>
      </c>
      <c r="E139" s="18" t="s">
        <v>6</v>
      </c>
      <c r="F139" s="79">
        <v>77</v>
      </c>
      <c r="G139" s="52"/>
      <c r="H139" s="54"/>
      <c r="I139" s="94"/>
      <c r="J139" s="130"/>
    </row>
    <row r="140" spans="2:10" s="8" customFormat="1" ht="27" customHeight="1" x14ac:dyDescent="0.25">
      <c r="B140" s="168" t="s">
        <v>387</v>
      </c>
      <c r="C140" s="108" t="s">
        <v>67</v>
      </c>
      <c r="D140" s="190"/>
      <c r="E140" s="119"/>
      <c r="F140" s="88"/>
      <c r="G140" s="93"/>
      <c r="H140" s="93"/>
      <c r="I140" s="93"/>
      <c r="J140" s="133"/>
    </row>
    <row r="141" spans="2:10" s="7" customFormat="1" ht="39" customHeight="1" x14ac:dyDescent="0.55000000000000004">
      <c r="B141" s="163" t="s">
        <v>388</v>
      </c>
      <c r="C141" s="63" t="s">
        <v>21</v>
      </c>
      <c r="D141" s="18" t="s">
        <v>250</v>
      </c>
      <c r="E141" s="18" t="s">
        <v>5</v>
      </c>
      <c r="F141" s="80">
        <v>80</v>
      </c>
      <c r="G141" s="52"/>
      <c r="H141" s="54"/>
      <c r="I141" s="94"/>
      <c r="J141" s="130"/>
    </row>
    <row r="142" spans="2:10" s="7" customFormat="1" ht="27" customHeight="1" x14ac:dyDescent="0.55000000000000004">
      <c r="B142" s="163" t="s">
        <v>389</v>
      </c>
      <c r="C142" s="65" t="s">
        <v>125</v>
      </c>
      <c r="D142" s="18" t="s">
        <v>250</v>
      </c>
      <c r="E142" s="20" t="s">
        <v>5</v>
      </c>
      <c r="F142" s="80">
        <v>210</v>
      </c>
      <c r="G142" s="52"/>
      <c r="H142" s="54"/>
      <c r="I142" s="76"/>
      <c r="J142" s="130"/>
    </row>
    <row r="143" spans="2:10" s="8" customFormat="1" ht="27" customHeight="1" x14ac:dyDescent="0.25">
      <c r="B143" s="168" t="s">
        <v>390</v>
      </c>
      <c r="C143" s="108" t="s">
        <v>70</v>
      </c>
      <c r="D143" s="190"/>
      <c r="E143" s="119"/>
      <c r="F143" s="88"/>
      <c r="G143" s="93"/>
      <c r="H143" s="93"/>
      <c r="I143" s="93"/>
      <c r="J143" s="133"/>
    </row>
    <row r="144" spans="2:10" s="8" customFormat="1" ht="24" x14ac:dyDescent="0.25">
      <c r="B144" s="204" t="s">
        <v>391</v>
      </c>
      <c r="C144" s="61" t="s">
        <v>137</v>
      </c>
      <c r="D144" s="19" t="s">
        <v>250</v>
      </c>
      <c r="E144" s="20" t="s">
        <v>8</v>
      </c>
      <c r="F144" s="80">
        <v>9</v>
      </c>
      <c r="G144" s="225"/>
      <c r="H144" s="54"/>
      <c r="I144" s="57"/>
      <c r="J144" s="130"/>
    </row>
    <row r="145" spans="2:10" s="8" customFormat="1" ht="24" x14ac:dyDescent="0.25">
      <c r="B145" s="204" t="s">
        <v>392</v>
      </c>
      <c r="C145" s="61" t="s">
        <v>138</v>
      </c>
      <c r="D145" s="19" t="s">
        <v>250</v>
      </c>
      <c r="E145" s="20" t="s">
        <v>8</v>
      </c>
      <c r="F145" s="80">
        <v>11</v>
      </c>
      <c r="G145" s="225"/>
      <c r="H145" s="54"/>
      <c r="I145" s="57"/>
      <c r="J145" s="130"/>
    </row>
    <row r="146" spans="2:10" s="8" customFormat="1" ht="24" x14ac:dyDescent="0.25">
      <c r="B146" s="204" t="s">
        <v>393</v>
      </c>
      <c r="C146" s="61" t="s">
        <v>665</v>
      </c>
      <c r="D146" s="19" t="s">
        <v>250</v>
      </c>
      <c r="E146" s="20" t="s">
        <v>8</v>
      </c>
      <c r="F146" s="80">
        <v>9</v>
      </c>
      <c r="G146" s="225"/>
      <c r="H146" s="54"/>
      <c r="I146" s="57"/>
      <c r="J146" s="130"/>
    </row>
    <row r="147" spans="2:10" s="8" customFormat="1" ht="24" x14ac:dyDescent="0.25">
      <c r="B147" s="204" t="s">
        <v>394</v>
      </c>
      <c r="C147" s="61" t="s">
        <v>139</v>
      </c>
      <c r="D147" s="19" t="s">
        <v>250</v>
      </c>
      <c r="E147" s="20" t="s">
        <v>8</v>
      </c>
      <c r="F147" s="80">
        <v>9</v>
      </c>
      <c r="G147" s="80"/>
      <c r="H147" s="54"/>
      <c r="I147" s="57"/>
      <c r="J147" s="130"/>
    </row>
    <row r="148" spans="2:10" s="8" customFormat="1" ht="24" x14ac:dyDescent="0.25">
      <c r="B148" s="204" t="s">
        <v>395</v>
      </c>
      <c r="C148" s="61" t="s">
        <v>664</v>
      </c>
      <c r="D148" s="186" t="s">
        <v>250</v>
      </c>
      <c r="E148" s="20" t="s">
        <v>8</v>
      </c>
      <c r="F148" s="80">
        <v>5</v>
      </c>
      <c r="G148" s="225"/>
      <c r="H148" s="54"/>
      <c r="I148" s="57"/>
      <c r="J148" s="130"/>
    </row>
    <row r="149" spans="2:10" s="8" customFormat="1" ht="24" x14ac:dyDescent="0.25">
      <c r="B149" s="204" t="s">
        <v>661</v>
      </c>
      <c r="C149" s="61" t="s">
        <v>657</v>
      </c>
      <c r="D149" s="19" t="s">
        <v>250</v>
      </c>
      <c r="E149" s="20" t="s">
        <v>8</v>
      </c>
      <c r="F149" s="80">
        <v>1</v>
      </c>
      <c r="G149" s="225"/>
      <c r="H149" s="54"/>
      <c r="I149" s="57"/>
      <c r="J149" s="130"/>
    </row>
    <row r="150" spans="2:10" s="8" customFormat="1" ht="24" x14ac:dyDescent="0.25">
      <c r="B150" s="204" t="s">
        <v>662</v>
      </c>
      <c r="C150" s="61" t="s">
        <v>658</v>
      </c>
      <c r="D150" s="19" t="s">
        <v>250</v>
      </c>
      <c r="E150" s="20" t="s">
        <v>8</v>
      </c>
      <c r="F150" s="80">
        <v>2</v>
      </c>
      <c r="G150" s="225"/>
      <c r="H150" s="54"/>
      <c r="I150" s="57"/>
      <c r="J150" s="130"/>
    </row>
    <row r="151" spans="2:10" s="8" customFormat="1" ht="24" x14ac:dyDescent="0.25">
      <c r="B151" s="204" t="s">
        <v>663</v>
      </c>
      <c r="C151" s="61" t="s">
        <v>659</v>
      </c>
      <c r="D151" s="19" t="s">
        <v>250</v>
      </c>
      <c r="E151" s="20" t="s">
        <v>8</v>
      </c>
      <c r="F151" s="80">
        <v>1</v>
      </c>
      <c r="G151" s="225"/>
      <c r="H151" s="54"/>
      <c r="I151" s="57"/>
      <c r="J151" s="130"/>
    </row>
    <row r="152" spans="2:10" s="8" customFormat="1" ht="30" customHeight="1" x14ac:dyDescent="0.25">
      <c r="B152" s="168" t="s">
        <v>396</v>
      </c>
      <c r="C152" s="108" t="s">
        <v>65</v>
      </c>
      <c r="D152" s="190"/>
      <c r="E152" s="119"/>
      <c r="F152" s="88"/>
      <c r="G152" s="93"/>
      <c r="H152" s="93"/>
      <c r="I152" s="93"/>
      <c r="J152" s="133"/>
    </row>
    <row r="153" spans="2:10" s="7" customFormat="1" ht="27" customHeight="1" x14ac:dyDescent="0.55000000000000004">
      <c r="B153" s="163" t="s">
        <v>397</v>
      </c>
      <c r="C153" s="61" t="s">
        <v>22</v>
      </c>
      <c r="D153" s="19" t="s">
        <v>250</v>
      </c>
      <c r="E153" s="18" t="s">
        <v>5</v>
      </c>
      <c r="F153" s="80">
        <v>5.6700000000000017</v>
      </c>
      <c r="G153" s="52"/>
      <c r="H153" s="54"/>
      <c r="I153" s="94"/>
      <c r="J153" s="130"/>
    </row>
    <row r="154" spans="2:10" s="7" customFormat="1" ht="39.75" customHeight="1" x14ac:dyDescent="0.55000000000000004">
      <c r="B154" s="163" t="s">
        <v>398</v>
      </c>
      <c r="C154" s="61" t="s">
        <v>53</v>
      </c>
      <c r="D154" s="19" t="s">
        <v>250</v>
      </c>
      <c r="E154" s="18" t="s">
        <v>5</v>
      </c>
      <c r="F154" s="80">
        <v>4.1550000000000002</v>
      </c>
      <c r="G154" s="142"/>
      <c r="H154" s="54"/>
      <c r="I154" s="94"/>
      <c r="J154" s="130"/>
    </row>
    <row r="155" spans="2:10" s="8" customFormat="1" ht="27" customHeight="1" x14ac:dyDescent="0.25">
      <c r="B155" s="168" t="s">
        <v>399</v>
      </c>
      <c r="C155" s="108" t="s">
        <v>54</v>
      </c>
      <c r="D155" s="190"/>
      <c r="E155" s="119"/>
      <c r="F155" s="88"/>
      <c r="G155" s="93"/>
      <c r="H155" s="93"/>
      <c r="I155" s="93"/>
      <c r="J155" s="133"/>
    </row>
    <row r="156" spans="2:10" s="9" customFormat="1" ht="48" x14ac:dyDescent="0.55000000000000004">
      <c r="B156" s="163" t="s">
        <v>400</v>
      </c>
      <c r="C156" s="61" t="s">
        <v>24</v>
      </c>
      <c r="D156" s="19" t="s">
        <v>250</v>
      </c>
      <c r="E156" s="19" t="s">
        <v>8</v>
      </c>
      <c r="F156" s="80">
        <v>2</v>
      </c>
      <c r="G156" s="52"/>
      <c r="H156" s="54"/>
      <c r="I156" s="76"/>
      <c r="J156" s="130"/>
    </row>
    <row r="157" spans="2:10" s="9" customFormat="1" ht="48" x14ac:dyDescent="0.55000000000000004">
      <c r="B157" s="163" t="s">
        <v>401</v>
      </c>
      <c r="C157" s="61" t="s">
        <v>114</v>
      </c>
      <c r="D157" s="19" t="s">
        <v>250</v>
      </c>
      <c r="E157" s="19" t="s">
        <v>8</v>
      </c>
      <c r="F157" s="80">
        <v>2</v>
      </c>
      <c r="G157" s="52"/>
      <c r="H157" s="54"/>
      <c r="I157" s="76"/>
      <c r="J157" s="130"/>
    </row>
    <row r="158" spans="2:10" s="9" customFormat="1" ht="48" x14ac:dyDescent="0.55000000000000004">
      <c r="B158" s="163" t="s">
        <v>402</v>
      </c>
      <c r="C158" s="61" t="s">
        <v>23</v>
      </c>
      <c r="D158" s="19" t="s">
        <v>250</v>
      </c>
      <c r="E158" s="19" t="s">
        <v>8</v>
      </c>
      <c r="F158" s="80">
        <v>3</v>
      </c>
      <c r="G158" s="52"/>
      <c r="H158" s="54"/>
      <c r="I158" s="76"/>
      <c r="J158" s="130"/>
    </row>
    <row r="159" spans="2:10" s="9" customFormat="1" ht="48" x14ac:dyDescent="0.55000000000000004">
      <c r="B159" s="163" t="s">
        <v>403</v>
      </c>
      <c r="C159" s="61" t="s">
        <v>25</v>
      </c>
      <c r="D159" s="19" t="s">
        <v>250</v>
      </c>
      <c r="E159" s="19" t="s">
        <v>6</v>
      </c>
      <c r="F159" s="80">
        <v>10</v>
      </c>
      <c r="G159" s="52"/>
      <c r="H159" s="54"/>
      <c r="I159" s="76"/>
      <c r="J159" s="130"/>
    </row>
    <row r="160" spans="2:10" s="9" customFormat="1" ht="48" x14ac:dyDescent="0.55000000000000004">
      <c r="B160" s="163" t="s">
        <v>404</v>
      </c>
      <c r="C160" s="61" t="s">
        <v>55</v>
      </c>
      <c r="D160" s="19" t="s">
        <v>250</v>
      </c>
      <c r="E160" s="19" t="s">
        <v>6</v>
      </c>
      <c r="F160" s="80">
        <v>4.5999999999999996</v>
      </c>
      <c r="G160" s="52"/>
      <c r="H160" s="54"/>
      <c r="I160" s="76"/>
      <c r="J160" s="130"/>
    </row>
    <row r="161" spans="2:10" s="8" customFormat="1" ht="27" customHeight="1" x14ac:dyDescent="0.25">
      <c r="B161" s="168" t="s">
        <v>405</v>
      </c>
      <c r="C161" s="108" t="s">
        <v>56</v>
      </c>
      <c r="D161" s="190"/>
      <c r="E161" s="119"/>
      <c r="F161" s="88"/>
      <c r="G161" s="93"/>
      <c r="H161" s="93"/>
      <c r="I161" s="93"/>
      <c r="J161" s="133"/>
    </row>
    <row r="162" spans="2:10" s="9" customFormat="1" ht="45" customHeight="1" x14ac:dyDescent="0.55000000000000004">
      <c r="B162" s="163" t="s">
        <v>406</v>
      </c>
      <c r="C162" s="61" t="s">
        <v>57</v>
      </c>
      <c r="D162" s="19" t="s">
        <v>250</v>
      </c>
      <c r="E162" s="19" t="s">
        <v>8</v>
      </c>
      <c r="F162" s="80">
        <v>4</v>
      </c>
      <c r="G162" s="52"/>
      <c r="H162" s="54"/>
      <c r="I162" s="76"/>
      <c r="J162" s="130"/>
    </row>
    <row r="163" spans="2:10" s="9" customFormat="1" ht="45" customHeight="1" x14ac:dyDescent="0.55000000000000004">
      <c r="B163" s="163" t="s">
        <v>407</v>
      </c>
      <c r="C163" s="61" t="s">
        <v>58</v>
      </c>
      <c r="D163" s="19" t="s">
        <v>250</v>
      </c>
      <c r="E163" s="19" t="s">
        <v>8</v>
      </c>
      <c r="F163" s="80">
        <v>3</v>
      </c>
      <c r="G163" s="52"/>
      <c r="H163" s="54"/>
      <c r="I163" s="76"/>
      <c r="J163" s="130"/>
    </row>
    <row r="164" spans="2:10" s="9" customFormat="1" ht="45" customHeight="1" x14ac:dyDescent="0.55000000000000004">
      <c r="B164" s="163" t="s">
        <v>408</v>
      </c>
      <c r="C164" s="61" t="s">
        <v>59</v>
      </c>
      <c r="D164" s="19" t="s">
        <v>250</v>
      </c>
      <c r="E164" s="19" t="s">
        <v>8</v>
      </c>
      <c r="F164" s="80">
        <v>2</v>
      </c>
      <c r="G164" s="52"/>
      <c r="H164" s="54"/>
      <c r="I164" s="76"/>
      <c r="J164" s="130"/>
    </row>
    <row r="165" spans="2:10" s="9" customFormat="1" ht="45" customHeight="1" x14ac:dyDescent="0.55000000000000004">
      <c r="B165" s="163" t="s">
        <v>409</v>
      </c>
      <c r="C165" s="61" t="s">
        <v>60</v>
      </c>
      <c r="D165" s="19" t="s">
        <v>250</v>
      </c>
      <c r="E165" s="19" t="s">
        <v>8</v>
      </c>
      <c r="F165" s="80">
        <v>7</v>
      </c>
      <c r="G165" s="52"/>
      <c r="H165" s="54"/>
      <c r="I165" s="76"/>
      <c r="J165" s="130"/>
    </row>
    <row r="166" spans="2:10" s="9" customFormat="1" ht="45" customHeight="1" x14ac:dyDescent="0.55000000000000004">
      <c r="B166" s="163" t="s">
        <v>410</v>
      </c>
      <c r="C166" s="61" t="s">
        <v>96</v>
      </c>
      <c r="D166" s="19" t="s">
        <v>250</v>
      </c>
      <c r="E166" s="19" t="s">
        <v>8</v>
      </c>
      <c r="F166" s="80">
        <v>2</v>
      </c>
      <c r="G166" s="52"/>
      <c r="H166" s="54"/>
      <c r="I166" s="76"/>
      <c r="J166" s="130"/>
    </row>
    <row r="167" spans="2:10" s="8" customFormat="1" ht="27" customHeight="1" x14ac:dyDescent="0.25">
      <c r="B167" s="168" t="s">
        <v>411</v>
      </c>
      <c r="C167" s="108" t="s">
        <v>71</v>
      </c>
      <c r="D167" s="190"/>
      <c r="E167" s="119"/>
      <c r="F167" s="88"/>
      <c r="G167" s="93"/>
      <c r="H167" s="93"/>
      <c r="I167" s="93"/>
      <c r="J167" s="129"/>
    </row>
    <row r="168" spans="2:10" s="9" customFormat="1" ht="48" x14ac:dyDescent="0.55000000000000004">
      <c r="B168" s="163" t="s">
        <v>412</v>
      </c>
      <c r="C168" s="65" t="s">
        <v>61</v>
      </c>
      <c r="D168" s="20" t="s">
        <v>250</v>
      </c>
      <c r="E168" s="20" t="s">
        <v>8</v>
      </c>
      <c r="F168" s="80">
        <v>2</v>
      </c>
      <c r="G168" s="52"/>
      <c r="H168" s="54"/>
      <c r="I168" s="94"/>
      <c r="J168" s="130"/>
    </row>
    <row r="169" spans="2:10" s="7" customFormat="1" ht="42" customHeight="1" x14ac:dyDescent="0.55000000000000004">
      <c r="B169" s="163" t="s">
        <v>413</v>
      </c>
      <c r="C169" s="63" t="s">
        <v>62</v>
      </c>
      <c r="D169" s="20" t="s">
        <v>250</v>
      </c>
      <c r="E169" s="18" t="s">
        <v>8</v>
      </c>
      <c r="F169" s="80">
        <v>4</v>
      </c>
      <c r="G169" s="52"/>
      <c r="H169" s="54"/>
      <c r="I169" s="94"/>
      <c r="J169" s="130"/>
    </row>
    <row r="170" spans="2:10" s="7" customFormat="1" ht="42" customHeight="1" x14ac:dyDescent="0.55000000000000004">
      <c r="B170" s="163" t="s">
        <v>414</v>
      </c>
      <c r="C170" s="63" t="s">
        <v>63</v>
      </c>
      <c r="D170" s="20" t="s">
        <v>250</v>
      </c>
      <c r="E170" s="18" t="s">
        <v>8</v>
      </c>
      <c r="F170" s="80">
        <v>3</v>
      </c>
      <c r="G170" s="52"/>
      <c r="H170" s="54"/>
      <c r="I170" s="94"/>
      <c r="J170" s="130"/>
    </row>
    <row r="171" spans="2:10" s="9" customFormat="1" ht="42" customHeight="1" x14ac:dyDescent="0.55000000000000004">
      <c r="B171" s="163" t="s">
        <v>415</v>
      </c>
      <c r="C171" s="65" t="s">
        <v>64</v>
      </c>
      <c r="D171" s="20" t="s">
        <v>250</v>
      </c>
      <c r="E171" s="20" t="s">
        <v>8</v>
      </c>
      <c r="F171" s="80">
        <v>1</v>
      </c>
      <c r="G171" s="52"/>
      <c r="H171" s="54"/>
      <c r="I171" s="76"/>
      <c r="J171" s="130"/>
    </row>
    <row r="172" spans="2:10" s="9" customFormat="1" ht="42" customHeight="1" x14ac:dyDescent="0.55000000000000004">
      <c r="B172" s="163" t="s">
        <v>416</v>
      </c>
      <c r="C172" s="61" t="s">
        <v>209</v>
      </c>
      <c r="D172" s="20" t="s">
        <v>250</v>
      </c>
      <c r="E172" s="20" t="s">
        <v>8</v>
      </c>
      <c r="F172" s="80">
        <v>3</v>
      </c>
      <c r="G172" s="52"/>
      <c r="H172" s="54"/>
      <c r="I172" s="76"/>
      <c r="J172" s="130"/>
    </row>
    <row r="173" spans="2:10" s="9" customFormat="1" ht="42" customHeight="1" x14ac:dyDescent="0.55000000000000004">
      <c r="B173" s="163" t="s">
        <v>417</v>
      </c>
      <c r="C173" s="61" t="s">
        <v>210</v>
      </c>
      <c r="D173" s="20" t="s">
        <v>250</v>
      </c>
      <c r="E173" s="20" t="s">
        <v>8</v>
      </c>
      <c r="F173" s="80">
        <v>2</v>
      </c>
      <c r="G173" s="52"/>
      <c r="H173" s="54"/>
      <c r="I173" s="76"/>
      <c r="J173" s="130"/>
    </row>
    <row r="174" spans="2:10" s="9" customFormat="1" ht="42" customHeight="1" x14ac:dyDescent="0.55000000000000004">
      <c r="B174" s="163" t="s">
        <v>418</v>
      </c>
      <c r="C174" s="61" t="s">
        <v>109</v>
      </c>
      <c r="D174" s="20" t="s">
        <v>250</v>
      </c>
      <c r="E174" s="20" t="s">
        <v>8</v>
      </c>
      <c r="F174" s="80">
        <v>1</v>
      </c>
      <c r="G174" s="52"/>
      <c r="H174" s="54"/>
      <c r="I174" s="76"/>
      <c r="J174" s="130"/>
    </row>
    <row r="175" spans="2:10" s="9" customFormat="1" ht="49.5" customHeight="1" x14ac:dyDescent="0.55000000000000004">
      <c r="B175" s="163" t="s">
        <v>419</v>
      </c>
      <c r="C175" s="65" t="s">
        <v>215</v>
      </c>
      <c r="D175" s="20" t="s">
        <v>250</v>
      </c>
      <c r="E175" s="20" t="s">
        <v>8</v>
      </c>
      <c r="F175" s="80">
        <v>1</v>
      </c>
      <c r="G175" s="52"/>
      <c r="H175" s="54"/>
      <c r="I175" s="76"/>
      <c r="J175" s="130"/>
    </row>
    <row r="176" spans="2:10" s="8" customFormat="1" ht="27" customHeight="1" x14ac:dyDescent="0.25">
      <c r="B176" s="168" t="s">
        <v>420</v>
      </c>
      <c r="C176" s="108" t="s">
        <v>170</v>
      </c>
      <c r="D176" s="190"/>
      <c r="E176" s="119"/>
      <c r="F176" s="88"/>
      <c r="G176" s="93"/>
      <c r="H176" s="93"/>
      <c r="I176" s="93"/>
      <c r="J176" s="133"/>
    </row>
    <row r="177" spans="2:10" s="219" customFormat="1" ht="27" customHeight="1" x14ac:dyDescent="0.25">
      <c r="B177" s="165" t="s">
        <v>421</v>
      </c>
      <c r="C177" s="65" t="s">
        <v>115</v>
      </c>
      <c r="D177" s="20" t="s">
        <v>250</v>
      </c>
      <c r="E177" s="20" t="s">
        <v>4</v>
      </c>
      <c r="F177" s="80">
        <v>1</v>
      </c>
      <c r="G177" s="57"/>
      <c r="H177" s="57"/>
      <c r="I177" s="57"/>
      <c r="J177" s="224"/>
    </row>
    <row r="178" spans="2:10" s="219" customFormat="1" ht="27" customHeight="1" x14ac:dyDescent="0.25">
      <c r="B178" s="165" t="s">
        <v>422</v>
      </c>
      <c r="C178" s="65" t="s">
        <v>594</v>
      </c>
      <c r="D178" s="20" t="s">
        <v>250</v>
      </c>
      <c r="E178" s="20" t="s">
        <v>8</v>
      </c>
      <c r="F178" s="80">
        <v>1</v>
      </c>
      <c r="G178" s="57"/>
      <c r="H178" s="57"/>
      <c r="I178" s="57"/>
      <c r="J178" s="224"/>
    </row>
    <row r="179" spans="2:10" s="219" customFormat="1" ht="27" customHeight="1" x14ac:dyDescent="0.25">
      <c r="B179" s="165" t="s">
        <v>423</v>
      </c>
      <c r="C179" s="65" t="s">
        <v>595</v>
      </c>
      <c r="D179" s="20" t="s">
        <v>250</v>
      </c>
      <c r="E179" s="20" t="s">
        <v>8</v>
      </c>
      <c r="F179" s="80">
        <v>1</v>
      </c>
      <c r="G179" s="57"/>
      <c r="H179" s="57"/>
      <c r="I179" s="57"/>
      <c r="J179" s="224"/>
    </row>
    <row r="180" spans="2:10" s="219" customFormat="1" ht="27" customHeight="1" x14ac:dyDescent="0.25">
      <c r="B180" s="165" t="s">
        <v>424</v>
      </c>
      <c r="C180" s="65" t="s">
        <v>596</v>
      </c>
      <c r="D180" s="20" t="s">
        <v>250</v>
      </c>
      <c r="E180" s="20" t="s">
        <v>8</v>
      </c>
      <c r="F180" s="80">
        <v>1</v>
      </c>
      <c r="G180" s="57"/>
      <c r="H180" s="57"/>
      <c r="I180" s="57"/>
      <c r="J180" s="224"/>
    </row>
    <row r="181" spans="2:10" s="219" customFormat="1" ht="27" customHeight="1" x14ac:dyDescent="0.25">
      <c r="B181" s="165" t="s">
        <v>425</v>
      </c>
      <c r="C181" s="65" t="s">
        <v>597</v>
      </c>
      <c r="D181" s="20" t="s">
        <v>250</v>
      </c>
      <c r="E181" s="20" t="s">
        <v>8</v>
      </c>
      <c r="F181" s="80">
        <v>1</v>
      </c>
      <c r="G181" s="57"/>
      <c r="H181" s="57"/>
      <c r="I181" s="57"/>
      <c r="J181" s="224"/>
    </row>
    <row r="182" spans="2:10" s="219" customFormat="1" ht="27" customHeight="1" x14ac:dyDescent="0.25">
      <c r="B182" s="165" t="s">
        <v>426</v>
      </c>
      <c r="C182" s="65" t="s">
        <v>598</v>
      </c>
      <c r="D182" s="20" t="s">
        <v>250</v>
      </c>
      <c r="E182" s="20" t="s">
        <v>8</v>
      </c>
      <c r="F182" s="80">
        <v>1</v>
      </c>
      <c r="G182" s="57"/>
      <c r="H182" s="57"/>
      <c r="I182" s="57"/>
      <c r="J182" s="224"/>
    </row>
    <row r="183" spans="2:10" s="219" customFormat="1" ht="27" customHeight="1" x14ac:dyDescent="0.25">
      <c r="B183" s="165" t="s">
        <v>427</v>
      </c>
      <c r="C183" s="65" t="s">
        <v>599</v>
      </c>
      <c r="D183" s="20" t="s">
        <v>250</v>
      </c>
      <c r="E183" s="20" t="s">
        <v>8</v>
      </c>
      <c r="F183" s="80">
        <v>4</v>
      </c>
      <c r="G183" s="57"/>
      <c r="H183" s="57"/>
      <c r="I183" s="57"/>
      <c r="J183" s="224"/>
    </row>
    <row r="184" spans="2:10" s="219" customFormat="1" ht="27" customHeight="1" x14ac:dyDescent="0.25">
      <c r="B184" s="165" t="s">
        <v>428</v>
      </c>
      <c r="C184" s="65" t="s">
        <v>600</v>
      </c>
      <c r="D184" s="20" t="s">
        <v>250</v>
      </c>
      <c r="E184" s="20" t="s">
        <v>8</v>
      </c>
      <c r="F184" s="80">
        <v>50</v>
      </c>
      <c r="G184" s="57"/>
      <c r="H184" s="57"/>
      <c r="I184" s="57"/>
      <c r="J184" s="224"/>
    </row>
    <row r="185" spans="2:10" s="219" customFormat="1" ht="27" customHeight="1" x14ac:dyDescent="0.25">
      <c r="B185" s="165" t="s">
        <v>429</v>
      </c>
      <c r="C185" s="65" t="s">
        <v>601</v>
      </c>
      <c r="D185" s="20" t="s">
        <v>250</v>
      </c>
      <c r="E185" s="20" t="s">
        <v>8</v>
      </c>
      <c r="F185" s="80">
        <v>2</v>
      </c>
      <c r="G185" s="57"/>
      <c r="H185" s="57"/>
      <c r="I185" s="57"/>
      <c r="J185" s="224"/>
    </row>
    <row r="186" spans="2:10" s="219" customFormat="1" ht="27" customHeight="1" x14ac:dyDescent="0.25">
      <c r="B186" s="165" t="s">
        <v>430</v>
      </c>
      <c r="C186" s="65" t="s">
        <v>602</v>
      </c>
      <c r="D186" s="20" t="s">
        <v>250</v>
      </c>
      <c r="E186" s="20" t="s">
        <v>8</v>
      </c>
      <c r="F186" s="80">
        <v>12</v>
      </c>
      <c r="G186" s="57"/>
      <c r="H186" s="57"/>
      <c r="I186" s="57"/>
      <c r="J186" s="224"/>
    </row>
    <row r="187" spans="2:10" s="219" customFormat="1" ht="27" customHeight="1" x14ac:dyDescent="0.25">
      <c r="B187" s="165" t="s">
        <v>431</v>
      </c>
      <c r="C187" s="65" t="s">
        <v>603</v>
      </c>
      <c r="D187" s="20" t="s">
        <v>250</v>
      </c>
      <c r="E187" s="20" t="s">
        <v>8</v>
      </c>
      <c r="F187" s="80">
        <v>500</v>
      </c>
      <c r="G187" s="57"/>
      <c r="H187" s="57"/>
      <c r="I187" s="57"/>
      <c r="J187" s="224"/>
    </row>
    <row r="188" spans="2:10" s="219" customFormat="1" ht="27" customHeight="1" x14ac:dyDescent="0.25">
      <c r="B188" s="165" t="s">
        <v>432</v>
      </c>
      <c r="C188" s="65" t="s">
        <v>604</v>
      </c>
      <c r="D188" s="20" t="s">
        <v>250</v>
      </c>
      <c r="E188" s="20" t="s">
        <v>8</v>
      </c>
      <c r="F188" s="80">
        <f>+F194+F195+F193+F198+F200+F201</f>
        <v>135</v>
      </c>
      <c r="G188" s="57"/>
      <c r="H188" s="57"/>
      <c r="I188" s="57"/>
      <c r="J188" s="224"/>
    </row>
    <row r="189" spans="2:10" s="219" customFormat="1" ht="27" customHeight="1" x14ac:dyDescent="0.25">
      <c r="B189" s="165" t="s">
        <v>433</v>
      </c>
      <c r="C189" s="65" t="s">
        <v>605</v>
      </c>
      <c r="D189" s="20" t="s">
        <v>250</v>
      </c>
      <c r="E189" s="20" t="s">
        <v>583</v>
      </c>
      <c r="F189" s="80">
        <v>20</v>
      </c>
      <c r="G189" s="57"/>
      <c r="H189" s="57"/>
      <c r="I189" s="57"/>
      <c r="J189" s="224"/>
    </row>
    <row r="190" spans="2:10" s="219" customFormat="1" ht="27" customHeight="1" x14ac:dyDescent="0.25">
      <c r="B190" s="165" t="s">
        <v>434</v>
      </c>
      <c r="C190" s="65" t="s">
        <v>606</v>
      </c>
      <c r="D190" s="20" t="s">
        <v>250</v>
      </c>
      <c r="E190" s="20" t="s">
        <v>583</v>
      </c>
      <c r="F190" s="80">
        <v>75</v>
      </c>
      <c r="G190" s="57"/>
      <c r="H190" s="57"/>
      <c r="I190" s="57"/>
      <c r="J190" s="224"/>
    </row>
    <row r="191" spans="2:10" s="219" customFormat="1" ht="27" customHeight="1" x14ac:dyDescent="0.25">
      <c r="B191" s="165" t="s">
        <v>435</v>
      </c>
      <c r="C191" s="65" t="s">
        <v>607</v>
      </c>
      <c r="D191" s="20" t="s">
        <v>250</v>
      </c>
      <c r="E191" s="20" t="s">
        <v>583</v>
      </c>
      <c r="F191" s="80">
        <f>+F187*4</f>
        <v>2000</v>
      </c>
      <c r="G191" s="57"/>
      <c r="H191" s="57"/>
      <c r="I191" s="57"/>
      <c r="J191" s="224"/>
    </row>
    <row r="192" spans="2:10" s="219" customFormat="1" ht="27" customHeight="1" x14ac:dyDescent="0.25">
      <c r="B192" s="165" t="s">
        <v>608</v>
      </c>
      <c r="C192" s="65" t="s">
        <v>590</v>
      </c>
      <c r="D192" s="20" t="s">
        <v>250</v>
      </c>
      <c r="E192" s="20" t="s">
        <v>8</v>
      </c>
      <c r="F192" s="80">
        <v>1</v>
      </c>
      <c r="G192" s="57"/>
      <c r="H192" s="57"/>
      <c r="I192" s="57"/>
      <c r="J192" s="224"/>
    </row>
    <row r="193" spans="2:10" s="219" customFormat="1" ht="27" customHeight="1" x14ac:dyDescent="0.25">
      <c r="B193" s="165" t="s">
        <v>609</v>
      </c>
      <c r="C193" s="65" t="s">
        <v>610</v>
      </c>
      <c r="D193" s="20" t="s">
        <v>250</v>
      </c>
      <c r="E193" s="20" t="s">
        <v>8</v>
      </c>
      <c r="F193" s="80">
        <v>26</v>
      </c>
      <c r="G193" s="57"/>
      <c r="H193" s="57"/>
      <c r="I193" s="57"/>
      <c r="J193" s="224"/>
    </row>
    <row r="194" spans="2:10" s="219" customFormat="1" ht="27" customHeight="1" x14ac:dyDescent="0.25">
      <c r="B194" s="165" t="s">
        <v>611</v>
      </c>
      <c r="C194" s="65" t="s">
        <v>612</v>
      </c>
      <c r="D194" s="20" t="s">
        <v>250</v>
      </c>
      <c r="E194" s="20" t="s">
        <v>8</v>
      </c>
      <c r="F194" s="80">
        <f>12+3</f>
        <v>15</v>
      </c>
      <c r="G194" s="57"/>
      <c r="H194" s="57"/>
      <c r="I194" s="57"/>
      <c r="J194" s="224"/>
    </row>
    <row r="195" spans="2:10" s="219" customFormat="1" ht="27" customHeight="1" x14ac:dyDescent="0.25">
      <c r="B195" s="165" t="s">
        <v>613</v>
      </c>
      <c r="C195" s="65" t="s">
        <v>614</v>
      </c>
      <c r="D195" s="20" t="s">
        <v>250</v>
      </c>
      <c r="E195" s="20" t="s">
        <v>8</v>
      </c>
      <c r="F195" s="80">
        <v>5</v>
      </c>
      <c r="G195" s="57"/>
      <c r="H195" s="57"/>
      <c r="I195" s="57"/>
      <c r="J195" s="224"/>
    </row>
    <row r="196" spans="2:10" s="219" customFormat="1" ht="27" customHeight="1" x14ac:dyDescent="0.25">
      <c r="B196" s="165" t="s">
        <v>615</v>
      </c>
      <c r="C196" s="65" t="s">
        <v>616</v>
      </c>
      <c r="D196" s="20" t="s">
        <v>250</v>
      </c>
      <c r="E196" s="20" t="s">
        <v>8</v>
      </c>
      <c r="F196" s="80">
        <v>3</v>
      </c>
      <c r="G196" s="57"/>
      <c r="H196" s="57"/>
      <c r="I196" s="57"/>
      <c r="J196" s="224"/>
    </row>
    <row r="197" spans="2:10" s="219" customFormat="1" ht="27" customHeight="1" x14ac:dyDescent="0.25">
      <c r="B197" s="165" t="s">
        <v>617</v>
      </c>
      <c r="C197" s="65" t="s">
        <v>618</v>
      </c>
      <c r="D197" s="20" t="s">
        <v>250</v>
      </c>
      <c r="E197" s="20" t="s">
        <v>8</v>
      </c>
      <c r="F197" s="80">
        <v>12</v>
      </c>
      <c r="G197" s="57"/>
      <c r="H197" s="57"/>
      <c r="I197" s="57"/>
      <c r="J197" s="224"/>
    </row>
    <row r="198" spans="2:10" s="219" customFormat="1" ht="27" customHeight="1" x14ac:dyDescent="0.25">
      <c r="B198" s="165" t="s">
        <v>619</v>
      </c>
      <c r="C198" s="65" t="s">
        <v>620</v>
      </c>
      <c r="D198" s="20" t="s">
        <v>250</v>
      </c>
      <c r="E198" s="20" t="s">
        <v>8</v>
      </c>
      <c r="F198" s="80">
        <v>5</v>
      </c>
      <c r="G198" s="57"/>
      <c r="H198" s="57"/>
      <c r="I198" s="57"/>
      <c r="J198" s="224"/>
    </row>
    <row r="199" spans="2:10" s="219" customFormat="1" ht="27" customHeight="1" x14ac:dyDescent="0.25">
      <c r="B199" s="165" t="s">
        <v>621</v>
      </c>
      <c r="C199" s="65" t="s">
        <v>51</v>
      </c>
      <c r="D199" s="20" t="s">
        <v>250</v>
      </c>
      <c r="E199" s="20" t="s">
        <v>8</v>
      </c>
      <c r="F199" s="80">
        <v>15</v>
      </c>
      <c r="G199" s="57"/>
      <c r="H199" s="57"/>
      <c r="I199" s="57"/>
      <c r="J199" s="224"/>
    </row>
    <row r="200" spans="2:10" s="219" customFormat="1" ht="27" customHeight="1" x14ac:dyDescent="0.25">
      <c r="B200" s="165" t="s">
        <v>622</v>
      </c>
      <c r="C200" s="65" t="s">
        <v>623</v>
      </c>
      <c r="D200" s="20" t="s">
        <v>250</v>
      </c>
      <c r="E200" s="20" t="s">
        <v>8</v>
      </c>
      <c r="F200" s="80">
        <v>54</v>
      </c>
      <c r="G200" s="57"/>
      <c r="H200" s="57"/>
      <c r="I200" s="57"/>
      <c r="J200" s="224"/>
    </row>
    <row r="201" spans="2:10" s="219" customFormat="1" ht="27" customHeight="1" x14ac:dyDescent="0.25">
      <c r="B201" s="165" t="s">
        <v>624</v>
      </c>
      <c r="C201" s="65" t="s">
        <v>625</v>
      </c>
      <c r="D201" s="20" t="s">
        <v>250</v>
      </c>
      <c r="E201" s="20" t="s">
        <v>8</v>
      </c>
      <c r="F201" s="80">
        <v>30</v>
      </c>
      <c r="G201" s="57"/>
      <c r="H201" s="57"/>
      <c r="I201" s="57"/>
      <c r="J201" s="224"/>
    </row>
    <row r="202" spans="2:10" s="219" customFormat="1" ht="48" x14ac:dyDescent="0.25">
      <c r="B202" s="165" t="s">
        <v>626</v>
      </c>
      <c r="C202" s="65" t="s">
        <v>627</v>
      </c>
      <c r="D202" s="20" t="s">
        <v>250</v>
      </c>
      <c r="E202" s="20" t="s">
        <v>4</v>
      </c>
      <c r="F202" s="80">
        <v>1</v>
      </c>
      <c r="G202" s="57"/>
      <c r="H202" s="57"/>
      <c r="I202" s="57"/>
      <c r="J202" s="224"/>
    </row>
    <row r="203" spans="2:10" s="219" customFormat="1" ht="48" x14ac:dyDescent="0.25">
      <c r="B203" s="165" t="s">
        <v>628</v>
      </c>
      <c r="C203" s="65" t="s">
        <v>629</v>
      </c>
      <c r="D203" s="20" t="s">
        <v>250</v>
      </c>
      <c r="E203" s="20" t="s">
        <v>4</v>
      </c>
      <c r="F203" s="80">
        <v>1</v>
      </c>
      <c r="G203" s="57"/>
      <c r="H203" s="57"/>
      <c r="I203" s="57"/>
      <c r="J203" s="224"/>
    </row>
    <row r="204" spans="2:10" s="151" customFormat="1" ht="27" customHeight="1" x14ac:dyDescent="0.25">
      <c r="B204" s="169" t="s">
        <v>436</v>
      </c>
      <c r="C204" s="146" t="s">
        <v>72</v>
      </c>
      <c r="D204" s="192"/>
      <c r="E204" s="147"/>
      <c r="F204" s="148"/>
      <c r="G204" s="149"/>
      <c r="H204" s="149"/>
      <c r="I204" s="149"/>
      <c r="J204" s="150"/>
    </row>
    <row r="205" spans="2:10" s="10" customFormat="1" ht="48" x14ac:dyDescent="0.55000000000000004">
      <c r="B205" s="170" t="s">
        <v>437</v>
      </c>
      <c r="C205" s="65" t="s">
        <v>90</v>
      </c>
      <c r="D205" s="20" t="s">
        <v>250</v>
      </c>
      <c r="E205" s="20" t="s">
        <v>8</v>
      </c>
      <c r="F205" s="80">
        <v>4</v>
      </c>
      <c r="G205" s="52"/>
      <c r="H205" s="54"/>
      <c r="I205" s="152"/>
      <c r="J205" s="130"/>
    </row>
    <row r="206" spans="2:10" ht="27" customHeight="1" x14ac:dyDescent="0.55000000000000004">
      <c r="B206" s="170" t="s">
        <v>438</v>
      </c>
      <c r="C206" s="63" t="s">
        <v>99</v>
      </c>
      <c r="D206" s="18" t="s">
        <v>250</v>
      </c>
      <c r="E206" s="18" t="s">
        <v>6</v>
      </c>
      <c r="F206" s="79">
        <v>30</v>
      </c>
      <c r="G206" s="52"/>
      <c r="H206" s="54"/>
      <c r="I206" s="153"/>
      <c r="J206" s="130"/>
    </row>
    <row r="207" spans="2:10" ht="27" customHeight="1" x14ac:dyDescent="0.55000000000000004">
      <c r="B207" s="170" t="s">
        <v>439</v>
      </c>
      <c r="C207" s="63" t="s">
        <v>29</v>
      </c>
      <c r="D207" s="18" t="s">
        <v>250</v>
      </c>
      <c r="E207" s="18" t="s">
        <v>6</v>
      </c>
      <c r="F207" s="79">
        <v>30</v>
      </c>
      <c r="G207" s="52"/>
      <c r="H207" s="54"/>
      <c r="I207" s="153"/>
      <c r="J207" s="130"/>
    </row>
    <row r="208" spans="2:10" s="151" customFormat="1" ht="27" customHeight="1" x14ac:dyDescent="0.25">
      <c r="B208" s="169" t="s">
        <v>440</v>
      </c>
      <c r="C208" s="146" t="s">
        <v>73</v>
      </c>
      <c r="D208" s="192"/>
      <c r="E208" s="147"/>
      <c r="F208" s="148"/>
      <c r="G208" s="149"/>
      <c r="H208" s="149"/>
      <c r="I208" s="149"/>
      <c r="J208" s="150"/>
    </row>
    <row r="209" spans="2:11" ht="27" customHeight="1" x14ac:dyDescent="0.55000000000000004">
      <c r="B209" s="170" t="s">
        <v>441</v>
      </c>
      <c r="C209" s="65" t="s">
        <v>26</v>
      </c>
      <c r="D209" s="20" t="s">
        <v>250</v>
      </c>
      <c r="E209" s="18" t="s">
        <v>8</v>
      </c>
      <c r="F209" s="79">
        <v>8</v>
      </c>
      <c r="G209" s="52"/>
      <c r="H209" s="54"/>
      <c r="I209" s="153"/>
      <c r="J209" s="130"/>
    </row>
    <row r="210" spans="2:11" ht="27" customHeight="1" x14ac:dyDescent="0.55000000000000004">
      <c r="B210" s="170" t="s">
        <v>442</v>
      </c>
      <c r="C210" s="65" t="s">
        <v>27</v>
      </c>
      <c r="D210" s="20" t="s">
        <v>250</v>
      </c>
      <c r="E210" s="18" t="s">
        <v>8</v>
      </c>
      <c r="F210" s="79">
        <v>2</v>
      </c>
      <c r="G210" s="52"/>
      <c r="H210" s="54"/>
      <c r="I210" s="153"/>
      <c r="J210" s="130"/>
    </row>
    <row r="211" spans="2:11" ht="41.25" customHeight="1" x14ac:dyDescent="0.55000000000000004">
      <c r="B211" s="171" t="s">
        <v>326</v>
      </c>
      <c r="C211" s="154" t="s">
        <v>204</v>
      </c>
      <c r="D211" s="193"/>
      <c r="E211" s="155"/>
      <c r="F211" s="102"/>
      <c r="G211" s="97"/>
      <c r="H211" s="111"/>
      <c r="I211" s="157"/>
      <c r="J211" s="150"/>
    </row>
    <row r="212" spans="2:11" ht="27" customHeight="1" x14ac:dyDescent="0.55000000000000004">
      <c r="B212" s="170" t="s">
        <v>327</v>
      </c>
      <c r="C212" s="63" t="s">
        <v>169</v>
      </c>
      <c r="D212" s="18" t="s">
        <v>250</v>
      </c>
      <c r="E212" s="18" t="s">
        <v>5</v>
      </c>
      <c r="F212" s="80">
        <v>22</v>
      </c>
      <c r="G212" s="52"/>
      <c r="H212" s="73"/>
      <c r="I212" s="153"/>
      <c r="J212" s="130"/>
      <c r="K212" s="156"/>
    </row>
    <row r="213" spans="2:11" ht="57" customHeight="1" x14ac:dyDescent="0.55000000000000004">
      <c r="B213" s="170" t="s">
        <v>328</v>
      </c>
      <c r="C213" s="63" t="s">
        <v>20</v>
      </c>
      <c r="D213" s="18" t="s">
        <v>250</v>
      </c>
      <c r="E213" s="18" t="s">
        <v>5</v>
      </c>
      <c r="F213" s="80">
        <v>57.599999999999994</v>
      </c>
      <c r="G213" s="52"/>
      <c r="H213" s="73"/>
      <c r="I213" s="153"/>
      <c r="J213" s="130"/>
    </row>
    <row r="214" spans="2:11" ht="27" customHeight="1" x14ac:dyDescent="0.55000000000000004">
      <c r="B214" s="170" t="s">
        <v>329</v>
      </c>
      <c r="C214" s="63" t="s">
        <v>106</v>
      </c>
      <c r="D214" s="18" t="s">
        <v>250</v>
      </c>
      <c r="E214" s="18" t="s">
        <v>5</v>
      </c>
      <c r="F214" s="80">
        <v>84</v>
      </c>
      <c r="G214" s="52"/>
      <c r="H214" s="73"/>
      <c r="I214" s="153"/>
      <c r="J214" s="130"/>
    </row>
    <row r="215" spans="2:11" ht="27" customHeight="1" x14ac:dyDescent="0.55000000000000004">
      <c r="B215" s="170" t="s">
        <v>330</v>
      </c>
      <c r="C215" s="63" t="s">
        <v>227</v>
      </c>
      <c r="D215" s="18" t="s">
        <v>250</v>
      </c>
      <c r="E215" s="18" t="s">
        <v>5</v>
      </c>
      <c r="F215" s="80">
        <v>66</v>
      </c>
      <c r="G215" s="52"/>
      <c r="H215" s="73"/>
      <c r="I215" s="153"/>
      <c r="J215" s="130"/>
    </row>
    <row r="216" spans="2:11" ht="27" customHeight="1" x14ac:dyDescent="0.55000000000000004">
      <c r="B216" s="170" t="s">
        <v>331</v>
      </c>
      <c r="C216" s="63" t="s">
        <v>107</v>
      </c>
      <c r="D216" s="18" t="s">
        <v>250</v>
      </c>
      <c r="E216" s="18" t="s">
        <v>6</v>
      </c>
      <c r="F216" s="79">
        <v>45</v>
      </c>
      <c r="G216" s="52"/>
      <c r="H216" s="73"/>
      <c r="I216" s="153"/>
      <c r="J216" s="130"/>
    </row>
    <row r="217" spans="2:11" s="7" customFormat="1" ht="27" customHeight="1" x14ac:dyDescent="0.55000000000000004">
      <c r="B217" s="170" t="s">
        <v>332</v>
      </c>
      <c r="C217" s="63" t="s">
        <v>108</v>
      </c>
      <c r="D217" s="18" t="s">
        <v>250</v>
      </c>
      <c r="E217" s="18" t="s">
        <v>4</v>
      </c>
      <c r="F217" s="80">
        <v>1</v>
      </c>
      <c r="G217" s="141"/>
      <c r="H217" s="73"/>
      <c r="I217" s="94"/>
      <c r="J217" s="130"/>
    </row>
    <row r="218" spans="2:11" s="7" customFormat="1" ht="27" customHeight="1" x14ac:dyDescent="0.55000000000000004">
      <c r="B218" s="170" t="s">
        <v>333</v>
      </c>
      <c r="C218" s="65" t="s">
        <v>184</v>
      </c>
      <c r="D218" s="18" t="s">
        <v>250</v>
      </c>
      <c r="E218" s="20" t="s">
        <v>5</v>
      </c>
      <c r="F218" s="79">
        <v>32</v>
      </c>
      <c r="G218" s="52"/>
      <c r="H218" s="54"/>
      <c r="I218" s="76"/>
      <c r="J218" s="130"/>
    </row>
    <row r="219" spans="2:11" s="7" customFormat="1" ht="48" x14ac:dyDescent="0.55000000000000004">
      <c r="B219" s="170" t="s">
        <v>334</v>
      </c>
      <c r="C219" s="37" t="s">
        <v>185</v>
      </c>
      <c r="D219" s="18" t="s">
        <v>250</v>
      </c>
      <c r="E219" s="20" t="s">
        <v>5</v>
      </c>
      <c r="F219" s="80">
        <v>11</v>
      </c>
      <c r="G219" s="52"/>
      <c r="H219" s="54"/>
      <c r="I219" s="76"/>
      <c r="J219" s="130"/>
    </row>
    <row r="220" spans="2:11" s="7" customFormat="1" ht="27" customHeight="1" x14ac:dyDescent="0.55000000000000004">
      <c r="B220" s="170" t="s">
        <v>335</v>
      </c>
      <c r="C220" s="65" t="s">
        <v>105</v>
      </c>
      <c r="D220" s="18" t="s">
        <v>250</v>
      </c>
      <c r="E220" s="20" t="s">
        <v>5</v>
      </c>
      <c r="F220" s="80">
        <v>21</v>
      </c>
      <c r="G220" s="52"/>
      <c r="H220" s="54"/>
      <c r="I220" s="76"/>
      <c r="J220" s="130"/>
    </row>
    <row r="221" spans="2:11" s="7" customFormat="1" ht="48" x14ac:dyDescent="0.55000000000000004">
      <c r="B221" s="170" t="s">
        <v>336</v>
      </c>
      <c r="C221" s="63" t="s">
        <v>186</v>
      </c>
      <c r="D221" s="18" t="s">
        <v>250</v>
      </c>
      <c r="E221" s="18" t="s">
        <v>5</v>
      </c>
      <c r="F221" s="79">
        <v>32.4</v>
      </c>
      <c r="G221" s="52"/>
      <c r="H221" s="54"/>
      <c r="I221" s="94"/>
      <c r="J221" s="130"/>
    </row>
    <row r="222" spans="2:11" s="7" customFormat="1" ht="48" x14ac:dyDescent="0.55000000000000004">
      <c r="B222" s="170" t="s">
        <v>337</v>
      </c>
      <c r="C222" s="63" t="s">
        <v>21</v>
      </c>
      <c r="D222" s="18" t="s">
        <v>250</v>
      </c>
      <c r="E222" s="18" t="s">
        <v>5</v>
      </c>
      <c r="F222" s="80">
        <v>5</v>
      </c>
      <c r="G222" s="52"/>
      <c r="H222" s="54"/>
      <c r="I222" s="94"/>
      <c r="J222" s="130"/>
    </row>
    <row r="223" spans="2:11" s="7" customFormat="1" ht="27" customHeight="1" x14ac:dyDescent="0.55000000000000004">
      <c r="B223" s="170" t="s">
        <v>338</v>
      </c>
      <c r="C223" s="63" t="s">
        <v>125</v>
      </c>
      <c r="D223" s="18" t="s">
        <v>250</v>
      </c>
      <c r="E223" s="18" t="s">
        <v>5</v>
      </c>
      <c r="F223" s="80">
        <v>20</v>
      </c>
      <c r="G223" s="52"/>
      <c r="H223" s="54"/>
      <c r="I223" s="94"/>
      <c r="J223" s="130"/>
    </row>
    <row r="224" spans="2:11" s="7" customFormat="1" ht="38.25" customHeight="1" x14ac:dyDescent="0.55000000000000004">
      <c r="B224" s="170" t="s">
        <v>339</v>
      </c>
      <c r="C224" s="65" t="s">
        <v>666</v>
      </c>
      <c r="D224" s="18" t="s">
        <v>250</v>
      </c>
      <c r="E224" s="20" t="s">
        <v>8</v>
      </c>
      <c r="F224" s="80">
        <v>2</v>
      </c>
      <c r="G224" s="52"/>
      <c r="H224" s="76"/>
      <c r="I224" s="76"/>
      <c r="J224" s="130"/>
    </row>
    <row r="225" spans="2:10" s="7" customFormat="1" ht="42.75" customHeight="1" x14ac:dyDescent="0.55000000000000004">
      <c r="B225" s="170" t="s">
        <v>340</v>
      </c>
      <c r="C225" s="61" t="s">
        <v>22</v>
      </c>
      <c r="D225" s="18" t="s">
        <v>250</v>
      </c>
      <c r="E225" s="18" t="s">
        <v>5</v>
      </c>
      <c r="F225" s="79">
        <v>2</v>
      </c>
      <c r="G225" s="52"/>
      <c r="H225" s="54"/>
      <c r="I225" s="94"/>
      <c r="J225" s="130"/>
    </row>
    <row r="226" spans="2:10" s="7" customFormat="1" ht="48" x14ac:dyDescent="0.55000000000000004">
      <c r="B226" s="170" t="s">
        <v>341</v>
      </c>
      <c r="C226" s="61" t="s">
        <v>114</v>
      </c>
      <c r="D226" s="18" t="s">
        <v>250</v>
      </c>
      <c r="E226" s="19" t="s">
        <v>8</v>
      </c>
      <c r="F226" s="80">
        <v>2</v>
      </c>
      <c r="G226" s="52"/>
      <c r="H226" s="54"/>
      <c r="I226" s="76"/>
      <c r="J226" s="130"/>
    </row>
    <row r="227" spans="2:10" s="7" customFormat="1" ht="48" x14ac:dyDescent="0.55000000000000004">
      <c r="B227" s="170" t="s">
        <v>342</v>
      </c>
      <c r="C227" s="61" t="s">
        <v>59</v>
      </c>
      <c r="D227" s="18" t="s">
        <v>250</v>
      </c>
      <c r="E227" s="19" t="s">
        <v>8</v>
      </c>
      <c r="F227" s="80">
        <v>2</v>
      </c>
      <c r="G227" s="52"/>
      <c r="H227" s="54"/>
      <c r="I227" s="76"/>
      <c r="J227" s="130"/>
    </row>
    <row r="228" spans="2:10" s="7" customFormat="1" ht="27" customHeight="1" x14ac:dyDescent="0.55000000000000004">
      <c r="B228" s="170" t="s">
        <v>343</v>
      </c>
      <c r="C228" s="61" t="s">
        <v>126</v>
      </c>
      <c r="D228" s="18" t="s">
        <v>250</v>
      </c>
      <c r="E228" s="19" t="s">
        <v>8</v>
      </c>
      <c r="F228" s="80">
        <v>2</v>
      </c>
      <c r="G228" s="52"/>
      <c r="H228" s="54"/>
      <c r="I228" s="76"/>
      <c r="J228" s="130"/>
    </row>
    <row r="229" spans="2:10" s="7" customFormat="1" ht="27" customHeight="1" x14ac:dyDescent="0.55000000000000004">
      <c r="B229" s="170" t="s">
        <v>443</v>
      </c>
      <c r="C229" s="65" t="s">
        <v>234</v>
      </c>
      <c r="D229" s="18" t="s">
        <v>250</v>
      </c>
      <c r="E229" s="19"/>
      <c r="F229" s="80"/>
      <c r="G229" s="52"/>
      <c r="H229" s="54"/>
      <c r="I229" s="76"/>
      <c r="J229" s="130"/>
    </row>
    <row r="230" spans="2:10" s="7" customFormat="1" ht="45.75" customHeight="1" x14ac:dyDescent="0.55000000000000004">
      <c r="B230" s="170" t="s">
        <v>444</v>
      </c>
      <c r="C230" s="65" t="s">
        <v>61</v>
      </c>
      <c r="D230" s="18" t="s">
        <v>250</v>
      </c>
      <c r="E230" s="20" t="s">
        <v>8</v>
      </c>
      <c r="F230" s="80">
        <v>2</v>
      </c>
      <c r="G230" s="52"/>
      <c r="H230" s="54"/>
      <c r="I230" s="94"/>
      <c r="J230" s="130"/>
    </row>
    <row r="231" spans="2:10" s="7" customFormat="1" ht="27" customHeight="1" x14ac:dyDescent="0.55000000000000004">
      <c r="B231" s="170" t="s">
        <v>445</v>
      </c>
      <c r="C231" s="65" t="s">
        <v>64</v>
      </c>
      <c r="D231" s="18" t="s">
        <v>250</v>
      </c>
      <c r="E231" s="20" t="s">
        <v>8</v>
      </c>
      <c r="F231" s="80">
        <v>2</v>
      </c>
      <c r="G231" s="52"/>
      <c r="H231" s="54"/>
      <c r="I231" s="76"/>
      <c r="J231" s="130"/>
    </row>
    <row r="232" spans="2:10" s="9" customFormat="1" ht="27" customHeight="1" x14ac:dyDescent="0.55000000000000004">
      <c r="B232" s="170" t="s">
        <v>446</v>
      </c>
      <c r="C232" s="65" t="s">
        <v>233</v>
      </c>
      <c r="D232" s="20" t="s">
        <v>250</v>
      </c>
      <c r="E232" s="20"/>
      <c r="F232" s="80"/>
      <c r="G232" s="52"/>
      <c r="H232" s="54"/>
      <c r="I232" s="76"/>
      <c r="J232" s="216"/>
    </row>
    <row r="233" spans="2:10" s="7" customFormat="1" ht="41.25" customHeight="1" x14ac:dyDescent="0.55000000000000004">
      <c r="B233" s="170" t="s">
        <v>447</v>
      </c>
      <c r="C233" s="65" t="s">
        <v>101</v>
      </c>
      <c r="D233" s="18" t="s">
        <v>250</v>
      </c>
      <c r="E233" s="20" t="s">
        <v>8</v>
      </c>
      <c r="F233" s="80">
        <v>5</v>
      </c>
      <c r="G233" s="142"/>
      <c r="H233" s="54"/>
      <c r="I233" s="94"/>
      <c r="J233" s="130"/>
    </row>
    <row r="234" spans="2:10" s="7" customFormat="1" ht="48" x14ac:dyDescent="0.55000000000000004">
      <c r="B234" s="170" t="s">
        <v>448</v>
      </c>
      <c r="C234" s="65" t="s">
        <v>102</v>
      </c>
      <c r="D234" s="18" t="s">
        <v>250</v>
      </c>
      <c r="E234" s="20" t="s">
        <v>8</v>
      </c>
      <c r="F234" s="80">
        <v>5</v>
      </c>
      <c r="G234" s="142"/>
      <c r="H234" s="54"/>
      <c r="I234" s="94"/>
      <c r="J234" s="130"/>
    </row>
    <row r="235" spans="2:10" s="7" customFormat="1" ht="33" customHeight="1" x14ac:dyDescent="0.55000000000000004">
      <c r="B235" s="170" t="s">
        <v>449</v>
      </c>
      <c r="C235" s="65" t="s">
        <v>104</v>
      </c>
      <c r="D235" s="18" t="s">
        <v>250</v>
      </c>
      <c r="E235" s="20" t="s">
        <v>8</v>
      </c>
      <c r="F235" s="80">
        <v>4</v>
      </c>
      <c r="G235" s="142"/>
      <c r="H235" s="54"/>
      <c r="I235" s="76"/>
      <c r="J235" s="130"/>
    </row>
    <row r="236" spans="2:10" s="9" customFormat="1" ht="27" customHeight="1" x14ac:dyDescent="0.55000000000000004">
      <c r="B236" s="170" t="s">
        <v>450</v>
      </c>
      <c r="C236" s="65" t="s">
        <v>226</v>
      </c>
      <c r="D236" s="18" t="s">
        <v>250</v>
      </c>
      <c r="E236" s="20" t="s">
        <v>8</v>
      </c>
      <c r="F236" s="80">
        <v>1</v>
      </c>
      <c r="G236" s="142"/>
      <c r="H236" s="54"/>
      <c r="I236" s="76"/>
      <c r="J236" s="130"/>
    </row>
    <row r="237" spans="2:10" s="9" customFormat="1" ht="56.45" customHeight="1" x14ac:dyDescent="0.55000000000000004">
      <c r="B237" s="170" t="s">
        <v>667</v>
      </c>
      <c r="C237" s="65" t="s">
        <v>674</v>
      </c>
      <c r="D237" s="18" t="s">
        <v>250</v>
      </c>
      <c r="E237" s="20" t="s">
        <v>8</v>
      </c>
      <c r="F237" s="80">
        <v>1</v>
      </c>
      <c r="G237" s="80"/>
      <c r="H237" s="54"/>
      <c r="I237" s="76"/>
      <c r="J237" s="130"/>
    </row>
    <row r="238" spans="2:10" s="9" customFormat="1" ht="56.45" customHeight="1" x14ac:dyDescent="0.55000000000000004">
      <c r="B238" s="170" t="s">
        <v>668</v>
      </c>
      <c r="C238" s="65" t="s">
        <v>675</v>
      </c>
      <c r="D238" s="18" t="s">
        <v>250</v>
      </c>
      <c r="E238" s="20" t="s">
        <v>8</v>
      </c>
      <c r="F238" s="80">
        <v>2</v>
      </c>
      <c r="G238" s="80"/>
      <c r="H238" s="54"/>
      <c r="I238" s="76"/>
      <c r="J238" s="130"/>
    </row>
    <row r="239" spans="2:10" s="9" customFormat="1" ht="56.45" customHeight="1" x14ac:dyDescent="0.55000000000000004">
      <c r="B239" s="170" t="s">
        <v>669</v>
      </c>
      <c r="C239" s="65" t="s">
        <v>676</v>
      </c>
      <c r="D239" s="18" t="s">
        <v>250</v>
      </c>
      <c r="E239" s="20" t="s">
        <v>8</v>
      </c>
      <c r="F239" s="80">
        <v>1</v>
      </c>
      <c r="G239" s="80"/>
      <c r="H239" s="54"/>
      <c r="I239" s="76"/>
      <c r="J239" s="130"/>
    </row>
    <row r="240" spans="2:10" s="9" customFormat="1" ht="56.45" customHeight="1" x14ac:dyDescent="0.55000000000000004">
      <c r="B240" s="170" t="s">
        <v>670</v>
      </c>
      <c r="C240" s="65" t="s">
        <v>677</v>
      </c>
      <c r="D240" s="18" t="s">
        <v>250</v>
      </c>
      <c r="E240" s="20" t="s">
        <v>8</v>
      </c>
      <c r="F240" s="80">
        <v>2</v>
      </c>
      <c r="G240" s="80"/>
      <c r="H240" s="54"/>
      <c r="I240" s="76"/>
      <c r="J240" s="130"/>
    </row>
    <row r="241" spans="2:10" s="7" customFormat="1" ht="31.5" customHeight="1" x14ac:dyDescent="0.25">
      <c r="B241" s="164" t="s">
        <v>344</v>
      </c>
      <c r="C241" s="112" t="s">
        <v>127</v>
      </c>
      <c r="D241" s="194"/>
      <c r="E241" s="84"/>
      <c r="F241" s="113"/>
      <c r="G241" s="114"/>
      <c r="H241" s="114"/>
      <c r="I241" s="114"/>
      <c r="J241" s="134"/>
    </row>
    <row r="242" spans="2:10" s="7" customFormat="1" ht="39.75" customHeight="1" x14ac:dyDescent="0.25">
      <c r="B242" s="167" t="s">
        <v>451</v>
      </c>
      <c r="C242" s="247" t="s">
        <v>577</v>
      </c>
      <c r="D242" s="248"/>
      <c r="E242" s="248"/>
      <c r="F242" s="249"/>
      <c r="G242" s="118"/>
      <c r="H242" s="118"/>
      <c r="I242" s="93"/>
      <c r="J242" s="132"/>
    </row>
    <row r="243" spans="2:10" s="7" customFormat="1" ht="30.75" customHeight="1" x14ac:dyDescent="0.25">
      <c r="B243" s="168" t="s">
        <v>452</v>
      </c>
      <c r="C243" s="108" t="s">
        <v>100</v>
      </c>
      <c r="D243" s="190"/>
      <c r="E243" s="119"/>
      <c r="F243" s="88"/>
      <c r="G243" s="93"/>
      <c r="H243" s="93"/>
      <c r="I243" s="93"/>
      <c r="J243" s="133"/>
    </row>
    <row r="244" spans="2:10" s="7" customFormat="1" ht="31.5" customHeight="1" x14ac:dyDescent="0.55000000000000004">
      <c r="B244" s="165" t="s">
        <v>453</v>
      </c>
      <c r="C244" s="63" t="s">
        <v>169</v>
      </c>
      <c r="D244" s="18" t="s">
        <v>250</v>
      </c>
      <c r="E244" s="18" t="s">
        <v>5</v>
      </c>
      <c r="F244" s="80">
        <v>135</v>
      </c>
      <c r="G244" s="52"/>
      <c r="H244" s="73"/>
      <c r="I244" s="94"/>
      <c r="J244" s="130"/>
    </row>
    <row r="245" spans="2:10" s="7" customFormat="1" ht="29.25" customHeight="1" x14ac:dyDescent="0.25">
      <c r="B245" s="168" t="s">
        <v>454</v>
      </c>
      <c r="C245" s="108" t="s">
        <v>128</v>
      </c>
      <c r="D245" s="190"/>
      <c r="E245" s="120"/>
      <c r="F245" s="110"/>
      <c r="G245" s="98"/>
      <c r="H245" s="121"/>
      <c r="I245" s="93"/>
      <c r="J245" s="133"/>
    </row>
    <row r="246" spans="2:10" s="7" customFormat="1" ht="27" customHeight="1" x14ac:dyDescent="0.55000000000000004">
      <c r="B246" s="165" t="s">
        <v>455</v>
      </c>
      <c r="C246" s="63" t="s">
        <v>129</v>
      </c>
      <c r="D246" s="18" t="s">
        <v>250</v>
      </c>
      <c r="E246" s="18" t="s">
        <v>6</v>
      </c>
      <c r="F246" s="80">
        <f>16.5*2</f>
        <v>33</v>
      </c>
      <c r="G246" s="52"/>
      <c r="H246" s="54"/>
      <c r="I246" s="94"/>
      <c r="J246" s="130"/>
    </row>
    <row r="247" spans="2:10" s="7" customFormat="1" ht="33" customHeight="1" x14ac:dyDescent="0.55000000000000004">
      <c r="B247" s="165" t="s">
        <v>456</v>
      </c>
      <c r="C247" s="99" t="s">
        <v>130</v>
      </c>
      <c r="D247" s="195" t="s">
        <v>250</v>
      </c>
      <c r="E247" s="18" t="s">
        <v>6</v>
      </c>
      <c r="F247" s="144">
        <f>5*4</f>
        <v>20</v>
      </c>
      <c r="G247" s="52"/>
      <c r="H247" s="54"/>
      <c r="I247" s="94"/>
      <c r="J247" s="130"/>
    </row>
    <row r="248" spans="2:10" s="7" customFormat="1" ht="33" customHeight="1" x14ac:dyDescent="0.25">
      <c r="B248" s="167" t="s">
        <v>457</v>
      </c>
      <c r="C248" s="115" t="s">
        <v>68</v>
      </c>
      <c r="D248" s="189"/>
      <c r="E248" s="116"/>
      <c r="F248" s="117"/>
      <c r="G248" s="118"/>
      <c r="H248" s="118"/>
      <c r="I248" s="93"/>
      <c r="J248" s="133"/>
    </row>
    <row r="249" spans="2:10" s="7" customFormat="1" ht="48" x14ac:dyDescent="0.55000000000000004">
      <c r="B249" s="165" t="s">
        <v>458</v>
      </c>
      <c r="C249" s="63" t="s">
        <v>18</v>
      </c>
      <c r="D249" s="18" t="s">
        <v>250</v>
      </c>
      <c r="E249" s="18" t="s">
        <v>5</v>
      </c>
      <c r="F249" s="80">
        <f>2.2+3.5</f>
        <v>5.7</v>
      </c>
      <c r="G249" s="52"/>
      <c r="H249" s="54"/>
      <c r="I249" s="94"/>
      <c r="J249" s="130"/>
    </row>
    <row r="250" spans="2:10" s="7" customFormat="1" ht="48" x14ac:dyDescent="0.55000000000000004">
      <c r="B250" s="165" t="s">
        <v>459</v>
      </c>
      <c r="C250" s="63" t="s">
        <v>30</v>
      </c>
      <c r="D250" s="18" t="s">
        <v>250</v>
      </c>
      <c r="E250" s="18" t="s">
        <v>5</v>
      </c>
      <c r="F250" s="80">
        <f>10*2.3</f>
        <v>23</v>
      </c>
      <c r="G250" s="52"/>
      <c r="H250" s="54"/>
      <c r="I250" s="94"/>
      <c r="J250" s="130"/>
    </row>
    <row r="251" spans="2:10" s="7" customFormat="1" ht="48" x14ac:dyDescent="0.55000000000000004">
      <c r="B251" s="165" t="s">
        <v>460</v>
      </c>
      <c r="C251" s="63" t="s">
        <v>28</v>
      </c>
      <c r="D251" s="18" t="s">
        <v>250</v>
      </c>
      <c r="E251" s="18" t="s">
        <v>6</v>
      </c>
      <c r="F251" s="80">
        <f>2.5*2</f>
        <v>5</v>
      </c>
      <c r="G251" s="52"/>
      <c r="H251" s="54"/>
      <c r="I251" s="94"/>
      <c r="J251" s="130"/>
    </row>
    <row r="252" spans="2:10" s="7" customFormat="1" ht="33" customHeight="1" x14ac:dyDescent="0.25">
      <c r="B252" s="168" t="s">
        <v>461</v>
      </c>
      <c r="C252" s="108" t="s">
        <v>69</v>
      </c>
      <c r="D252" s="190"/>
      <c r="E252" s="119"/>
      <c r="F252" s="88"/>
      <c r="G252" s="93"/>
      <c r="H252" s="93"/>
      <c r="I252" s="93"/>
      <c r="J252" s="133"/>
    </row>
    <row r="253" spans="2:10" s="7" customFormat="1" ht="48" x14ac:dyDescent="0.55000000000000004">
      <c r="B253" s="165" t="s">
        <v>462</v>
      </c>
      <c r="C253" s="63" t="s">
        <v>20</v>
      </c>
      <c r="D253" s="18" t="s">
        <v>250</v>
      </c>
      <c r="E253" s="18" t="s">
        <v>5</v>
      </c>
      <c r="F253" s="80">
        <f>(8+8+2.6)*2</f>
        <v>37.200000000000003</v>
      </c>
      <c r="G253" s="52"/>
      <c r="H253" s="73"/>
      <c r="I253" s="94"/>
      <c r="J253" s="130"/>
    </row>
    <row r="254" spans="2:10" s="7" customFormat="1" ht="30.75" customHeight="1" x14ac:dyDescent="0.55000000000000004">
      <c r="B254" s="165" t="s">
        <v>463</v>
      </c>
      <c r="C254" s="63" t="s">
        <v>106</v>
      </c>
      <c r="D254" s="18" t="s">
        <v>250</v>
      </c>
      <c r="E254" s="18" t="s">
        <v>5</v>
      </c>
      <c r="F254" s="80">
        <f>40*4.5</f>
        <v>180</v>
      </c>
      <c r="G254" s="52"/>
      <c r="H254" s="73"/>
      <c r="I254" s="94"/>
      <c r="J254" s="130"/>
    </row>
    <row r="255" spans="2:10" s="7" customFormat="1" ht="34.5" customHeight="1" x14ac:dyDescent="0.55000000000000004">
      <c r="B255" s="165" t="s">
        <v>464</v>
      </c>
      <c r="C255" s="63" t="s">
        <v>228</v>
      </c>
      <c r="D255" s="18" t="s">
        <v>250</v>
      </c>
      <c r="E255" s="18" t="s">
        <v>5</v>
      </c>
      <c r="F255" s="80">
        <f>(40*2)+ (75*2)</f>
        <v>230</v>
      </c>
      <c r="G255" s="52"/>
      <c r="H255" s="73"/>
      <c r="I255" s="94"/>
      <c r="J255" s="130"/>
    </row>
    <row r="256" spans="2:10" s="7" customFormat="1" ht="30.75" customHeight="1" x14ac:dyDescent="0.55000000000000004">
      <c r="B256" s="165" t="s">
        <v>465</v>
      </c>
      <c r="C256" s="63" t="s">
        <v>131</v>
      </c>
      <c r="D256" s="18" t="s">
        <v>250</v>
      </c>
      <c r="E256" s="18" t="s">
        <v>4</v>
      </c>
      <c r="F256" s="80">
        <v>1</v>
      </c>
      <c r="G256" s="52"/>
      <c r="H256" s="73"/>
      <c r="I256" s="94"/>
      <c r="J256" s="130"/>
    </row>
    <row r="257" spans="2:10" s="7" customFormat="1" ht="33" customHeight="1" x14ac:dyDescent="0.25">
      <c r="B257" s="168" t="s">
        <v>466</v>
      </c>
      <c r="C257" s="108" t="s">
        <v>124</v>
      </c>
      <c r="D257" s="190"/>
      <c r="E257" s="119"/>
      <c r="F257" s="88"/>
      <c r="G257" s="93"/>
      <c r="H257" s="93"/>
      <c r="I257" s="93"/>
      <c r="J257" s="133"/>
    </row>
    <row r="258" spans="2:10" s="7" customFormat="1" ht="33" customHeight="1" x14ac:dyDescent="0.55000000000000004">
      <c r="B258" s="165" t="s">
        <v>467</v>
      </c>
      <c r="C258" s="65" t="s">
        <v>123</v>
      </c>
      <c r="D258" s="20" t="s">
        <v>250</v>
      </c>
      <c r="E258" s="20" t="s">
        <v>5</v>
      </c>
      <c r="F258" s="80">
        <v>85</v>
      </c>
      <c r="G258" s="52"/>
      <c r="H258" s="54"/>
      <c r="I258" s="76"/>
      <c r="J258" s="130"/>
    </row>
    <row r="259" spans="2:10" s="7" customFormat="1" ht="36" customHeight="1" x14ac:dyDescent="0.55000000000000004">
      <c r="B259" s="165" t="s">
        <v>468</v>
      </c>
      <c r="C259" s="65" t="s">
        <v>132</v>
      </c>
      <c r="D259" s="20" t="s">
        <v>250</v>
      </c>
      <c r="E259" s="20" t="s">
        <v>7</v>
      </c>
      <c r="F259" s="80">
        <v>3.9000000000000004</v>
      </c>
      <c r="G259" s="52"/>
      <c r="H259" s="54"/>
      <c r="I259" s="76"/>
      <c r="J259" s="130"/>
    </row>
    <row r="260" spans="2:10" s="7" customFormat="1" ht="33" customHeight="1" x14ac:dyDescent="0.55000000000000004">
      <c r="B260" s="165" t="s">
        <v>469</v>
      </c>
      <c r="C260" s="65" t="s">
        <v>174</v>
      </c>
      <c r="D260" s="20" t="s">
        <v>250</v>
      </c>
      <c r="E260" s="20" t="s">
        <v>5</v>
      </c>
      <c r="F260" s="80">
        <v>20</v>
      </c>
      <c r="G260" s="52"/>
      <c r="H260" s="54"/>
      <c r="I260" s="76"/>
      <c r="J260" s="130"/>
    </row>
    <row r="261" spans="2:10" s="7" customFormat="1" ht="36" customHeight="1" x14ac:dyDescent="0.55000000000000004">
      <c r="B261" s="165" t="s">
        <v>470</v>
      </c>
      <c r="C261" s="65" t="s">
        <v>187</v>
      </c>
      <c r="D261" s="20" t="s">
        <v>250</v>
      </c>
      <c r="E261" s="20" t="s">
        <v>5</v>
      </c>
      <c r="F261" s="80">
        <v>20</v>
      </c>
      <c r="G261" s="52"/>
      <c r="H261" s="73"/>
      <c r="I261" s="76"/>
      <c r="J261" s="130"/>
    </row>
    <row r="262" spans="2:10" s="7" customFormat="1" ht="30.75" customHeight="1" x14ac:dyDescent="0.55000000000000004">
      <c r="B262" s="165" t="s">
        <v>471</v>
      </c>
      <c r="C262" s="65" t="s">
        <v>188</v>
      </c>
      <c r="D262" s="20" t="s">
        <v>250</v>
      </c>
      <c r="E262" s="20" t="s">
        <v>5</v>
      </c>
      <c r="F262" s="80">
        <v>20</v>
      </c>
      <c r="G262" s="52"/>
      <c r="H262" s="54"/>
      <c r="I262" s="76"/>
      <c r="J262" s="130"/>
    </row>
    <row r="263" spans="2:10" s="7" customFormat="1" ht="33.75" customHeight="1" x14ac:dyDescent="0.55000000000000004">
      <c r="B263" s="165" t="s">
        <v>472</v>
      </c>
      <c r="C263" s="65" t="s">
        <v>171</v>
      </c>
      <c r="D263" s="20" t="s">
        <v>250</v>
      </c>
      <c r="E263" s="20" t="s">
        <v>5</v>
      </c>
      <c r="F263" s="80">
        <v>25</v>
      </c>
      <c r="G263" s="52"/>
      <c r="H263" s="73"/>
      <c r="I263" s="76"/>
      <c r="J263" s="130"/>
    </row>
    <row r="264" spans="2:10" s="7" customFormat="1" ht="48" x14ac:dyDescent="0.55000000000000004">
      <c r="B264" s="165" t="s">
        <v>473</v>
      </c>
      <c r="C264" s="63" t="s">
        <v>189</v>
      </c>
      <c r="D264" s="20" t="s">
        <v>250</v>
      </c>
      <c r="E264" s="20" t="s">
        <v>8</v>
      </c>
      <c r="F264" s="80">
        <v>2</v>
      </c>
      <c r="G264" s="52"/>
      <c r="H264" s="54"/>
      <c r="I264" s="76"/>
      <c r="J264" s="130"/>
    </row>
    <row r="265" spans="2:10" s="7" customFormat="1" ht="33" customHeight="1" x14ac:dyDescent="0.25">
      <c r="B265" s="168" t="s">
        <v>474</v>
      </c>
      <c r="C265" s="108" t="s">
        <v>66</v>
      </c>
      <c r="D265" s="190"/>
      <c r="E265" s="119"/>
      <c r="F265" s="88"/>
      <c r="G265" s="93"/>
      <c r="H265" s="93"/>
      <c r="I265" s="93"/>
      <c r="J265" s="133"/>
    </row>
    <row r="266" spans="2:10" s="7" customFormat="1" ht="48" x14ac:dyDescent="0.55000000000000004">
      <c r="B266" s="165" t="s">
        <v>475</v>
      </c>
      <c r="C266" s="63" t="s">
        <v>178</v>
      </c>
      <c r="D266" s="18" t="s">
        <v>250</v>
      </c>
      <c r="E266" s="18" t="s">
        <v>5</v>
      </c>
      <c r="F266" s="79">
        <v>42.78</v>
      </c>
      <c r="G266" s="52"/>
      <c r="H266" s="54"/>
      <c r="I266" s="94"/>
      <c r="J266" s="130"/>
    </row>
    <row r="267" spans="2:10" s="7" customFormat="1" ht="33" customHeight="1" x14ac:dyDescent="0.55000000000000004">
      <c r="B267" s="165" t="s">
        <v>476</v>
      </c>
      <c r="C267" s="63" t="s">
        <v>179</v>
      </c>
      <c r="D267" s="18" t="s">
        <v>250</v>
      </c>
      <c r="E267" s="18" t="s">
        <v>6</v>
      </c>
      <c r="F267" s="79">
        <v>18.600000000000001</v>
      </c>
      <c r="G267" s="52"/>
      <c r="H267" s="54"/>
      <c r="I267" s="94"/>
      <c r="J267" s="130"/>
    </row>
    <row r="268" spans="2:10" s="7" customFormat="1" ht="33" customHeight="1" x14ac:dyDescent="0.25">
      <c r="B268" s="168" t="s">
        <v>477</v>
      </c>
      <c r="C268" s="108" t="s">
        <v>67</v>
      </c>
      <c r="D268" s="190"/>
      <c r="E268" s="119"/>
      <c r="F268" s="88"/>
      <c r="G268" s="93"/>
      <c r="H268" s="93"/>
      <c r="I268" s="93"/>
      <c r="J268" s="133"/>
    </row>
    <row r="269" spans="2:10" s="7" customFormat="1" ht="52.5" customHeight="1" x14ac:dyDescent="0.55000000000000004">
      <c r="B269" s="165" t="s">
        <v>478</v>
      </c>
      <c r="C269" s="63" t="s">
        <v>21</v>
      </c>
      <c r="D269" s="18" t="s">
        <v>250</v>
      </c>
      <c r="E269" s="18" t="s">
        <v>5</v>
      </c>
      <c r="F269" s="80">
        <v>25</v>
      </c>
      <c r="G269" s="52"/>
      <c r="H269" s="54"/>
      <c r="I269" s="94"/>
      <c r="J269" s="130"/>
    </row>
    <row r="270" spans="2:10" s="7" customFormat="1" ht="33.75" customHeight="1" x14ac:dyDescent="0.25">
      <c r="B270" s="168" t="s">
        <v>479</v>
      </c>
      <c r="C270" s="108" t="s">
        <v>70</v>
      </c>
      <c r="D270" s="190"/>
      <c r="E270" s="119"/>
      <c r="F270" s="88"/>
      <c r="G270" s="93"/>
      <c r="H270" s="93"/>
      <c r="I270" s="93"/>
      <c r="J270" s="133"/>
    </row>
    <row r="271" spans="2:10" s="7" customFormat="1" ht="48" x14ac:dyDescent="0.25">
      <c r="B271" s="204" t="s">
        <v>480</v>
      </c>
      <c r="C271" s="205" t="s">
        <v>211</v>
      </c>
      <c r="D271" s="196" t="s">
        <v>250</v>
      </c>
      <c r="E271" s="18" t="s">
        <v>8</v>
      </c>
      <c r="F271" s="80">
        <v>2</v>
      </c>
      <c r="G271" s="52"/>
      <c r="H271" s="54"/>
      <c r="I271" s="57"/>
      <c r="J271" s="130"/>
    </row>
    <row r="272" spans="2:10" s="7" customFormat="1" ht="98.25" customHeight="1" x14ac:dyDescent="0.25">
      <c r="B272" s="204" t="s">
        <v>481</v>
      </c>
      <c r="C272" s="211" t="s">
        <v>212</v>
      </c>
      <c r="D272" s="196" t="s">
        <v>250</v>
      </c>
      <c r="E272" s="18" t="s">
        <v>8</v>
      </c>
      <c r="F272" s="80">
        <v>2</v>
      </c>
      <c r="G272" s="159"/>
      <c r="H272" s="54"/>
      <c r="I272" s="57"/>
      <c r="J272" s="130"/>
    </row>
    <row r="273" spans="2:10" s="7" customFormat="1" ht="72" x14ac:dyDescent="0.25">
      <c r="B273" s="204" t="s">
        <v>482</v>
      </c>
      <c r="C273" s="211" t="s">
        <v>216</v>
      </c>
      <c r="D273" s="196" t="s">
        <v>250</v>
      </c>
      <c r="E273" s="18" t="s">
        <v>8</v>
      </c>
      <c r="F273" s="80">
        <v>1</v>
      </c>
      <c r="G273" s="159"/>
      <c r="H273" s="54"/>
      <c r="I273" s="57"/>
      <c r="J273" s="130"/>
    </row>
    <row r="274" spans="2:10" s="7" customFormat="1" ht="72" x14ac:dyDescent="0.25">
      <c r="B274" s="204" t="s">
        <v>483</v>
      </c>
      <c r="C274" s="211" t="s">
        <v>217</v>
      </c>
      <c r="D274" s="196" t="s">
        <v>250</v>
      </c>
      <c r="E274" s="18" t="s">
        <v>8</v>
      </c>
      <c r="F274" s="80">
        <v>5</v>
      </c>
      <c r="G274" s="159"/>
      <c r="H274" s="54"/>
      <c r="I274" s="57"/>
      <c r="J274" s="130"/>
    </row>
    <row r="275" spans="2:10" s="7" customFormat="1" ht="46.5" customHeight="1" x14ac:dyDescent="0.25">
      <c r="B275" s="204" t="s">
        <v>484</v>
      </c>
      <c r="C275" s="205" t="s">
        <v>133</v>
      </c>
      <c r="D275" s="196" t="s">
        <v>250</v>
      </c>
      <c r="E275" s="18" t="s">
        <v>8</v>
      </c>
      <c r="F275" s="80">
        <v>7</v>
      </c>
      <c r="G275" s="52"/>
      <c r="H275" s="54"/>
      <c r="I275" s="57"/>
      <c r="J275" s="130"/>
    </row>
    <row r="276" spans="2:10" s="7" customFormat="1" ht="33.75" customHeight="1" x14ac:dyDescent="0.25">
      <c r="B276" s="168" t="s">
        <v>485</v>
      </c>
      <c r="C276" s="108" t="s">
        <v>65</v>
      </c>
      <c r="D276" s="190"/>
      <c r="E276" s="119"/>
      <c r="F276" s="88"/>
      <c r="G276" s="93"/>
      <c r="H276" s="93"/>
      <c r="I276" s="93"/>
      <c r="J276" s="133"/>
    </row>
    <row r="277" spans="2:10" s="7" customFormat="1" ht="30.75" customHeight="1" x14ac:dyDescent="0.55000000000000004">
      <c r="B277" s="165" t="s">
        <v>486</v>
      </c>
      <c r="C277" s="61" t="s">
        <v>134</v>
      </c>
      <c r="D277" s="19" t="s">
        <v>250</v>
      </c>
      <c r="E277" s="18" t="s">
        <v>5</v>
      </c>
      <c r="F277" s="80">
        <v>2</v>
      </c>
      <c r="G277" s="52"/>
      <c r="H277" s="54"/>
      <c r="I277" s="94"/>
      <c r="J277" s="130"/>
    </row>
    <row r="278" spans="2:10" s="7" customFormat="1" ht="48" x14ac:dyDescent="0.55000000000000004">
      <c r="B278" s="165" t="s">
        <v>487</v>
      </c>
      <c r="C278" s="61" t="s">
        <v>135</v>
      </c>
      <c r="D278" s="19" t="s">
        <v>250</v>
      </c>
      <c r="E278" s="18" t="s">
        <v>6</v>
      </c>
      <c r="F278" s="80">
        <v>2.6</v>
      </c>
      <c r="G278" s="142"/>
      <c r="H278" s="54"/>
      <c r="I278" s="94"/>
      <c r="J278" s="130"/>
    </row>
    <row r="279" spans="2:10" s="7" customFormat="1" ht="34.5" customHeight="1" x14ac:dyDescent="0.25">
      <c r="B279" s="168" t="s">
        <v>488</v>
      </c>
      <c r="C279" s="108" t="s">
        <v>54</v>
      </c>
      <c r="D279" s="190"/>
      <c r="E279" s="119"/>
      <c r="F279" s="88"/>
      <c r="G279" s="93"/>
      <c r="H279" s="93"/>
      <c r="I279" s="93"/>
      <c r="J279" s="133"/>
    </row>
    <row r="280" spans="2:10" s="7" customFormat="1" ht="48" x14ac:dyDescent="0.55000000000000004">
      <c r="B280" s="165" t="s">
        <v>489</v>
      </c>
      <c r="C280" s="61" t="s">
        <v>114</v>
      </c>
      <c r="D280" s="19" t="s">
        <v>250</v>
      </c>
      <c r="E280" s="19" t="s">
        <v>8</v>
      </c>
      <c r="F280" s="80">
        <v>2</v>
      </c>
      <c r="G280" s="52"/>
      <c r="H280" s="54"/>
      <c r="I280" s="76"/>
      <c r="J280" s="130"/>
    </row>
    <row r="281" spans="2:10" s="7" customFormat="1" ht="36" customHeight="1" x14ac:dyDescent="0.55000000000000004">
      <c r="B281" s="165" t="s">
        <v>490</v>
      </c>
      <c r="C281" s="61" t="s">
        <v>55</v>
      </c>
      <c r="D281" s="19" t="s">
        <v>250</v>
      </c>
      <c r="E281" s="19" t="s">
        <v>6</v>
      </c>
      <c r="F281" s="80">
        <v>2.6</v>
      </c>
      <c r="G281" s="52"/>
      <c r="H281" s="54"/>
      <c r="I281" s="76"/>
      <c r="J281" s="130"/>
    </row>
    <row r="282" spans="2:10" s="7" customFormat="1" ht="30.75" customHeight="1" x14ac:dyDescent="0.25">
      <c r="B282" s="168" t="s">
        <v>491</v>
      </c>
      <c r="C282" s="108" t="s">
        <v>56</v>
      </c>
      <c r="D282" s="190"/>
      <c r="E282" s="119"/>
      <c r="F282" s="88"/>
      <c r="G282" s="93"/>
      <c r="H282" s="93"/>
      <c r="I282" s="93"/>
      <c r="J282" s="133"/>
    </row>
    <row r="283" spans="2:10" s="7" customFormat="1" ht="48" x14ac:dyDescent="0.55000000000000004">
      <c r="B283" s="165" t="s">
        <v>492</v>
      </c>
      <c r="C283" s="61" t="s">
        <v>59</v>
      </c>
      <c r="D283" s="19" t="s">
        <v>250</v>
      </c>
      <c r="E283" s="19" t="s">
        <v>8</v>
      </c>
      <c r="F283" s="80">
        <v>2</v>
      </c>
      <c r="G283" s="52"/>
      <c r="H283" s="54"/>
      <c r="I283" s="76"/>
      <c r="J283" s="130"/>
    </row>
    <row r="284" spans="2:10" s="7" customFormat="1" ht="28.5" customHeight="1" x14ac:dyDescent="0.55000000000000004">
      <c r="B284" s="165" t="s">
        <v>493</v>
      </c>
      <c r="C284" s="61" t="s">
        <v>136</v>
      </c>
      <c r="D284" s="19" t="s">
        <v>250</v>
      </c>
      <c r="E284" s="19" t="s">
        <v>8</v>
      </c>
      <c r="F284" s="80">
        <v>2</v>
      </c>
      <c r="G284" s="52"/>
      <c r="H284" s="54"/>
      <c r="I284" s="76"/>
      <c r="J284" s="130"/>
    </row>
    <row r="285" spans="2:10" s="7" customFormat="1" ht="48" x14ac:dyDescent="0.55000000000000004">
      <c r="B285" s="165" t="s">
        <v>494</v>
      </c>
      <c r="C285" s="61" t="s">
        <v>96</v>
      </c>
      <c r="D285" s="19" t="s">
        <v>250</v>
      </c>
      <c r="E285" s="19" t="s">
        <v>8</v>
      </c>
      <c r="F285" s="80">
        <v>1</v>
      </c>
      <c r="G285" s="52"/>
      <c r="H285" s="54"/>
      <c r="I285" s="76"/>
      <c r="J285" s="130"/>
    </row>
    <row r="286" spans="2:10" s="7" customFormat="1" ht="31.5" customHeight="1" x14ac:dyDescent="0.25">
      <c r="B286" s="168" t="s">
        <v>495</v>
      </c>
      <c r="C286" s="108" t="s">
        <v>71</v>
      </c>
      <c r="D286" s="190"/>
      <c r="E286" s="119"/>
      <c r="F286" s="88"/>
      <c r="G286" s="93"/>
      <c r="H286" s="93"/>
      <c r="I286" s="93"/>
      <c r="J286" s="129"/>
    </row>
    <row r="287" spans="2:10" s="7" customFormat="1" ht="48" x14ac:dyDescent="0.55000000000000004">
      <c r="B287" s="165" t="s">
        <v>496</v>
      </c>
      <c r="C287" s="65" t="s">
        <v>61</v>
      </c>
      <c r="D287" s="20" t="s">
        <v>250</v>
      </c>
      <c r="E287" s="20" t="s">
        <v>8</v>
      </c>
      <c r="F287" s="80">
        <v>2</v>
      </c>
      <c r="G287" s="52"/>
      <c r="H287" s="54"/>
      <c r="I287" s="94"/>
      <c r="J287" s="130"/>
    </row>
    <row r="288" spans="2:10" s="7" customFormat="1" ht="34.5" customHeight="1" x14ac:dyDescent="0.55000000000000004">
      <c r="B288" s="165" t="s">
        <v>497</v>
      </c>
      <c r="C288" s="65" t="s">
        <v>64</v>
      </c>
      <c r="D288" s="20" t="s">
        <v>250</v>
      </c>
      <c r="E288" s="20" t="s">
        <v>8</v>
      </c>
      <c r="F288" s="80">
        <v>2</v>
      </c>
      <c r="G288" s="52"/>
      <c r="H288" s="54"/>
      <c r="I288" s="76"/>
      <c r="J288" s="130"/>
    </row>
    <row r="289" spans="2:10" s="7" customFormat="1" ht="30" customHeight="1" x14ac:dyDescent="0.55000000000000004">
      <c r="B289" s="165" t="s">
        <v>498</v>
      </c>
      <c r="C289" s="61" t="s">
        <v>190</v>
      </c>
      <c r="D289" s="19" t="s">
        <v>250</v>
      </c>
      <c r="E289" s="20" t="s">
        <v>8</v>
      </c>
      <c r="F289" s="80">
        <v>1</v>
      </c>
      <c r="G289" s="52"/>
      <c r="H289" s="54"/>
      <c r="I289" s="76"/>
      <c r="J289" s="130"/>
    </row>
    <row r="290" spans="2:10" s="7" customFormat="1" ht="49.5" customHeight="1" x14ac:dyDescent="0.55000000000000004">
      <c r="B290" s="165" t="s">
        <v>499</v>
      </c>
      <c r="C290" s="100" t="s">
        <v>109</v>
      </c>
      <c r="D290" s="196" t="s">
        <v>250</v>
      </c>
      <c r="E290" s="18" t="s">
        <v>8</v>
      </c>
      <c r="F290" s="80">
        <v>1</v>
      </c>
      <c r="G290" s="52"/>
      <c r="H290" s="73"/>
      <c r="I290" s="101"/>
      <c r="J290" s="130"/>
    </row>
    <row r="291" spans="2:10" s="7" customFormat="1" ht="36" customHeight="1" x14ac:dyDescent="0.25">
      <c r="B291" s="168" t="s">
        <v>500</v>
      </c>
      <c r="C291" s="108" t="s">
        <v>103</v>
      </c>
      <c r="D291" s="190"/>
      <c r="E291" s="119"/>
      <c r="F291" s="88"/>
      <c r="G291" s="93"/>
      <c r="H291" s="93"/>
      <c r="I291" s="93"/>
      <c r="J291" s="129"/>
    </row>
    <row r="292" spans="2:10" s="9" customFormat="1" ht="36" customHeight="1" x14ac:dyDescent="0.25">
      <c r="B292" s="204" t="s">
        <v>501</v>
      </c>
      <c r="C292" s="145" t="s">
        <v>630</v>
      </c>
      <c r="D292" s="204" t="s">
        <v>250</v>
      </c>
      <c r="E292" s="20" t="s">
        <v>8</v>
      </c>
      <c r="F292" s="80">
        <v>1</v>
      </c>
      <c r="G292" s="57"/>
      <c r="H292" s="57"/>
      <c r="I292" s="57"/>
      <c r="J292" s="223"/>
    </row>
    <row r="293" spans="2:10" s="9" customFormat="1" ht="36" customHeight="1" x14ac:dyDescent="0.25">
      <c r="B293" s="204" t="s">
        <v>502</v>
      </c>
      <c r="C293" s="212" t="s">
        <v>631</v>
      </c>
      <c r="D293" s="204" t="s">
        <v>250</v>
      </c>
      <c r="E293" s="20" t="s">
        <v>583</v>
      </c>
      <c r="F293" s="80">
        <v>40</v>
      </c>
      <c r="G293" s="57"/>
      <c r="H293" s="57"/>
      <c r="I293" s="57"/>
      <c r="J293" s="223"/>
    </row>
    <row r="294" spans="2:10" s="9" customFormat="1" ht="36" customHeight="1" x14ac:dyDescent="0.25">
      <c r="B294" s="204" t="s">
        <v>503</v>
      </c>
      <c r="C294" s="212" t="s">
        <v>600</v>
      </c>
      <c r="D294" s="204" t="s">
        <v>250</v>
      </c>
      <c r="E294" s="20" t="s">
        <v>583</v>
      </c>
      <c r="F294" s="80">
        <v>50</v>
      </c>
      <c r="G294" s="57"/>
      <c r="H294" s="57"/>
      <c r="I294" s="57"/>
      <c r="J294" s="223"/>
    </row>
    <row r="295" spans="2:10" s="9" customFormat="1" ht="36" customHeight="1" x14ac:dyDescent="0.25">
      <c r="B295" s="204" t="s">
        <v>504</v>
      </c>
      <c r="C295" s="212" t="s">
        <v>601</v>
      </c>
      <c r="D295" s="204" t="s">
        <v>250</v>
      </c>
      <c r="E295" s="20" t="s">
        <v>8</v>
      </c>
      <c r="F295" s="80">
        <v>2</v>
      </c>
      <c r="G295" s="57"/>
      <c r="H295" s="57"/>
      <c r="I295" s="57"/>
      <c r="J295" s="223"/>
    </row>
    <row r="296" spans="2:10" s="9" customFormat="1" ht="36" customHeight="1" x14ac:dyDescent="0.25">
      <c r="B296" s="204" t="s">
        <v>505</v>
      </c>
      <c r="C296" s="212" t="s">
        <v>602</v>
      </c>
      <c r="D296" s="204" t="s">
        <v>250</v>
      </c>
      <c r="E296" s="20" t="s">
        <v>8</v>
      </c>
      <c r="F296" s="80">
        <v>18</v>
      </c>
      <c r="G296" s="57"/>
      <c r="H296" s="57"/>
      <c r="I296" s="57"/>
      <c r="J296" s="223"/>
    </row>
    <row r="297" spans="2:10" s="9" customFormat="1" ht="36" customHeight="1" x14ac:dyDescent="0.25">
      <c r="B297" s="204" t="s">
        <v>506</v>
      </c>
      <c r="C297" s="65" t="s">
        <v>603</v>
      </c>
      <c r="D297" s="204" t="s">
        <v>250</v>
      </c>
      <c r="E297" s="20" t="s">
        <v>583</v>
      </c>
      <c r="F297" s="80">
        <v>50</v>
      </c>
      <c r="G297" s="57"/>
      <c r="H297" s="57"/>
      <c r="I297" s="57"/>
      <c r="J297" s="223"/>
    </row>
    <row r="298" spans="2:10" s="9" customFormat="1" ht="36" customHeight="1" x14ac:dyDescent="0.25">
      <c r="B298" s="204" t="s">
        <v>562</v>
      </c>
      <c r="C298" s="65" t="s">
        <v>604</v>
      </c>
      <c r="D298" s="204" t="s">
        <v>250</v>
      </c>
      <c r="E298" s="20" t="s">
        <v>8</v>
      </c>
      <c r="F298" s="80">
        <v>11</v>
      </c>
      <c r="G298" s="57"/>
      <c r="H298" s="57"/>
      <c r="I298" s="57"/>
      <c r="J298" s="223"/>
    </row>
    <row r="299" spans="2:10" s="9" customFormat="1" ht="36" customHeight="1" x14ac:dyDescent="0.25">
      <c r="B299" s="204" t="s">
        <v>507</v>
      </c>
      <c r="C299" s="212" t="s">
        <v>632</v>
      </c>
      <c r="D299" s="204" t="s">
        <v>250</v>
      </c>
      <c r="E299" s="20" t="s">
        <v>583</v>
      </c>
      <c r="F299" s="80">
        <v>150</v>
      </c>
      <c r="G299" s="57"/>
      <c r="H299" s="57"/>
      <c r="I299" s="57"/>
      <c r="J299" s="223"/>
    </row>
    <row r="300" spans="2:10" s="9" customFormat="1" ht="36" customHeight="1" x14ac:dyDescent="0.25">
      <c r="B300" s="204" t="s">
        <v>633</v>
      </c>
      <c r="C300" s="212" t="s">
        <v>607</v>
      </c>
      <c r="D300" s="204" t="s">
        <v>250</v>
      </c>
      <c r="E300" s="20" t="s">
        <v>583</v>
      </c>
      <c r="F300" s="80">
        <f>F294*4+F297*4</f>
        <v>400</v>
      </c>
      <c r="G300" s="57"/>
      <c r="H300" s="57"/>
      <c r="I300" s="57"/>
      <c r="J300" s="223"/>
    </row>
    <row r="301" spans="2:10" s="9" customFormat="1" ht="36" customHeight="1" x14ac:dyDescent="0.25">
      <c r="B301" s="204" t="s">
        <v>634</v>
      </c>
      <c r="C301" s="212" t="s">
        <v>635</v>
      </c>
      <c r="D301" s="204" t="s">
        <v>250</v>
      </c>
      <c r="E301" s="20" t="s">
        <v>583</v>
      </c>
      <c r="F301" s="80">
        <v>200</v>
      </c>
      <c r="G301" s="57"/>
      <c r="H301" s="57"/>
      <c r="I301" s="57"/>
      <c r="J301" s="223"/>
    </row>
    <row r="302" spans="2:10" s="9" customFormat="1" ht="36" customHeight="1" x14ac:dyDescent="0.25">
      <c r="B302" s="204" t="s">
        <v>636</v>
      </c>
      <c r="C302" s="212" t="s">
        <v>637</v>
      </c>
      <c r="D302" s="204" t="s">
        <v>250</v>
      </c>
      <c r="E302" s="20" t="s">
        <v>8</v>
      </c>
      <c r="F302" s="80">
        <v>6</v>
      </c>
      <c r="G302" s="57"/>
      <c r="H302" s="57"/>
      <c r="I302" s="57"/>
      <c r="J302" s="223"/>
    </row>
    <row r="303" spans="2:10" s="9" customFormat="1" ht="36" customHeight="1" x14ac:dyDescent="0.25">
      <c r="B303" s="204" t="s">
        <v>638</v>
      </c>
      <c r="C303" s="212" t="s">
        <v>610</v>
      </c>
      <c r="D303" s="204" t="s">
        <v>250</v>
      </c>
      <c r="E303" s="20" t="s">
        <v>8</v>
      </c>
      <c r="F303" s="80">
        <v>3</v>
      </c>
      <c r="G303" s="57"/>
      <c r="H303" s="57"/>
      <c r="I303" s="57"/>
      <c r="J303" s="223"/>
    </row>
    <row r="304" spans="2:10" s="9" customFormat="1" ht="36" customHeight="1" x14ac:dyDescent="0.25">
      <c r="B304" s="204" t="s">
        <v>639</v>
      </c>
      <c r="C304" s="212" t="s">
        <v>612</v>
      </c>
      <c r="D304" s="204" t="s">
        <v>250</v>
      </c>
      <c r="E304" s="20" t="s">
        <v>8</v>
      </c>
      <c r="F304" s="80">
        <v>1</v>
      </c>
      <c r="G304" s="57"/>
      <c r="H304" s="57"/>
      <c r="I304" s="57"/>
      <c r="J304" s="223"/>
    </row>
    <row r="305" spans="2:10" s="9" customFormat="1" ht="36" customHeight="1" x14ac:dyDescent="0.25">
      <c r="B305" s="204" t="s">
        <v>640</v>
      </c>
      <c r="C305" s="212" t="s">
        <v>618</v>
      </c>
      <c r="D305" s="204" t="s">
        <v>250</v>
      </c>
      <c r="E305" s="20" t="s">
        <v>8</v>
      </c>
      <c r="F305" s="80">
        <v>6</v>
      </c>
      <c r="G305" s="57"/>
      <c r="H305" s="57"/>
      <c r="I305" s="57"/>
      <c r="J305" s="223"/>
    </row>
    <row r="306" spans="2:10" s="9" customFormat="1" ht="36" customHeight="1" x14ac:dyDescent="0.25">
      <c r="B306" s="204" t="s">
        <v>641</v>
      </c>
      <c r="C306" s="212" t="s">
        <v>51</v>
      </c>
      <c r="D306" s="204" t="s">
        <v>250</v>
      </c>
      <c r="E306" s="20" t="s">
        <v>8</v>
      </c>
      <c r="F306" s="80">
        <v>3</v>
      </c>
      <c r="G306" s="57"/>
      <c r="H306" s="57"/>
      <c r="I306" s="57"/>
      <c r="J306" s="223"/>
    </row>
    <row r="307" spans="2:10" s="9" customFormat="1" ht="36" customHeight="1" x14ac:dyDescent="0.25">
      <c r="B307" s="204" t="s">
        <v>642</v>
      </c>
      <c r="C307" s="212" t="s">
        <v>52</v>
      </c>
      <c r="D307" s="204" t="s">
        <v>250</v>
      </c>
      <c r="E307" s="20" t="s">
        <v>8</v>
      </c>
      <c r="F307" s="80">
        <v>3</v>
      </c>
      <c r="G307" s="57"/>
      <c r="H307" s="57"/>
      <c r="I307" s="57"/>
      <c r="J307" s="223"/>
    </row>
    <row r="308" spans="2:10" s="9" customFormat="1" ht="36" customHeight="1" x14ac:dyDescent="0.25">
      <c r="B308" s="204" t="s">
        <v>643</v>
      </c>
      <c r="C308" s="212" t="s">
        <v>623</v>
      </c>
      <c r="D308" s="204" t="s">
        <v>250</v>
      </c>
      <c r="E308" s="20" t="s">
        <v>8</v>
      </c>
      <c r="F308" s="80">
        <v>8</v>
      </c>
      <c r="G308" s="57"/>
      <c r="H308" s="57"/>
      <c r="I308" s="57"/>
      <c r="J308" s="223"/>
    </row>
    <row r="309" spans="2:10" s="9" customFormat="1" ht="36" customHeight="1" x14ac:dyDescent="0.25">
      <c r="B309" s="204" t="s">
        <v>644</v>
      </c>
      <c r="C309" s="212" t="s">
        <v>625</v>
      </c>
      <c r="D309" s="204" t="s">
        <v>250</v>
      </c>
      <c r="E309" s="20"/>
      <c r="F309" s="80">
        <v>5</v>
      </c>
      <c r="G309" s="57"/>
      <c r="H309" s="57"/>
      <c r="I309" s="57"/>
      <c r="J309" s="223"/>
    </row>
    <row r="310" spans="2:10" s="9" customFormat="1" ht="36" customHeight="1" x14ac:dyDescent="0.25">
      <c r="B310" s="204" t="s">
        <v>645</v>
      </c>
      <c r="C310" s="212" t="s">
        <v>627</v>
      </c>
      <c r="D310" s="204" t="s">
        <v>250</v>
      </c>
      <c r="E310" s="20" t="s">
        <v>219</v>
      </c>
      <c r="F310" s="80">
        <v>1</v>
      </c>
      <c r="G310" s="57"/>
      <c r="H310" s="57"/>
      <c r="I310" s="57"/>
      <c r="J310" s="223"/>
    </row>
    <row r="311" spans="2:10" s="9" customFormat="1" ht="36" customHeight="1" x14ac:dyDescent="0.25">
      <c r="B311" s="204" t="s">
        <v>646</v>
      </c>
      <c r="C311" s="37" t="s">
        <v>218</v>
      </c>
      <c r="D311" s="20" t="s">
        <v>250</v>
      </c>
      <c r="E311" s="20" t="s">
        <v>219</v>
      </c>
      <c r="F311" s="80">
        <v>1</v>
      </c>
      <c r="G311" s="57"/>
      <c r="H311" s="57"/>
      <c r="I311" s="57"/>
      <c r="J311" s="223"/>
    </row>
    <row r="312" spans="2:10" s="7" customFormat="1" ht="31.5" customHeight="1" x14ac:dyDescent="0.25">
      <c r="B312" s="168" t="s">
        <v>508</v>
      </c>
      <c r="C312" s="108" t="s">
        <v>72</v>
      </c>
      <c r="D312" s="190"/>
      <c r="E312" s="119"/>
      <c r="F312" s="88"/>
      <c r="G312" s="93"/>
      <c r="H312" s="93"/>
      <c r="I312" s="93"/>
      <c r="J312" s="133"/>
    </row>
    <row r="313" spans="2:10" s="7" customFormat="1" ht="48" x14ac:dyDescent="0.55000000000000004">
      <c r="B313" s="165" t="s">
        <v>563</v>
      </c>
      <c r="C313" s="65" t="s">
        <v>90</v>
      </c>
      <c r="D313" s="20" t="s">
        <v>250</v>
      </c>
      <c r="E313" s="20" t="s">
        <v>8</v>
      </c>
      <c r="F313" s="80">
        <v>2</v>
      </c>
      <c r="G313" s="52"/>
      <c r="H313" s="54"/>
      <c r="I313" s="76"/>
      <c r="J313" s="130"/>
    </row>
    <row r="314" spans="2:10" s="7" customFormat="1" ht="31.5" customHeight="1" x14ac:dyDescent="0.55000000000000004">
      <c r="B314" s="165" t="s">
        <v>509</v>
      </c>
      <c r="C314" s="63" t="s">
        <v>99</v>
      </c>
      <c r="D314" s="18" t="s">
        <v>250</v>
      </c>
      <c r="E314" s="18" t="s">
        <v>6</v>
      </c>
      <c r="F314" s="79">
        <v>8</v>
      </c>
      <c r="G314" s="52"/>
      <c r="H314" s="54"/>
      <c r="I314" s="94"/>
      <c r="J314" s="130"/>
    </row>
    <row r="315" spans="2:10" s="7" customFormat="1" ht="39.75" customHeight="1" x14ac:dyDescent="0.55000000000000004">
      <c r="B315" s="165" t="s">
        <v>510</v>
      </c>
      <c r="C315" s="63" t="s">
        <v>29</v>
      </c>
      <c r="D315" s="18" t="s">
        <v>250</v>
      </c>
      <c r="E315" s="18" t="s">
        <v>6</v>
      </c>
      <c r="F315" s="79">
        <v>8</v>
      </c>
      <c r="G315" s="52"/>
      <c r="H315" s="54"/>
      <c r="I315" s="94"/>
      <c r="J315" s="130"/>
    </row>
    <row r="316" spans="2:10" s="7" customFormat="1" ht="36.75" customHeight="1" x14ac:dyDescent="0.25">
      <c r="B316" s="168" t="s">
        <v>511</v>
      </c>
      <c r="C316" s="108" t="s">
        <v>73</v>
      </c>
      <c r="D316" s="190"/>
      <c r="E316" s="119"/>
      <c r="F316" s="88"/>
      <c r="G316" s="93"/>
      <c r="H316" s="93"/>
      <c r="I316" s="93"/>
      <c r="J316" s="133"/>
    </row>
    <row r="317" spans="2:10" s="7" customFormat="1" ht="33" customHeight="1" x14ac:dyDescent="0.55000000000000004">
      <c r="B317" s="165" t="s">
        <v>512</v>
      </c>
      <c r="C317" s="63" t="s">
        <v>229</v>
      </c>
      <c r="D317" s="18" t="s">
        <v>250</v>
      </c>
      <c r="E317" s="18" t="s">
        <v>8</v>
      </c>
      <c r="F317" s="79">
        <v>4</v>
      </c>
      <c r="G317" s="52"/>
      <c r="H317" s="54"/>
      <c r="I317" s="94"/>
      <c r="J317" s="130"/>
    </row>
    <row r="318" spans="2:10" s="7" customFormat="1" ht="33" customHeight="1" x14ac:dyDescent="0.25">
      <c r="B318" s="164" t="s">
        <v>513</v>
      </c>
      <c r="C318" s="112" t="s">
        <v>141</v>
      </c>
      <c r="D318" s="194"/>
      <c r="E318" s="122"/>
      <c r="F318" s="113"/>
      <c r="G318" s="114"/>
      <c r="H318" s="114"/>
      <c r="I318" s="114"/>
      <c r="J318" s="134"/>
    </row>
    <row r="319" spans="2:10" s="7" customFormat="1" ht="34.5" customHeight="1" x14ac:dyDescent="0.25">
      <c r="B319" s="167" t="s">
        <v>514</v>
      </c>
      <c r="C319" s="115" t="s">
        <v>575</v>
      </c>
      <c r="D319" s="189"/>
      <c r="E319" s="116"/>
      <c r="F319" s="117"/>
      <c r="G319" s="118"/>
      <c r="H319" s="118"/>
      <c r="I319" s="93"/>
      <c r="J319" s="93"/>
    </row>
    <row r="320" spans="2:10" s="7" customFormat="1" ht="33" customHeight="1" x14ac:dyDescent="0.25">
      <c r="B320" s="168" t="s">
        <v>515</v>
      </c>
      <c r="C320" s="108" t="s">
        <v>142</v>
      </c>
      <c r="D320" s="190"/>
      <c r="E320" s="119"/>
      <c r="F320" s="88"/>
      <c r="G320" s="93"/>
      <c r="H320" s="93"/>
      <c r="I320" s="93"/>
      <c r="J320" s="133"/>
    </row>
    <row r="321" spans="2:10" s="7" customFormat="1" ht="40.5" customHeight="1" x14ac:dyDescent="0.55000000000000004">
      <c r="B321" s="165" t="s">
        <v>516</v>
      </c>
      <c r="C321" s="65" t="s">
        <v>237</v>
      </c>
      <c r="D321" s="20" t="s">
        <v>250</v>
      </c>
      <c r="E321" s="20" t="s">
        <v>5</v>
      </c>
      <c r="F321" s="80">
        <v>1236</v>
      </c>
      <c r="G321" s="52"/>
      <c r="H321" s="73"/>
      <c r="I321" s="94"/>
      <c r="J321" s="130"/>
    </row>
    <row r="322" spans="2:10" s="7" customFormat="1" ht="29.25" customHeight="1" x14ac:dyDescent="0.55000000000000004">
      <c r="B322" s="165" t="s">
        <v>517</v>
      </c>
      <c r="C322" s="65" t="s">
        <v>143</v>
      </c>
      <c r="D322" s="20" t="s">
        <v>250</v>
      </c>
      <c r="E322" s="20" t="s">
        <v>5</v>
      </c>
      <c r="F322" s="80">
        <f>+(135*2)+(390*2)</f>
        <v>1050</v>
      </c>
      <c r="G322" s="52"/>
      <c r="H322" s="73"/>
      <c r="I322" s="94"/>
      <c r="J322" s="130"/>
    </row>
    <row r="323" spans="2:10" s="7" customFormat="1" ht="36" customHeight="1" x14ac:dyDescent="0.55000000000000004">
      <c r="B323" s="165" t="s">
        <v>518</v>
      </c>
      <c r="C323" s="65" t="s">
        <v>144</v>
      </c>
      <c r="D323" s="20" t="s">
        <v>250</v>
      </c>
      <c r="E323" s="20" t="s">
        <v>8</v>
      </c>
      <c r="F323" s="80">
        <v>7</v>
      </c>
      <c r="G323" s="52"/>
      <c r="H323" s="54"/>
      <c r="I323" s="94"/>
      <c r="J323" s="130"/>
    </row>
    <row r="324" spans="2:10" s="7" customFormat="1" ht="34.5" customHeight="1" x14ac:dyDescent="0.25">
      <c r="B324" s="168" t="s">
        <v>519</v>
      </c>
      <c r="C324" s="108" t="s">
        <v>235</v>
      </c>
      <c r="D324" s="93"/>
      <c r="E324" s="93"/>
      <c r="F324" s="93"/>
      <c r="G324" s="93"/>
      <c r="H324" s="93"/>
      <c r="I324" s="93"/>
      <c r="J324" s="133"/>
    </row>
    <row r="325" spans="2:10" s="7" customFormat="1" ht="33.75" customHeight="1" x14ac:dyDescent="0.55000000000000004">
      <c r="B325" s="165" t="s">
        <v>520</v>
      </c>
      <c r="C325" s="65" t="s">
        <v>236</v>
      </c>
      <c r="D325" s="20" t="s">
        <v>250</v>
      </c>
      <c r="E325" s="20" t="s">
        <v>5</v>
      </c>
      <c r="F325" s="80">
        <f>68*16</f>
        <v>1088</v>
      </c>
      <c r="G325" s="52"/>
      <c r="H325" s="54"/>
      <c r="I325" s="76"/>
      <c r="J325" s="130"/>
    </row>
    <row r="326" spans="2:10" s="7" customFormat="1" ht="36" customHeight="1" x14ac:dyDescent="0.25">
      <c r="B326" s="168" t="s">
        <v>521</v>
      </c>
      <c r="C326" s="108" t="s">
        <v>145</v>
      </c>
      <c r="D326" s="190"/>
      <c r="E326" s="119"/>
      <c r="F326" s="88"/>
      <c r="G326" s="93"/>
      <c r="H326" s="93"/>
      <c r="I326" s="93"/>
      <c r="J326" s="133"/>
    </row>
    <row r="327" spans="2:10" s="9" customFormat="1" ht="36" customHeight="1" x14ac:dyDescent="0.25">
      <c r="B327" s="204" t="s">
        <v>564</v>
      </c>
      <c r="C327" s="65" t="s">
        <v>647</v>
      </c>
      <c r="D327" s="204" t="s">
        <v>250</v>
      </c>
      <c r="E327" s="20" t="s">
        <v>8</v>
      </c>
      <c r="F327" s="80">
        <v>1</v>
      </c>
      <c r="G327" s="57"/>
      <c r="H327" s="57"/>
      <c r="I327" s="57"/>
      <c r="J327" s="224"/>
    </row>
    <row r="328" spans="2:10" s="9" customFormat="1" ht="36" customHeight="1" x14ac:dyDescent="0.25">
      <c r="B328" s="204" t="s">
        <v>522</v>
      </c>
      <c r="C328" s="65" t="s">
        <v>631</v>
      </c>
      <c r="D328" s="204" t="s">
        <v>250</v>
      </c>
      <c r="E328" s="20" t="s">
        <v>583</v>
      </c>
      <c r="F328" s="80">
        <v>170</v>
      </c>
      <c r="G328" s="57"/>
      <c r="H328" s="57"/>
      <c r="I328" s="57"/>
      <c r="J328" s="224"/>
    </row>
    <row r="329" spans="2:10" s="9" customFormat="1" ht="36" customHeight="1" x14ac:dyDescent="0.25">
      <c r="B329" s="204" t="s">
        <v>523</v>
      </c>
      <c r="C329" s="65" t="s">
        <v>600</v>
      </c>
      <c r="D329" s="204" t="s">
        <v>250</v>
      </c>
      <c r="E329" s="20" t="s">
        <v>583</v>
      </c>
      <c r="F329" s="80">
        <f>400+6*5</f>
        <v>430</v>
      </c>
      <c r="G329" s="57"/>
      <c r="H329" s="57"/>
      <c r="I329" s="57"/>
      <c r="J329" s="224"/>
    </row>
    <row r="330" spans="2:10" s="9" customFormat="1" ht="36" customHeight="1" x14ac:dyDescent="0.25">
      <c r="B330" s="204" t="s">
        <v>524</v>
      </c>
      <c r="C330" s="65" t="s">
        <v>601</v>
      </c>
      <c r="D330" s="204" t="s">
        <v>250</v>
      </c>
      <c r="E330" s="20" t="s">
        <v>8</v>
      </c>
      <c r="F330" s="80">
        <v>3</v>
      </c>
      <c r="G330" s="57"/>
      <c r="H330" s="57"/>
      <c r="I330" s="57"/>
      <c r="J330" s="224"/>
    </row>
    <row r="331" spans="2:10" s="9" customFormat="1" ht="36" customHeight="1" x14ac:dyDescent="0.25">
      <c r="B331" s="204" t="s">
        <v>525</v>
      </c>
      <c r="C331" s="65" t="s">
        <v>602</v>
      </c>
      <c r="D331" s="204" t="s">
        <v>250</v>
      </c>
      <c r="E331" s="20" t="s">
        <v>8</v>
      </c>
      <c r="F331" s="80">
        <f>+F335+F336+F339+F340</f>
        <v>43</v>
      </c>
      <c r="G331" s="57"/>
      <c r="H331" s="57"/>
      <c r="I331" s="57"/>
      <c r="J331" s="224"/>
    </row>
    <row r="332" spans="2:10" s="9" customFormat="1" ht="36" customHeight="1" x14ac:dyDescent="0.25">
      <c r="B332" s="204" t="s">
        <v>526</v>
      </c>
      <c r="C332" s="65" t="s">
        <v>632</v>
      </c>
      <c r="D332" s="204" t="s">
        <v>250</v>
      </c>
      <c r="E332" s="20" t="s">
        <v>583</v>
      </c>
      <c r="F332" s="80">
        <f>F328*4</f>
        <v>680</v>
      </c>
      <c r="G332" s="57"/>
      <c r="H332" s="57"/>
      <c r="I332" s="57"/>
      <c r="J332" s="224"/>
    </row>
    <row r="333" spans="2:10" s="9" customFormat="1" ht="36" customHeight="1" x14ac:dyDescent="0.25">
      <c r="B333" s="204" t="s">
        <v>527</v>
      </c>
      <c r="C333" s="65" t="s">
        <v>607</v>
      </c>
      <c r="D333" s="204" t="s">
        <v>250</v>
      </c>
      <c r="E333" s="20" t="s">
        <v>583</v>
      </c>
      <c r="F333" s="80">
        <f>F329*4</f>
        <v>1720</v>
      </c>
      <c r="G333" s="57"/>
      <c r="H333" s="57"/>
      <c r="I333" s="57"/>
      <c r="J333" s="224"/>
    </row>
    <row r="334" spans="2:10" s="9" customFormat="1" ht="36" customHeight="1" x14ac:dyDescent="0.25">
      <c r="B334" s="204" t="s">
        <v>648</v>
      </c>
      <c r="C334" s="65" t="s">
        <v>635</v>
      </c>
      <c r="D334" s="204" t="s">
        <v>250</v>
      </c>
      <c r="E334" s="20" t="s">
        <v>583</v>
      </c>
      <c r="F334" s="80">
        <v>300</v>
      </c>
      <c r="G334" s="57"/>
      <c r="H334" s="57"/>
      <c r="I334" s="57"/>
      <c r="J334" s="224"/>
    </row>
    <row r="335" spans="2:10" s="9" customFormat="1" ht="36" customHeight="1" x14ac:dyDescent="0.25">
      <c r="B335" s="204" t="s">
        <v>649</v>
      </c>
      <c r="C335" s="65" t="s">
        <v>637</v>
      </c>
      <c r="D335" s="204" t="s">
        <v>250</v>
      </c>
      <c r="E335" s="20" t="s">
        <v>8</v>
      </c>
      <c r="F335" s="80">
        <v>11</v>
      </c>
      <c r="G335" s="57"/>
      <c r="H335" s="57"/>
      <c r="I335" s="57"/>
      <c r="J335" s="224"/>
    </row>
    <row r="336" spans="2:10" s="9" customFormat="1" ht="36" customHeight="1" x14ac:dyDescent="0.25">
      <c r="B336" s="204" t="s">
        <v>650</v>
      </c>
      <c r="C336" s="65" t="s">
        <v>618</v>
      </c>
      <c r="D336" s="204" t="s">
        <v>250</v>
      </c>
      <c r="E336" s="20" t="s">
        <v>8</v>
      </c>
      <c r="F336" s="80">
        <v>24</v>
      </c>
      <c r="G336" s="57"/>
      <c r="H336" s="57"/>
      <c r="I336" s="57"/>
      <c r="J336" s="224"/>
    </row>
    <row r="337" spans="2:11" s="9" customFormat="1" ht="36" customHeight="1" x14ac:dyDescent="0.25">
      <c r="B337" s="204" t="s">
        <v>651</v>
      </c>
      <c r="C337" s="65" t="s">
        <v>51</v>
      </c>
      <c r="D337" s="204" t="s">
        <v>250</v>
      </c>
      <c r="E337" s="20" t="s">
        <v>8</v>
      </c>
      <c r="F337" s="80">
        <v>5</v>
      </c>
      <c r="G337" s="57"/>
      <c r="H337" s="57"/>
      <c r="I337" s="57"/>
      <c r="J337" s="224"/>
    </row>
    <row r="338" spans="2:11" s="9" customFormat="1" ht="36" customHeight="1" x14ac:dyDescent="0.25">
      <c r="B338" s="204" t="s">
        <v>652</v>
      </c>
      <c r="C338" s="65" t="s">
        <v>52</v>
      </c>
      <c r="D338" s="204" t="s">
        <v>250</v>
      </c>
      <c r="E338" s="20" t="s">
        <v>8</v>
      </c>
      <c r="F338" s="80">
        <v>5</v>
      </c>
      <c r="G338" s="57"/>
      <c r="H338" s="57"/>
      <c r="I338" s="57"/>
      <c r="J338" s="224"/>
    </row>
    <row r="339" spans="2:11" s="9" customFormat="1" ht="36" customHeight="1" x14ac:dyDescent="0.25">
      <c r="B339" s="204" t="s">
        <v>653</v>
      </c>
      <c r="C339" s="65" t="s">
        <v>623</v>
      </c>
      <c r="D339" s="204" t="s">
        <v>250</v>
      </c>
      <c r="E339" s="20" t="s">
        <v>8</v>
      </c>
      <c r="F339" s="80">
        <v>6</v>
      </c>
      <c r="G339" s="57"/>
      <c r="H339" s="57"/>
      <c r="I339" s="57"/>
      <c r="J339" s="224"/>
    </row>
    <row r="340" spans="2:11" s="9" customFormat="1" ht="36" customHeight="1" x14ac:dyDescent="0.25">
      <c r="B340" s="204" t="s">
        <v>654</v>
      </c>
      <c r="C340" s="65" t="s">
        <v>625</v>
      </c>
      <c r="D340" s="204" t="s">
        <v>250</v>
      </c>
      <c r="E340" s="20" t="s">
        <v>8</v>
      </c>
      <c r="F340" s="80">
        <v>2</v>
      </c>
      <c r="G340" s="57"/>
      <c r="H340" s="57"/>
      <c r="I340" s="57"/>
      <c r="J340" s="224"/>
    </row>
    <row r="341" spans="2:11" s="9" customFormat="1" ht="50.25" customHeight="1" x14ac:dyDescent="0.25">
      <c r="B341" s="204" t="s">
        <v>655</v>
      </c>
      <c r="C341" s="65" t="s">
        <v>627</v>
      </c>
      <c r="D341" s="204" t="s">
        <v>250</v>
      </c>
      <c r="E341" s="20" t="s">
        <v>4</v>
      </c>
      <c r="F341" s="80">
        <v>1</v>
      </c>
      <c r="G341" s="57"/>
      <c r="H341" s="57"/>
      <c r="I341" s="57"/>
      <c r="J341" s="224"/>
    </row>
    <row r="342" spans="2:11" s="9" customFormat="1" ht="52.5" customHeight="1" x14ac:dyDescent="0.25">
      <c r="B342" s="204" t="s">
        <v>656</v>
      </c>
      <c r="C342" s="65" t="s">
        <v>218</v>
      </c>
      <c r="D342" s="204" t="s">
        <v>250</v>
      </c>
      <c r="E342" s="20" t="s">
        <v>4</v>
      </c>
      <c r="F342" s="80">
        <v>1</v>
      </c>
      <c r="G342" s="57"/>
      <c r="H342" s="57"/>
      <c r="I342" s="57"/>
      <c r="J342" s="224"/>
    </row>
    <row r="343" spans="2:11" s="9" customFormat="1" ht="24" x14ac:dyDescent="0.25">
      <c r="B343" s="164" t="s">
        <v>528</v>
      </c>
      <c r="C343" s="83" t="s">
        <v>98</v>
      </c>
      <c r="D343" s="184"/>
      <c r="E343" s="84"/>
      <c r="F343" s="85"/>
      <c r="G343" s="91"/>
      <c r="H343" s="91"/>
      <c r="I343" s="92"/>
      <c r="J343" s="131"/>
    </row>
    <row r="344" spans="2:11" s="9" customFormat="1" ht="48" x14ac:dyDescent="0.55000000000000004">
      <c r="B344" s="204" t="s">
        <v>529</v>
      </c>
      <c r="C344" s="207" t="s">
        <v>230</v>
      </c>
      <c r="D344" s="206" t="s">
        <v>250</v>
      </c>
      <c r="E344" s="20" t="s">
        <v>5</v>
      </c>
      <c r="F344" s="80">
        <f>60+70</f>
        <v>130</v>
      </c>
      <c r="G344" s="52"/>
      <c r="H344" s="54"/>
      <c r="I344" s="94"/>
      <c r="J344" s="130"/>
      <c r="K344" s="7"/>
    </row>
    <row r="345" spans="2:11" s="9" customFormat="1" ht="24" x14ac:dyDescent="0.55000000000000004">
      <c r="B345" s="204" t="s">
        <v>530</v>
      </c>
      <c r="C345" s="213" t="s">
        <v>191</v>
      </c>
      <c r="D345" s="18" t="s">
        <v>250</v>
      </c>
      <c r="E345" s="18" t="s">
        <v>6</v>
      </c>
      <c r="F345" s="80">
        <f>170+35</f>
        <v>205</v>
      </c>
      <c r="G345" s="52"/>
      <c r="H345" s="54"/>
      <c r="I345" s="94"/>
      <c r="J345" s="130"/>
      <c r="K345" s="7"/>
    </row>
    <row r="346" spans="2:11" s="9" customFormat="1" ht="24" x14ac:dyDescent="0.25">
      <c r="B346" s="164" t="s">
        <v>531</v>
      </c>
      <c r="C346" s="83" t="s">
        <v>163</v>
      </c>
      <c r="D346" s="184"/>
      <c r="E346" s="84"/>
      <c r="F346" s="85"/>
      <c r="G346" s="91"/>
      <c r="H346" s="91"/>
      <c r="I346" s="92"/>
      <c r="J346" s="131"/>
      <c r="K346" s="7"/>
    </row>
    <row r="347" spans="2:11" s="9" customFormat="1" ht="24" x14ac:dyDescent="0.25">
      <c r="B347" s="162" t="s">
        <v>532</v>
      </c>
      <c r="C347" s="86" t="s">
        <v>117</v>
      </c>
      <c r="D347" s="185"/>
      <c r="E347" s="109"/>
      <c r="F347" s="123"/>
      <c r="G347" s="124"/>
      <c r="H347" s="124"/>
      <c r="I347" s="125"/>
      <c r="J347" s="129"/>
      <c r="K347" s="7"/>
    </row>
    <row r="348" spans="2:11" s="9" customFormat="1" ht="48" x14ac:dyDescent="0.25">
      <c r="B348" s="172" t="s">
        <v>533</v>
      </c>
      <c r="C348" s="65" t="s">
        <v>192</v>
      </c>
      <c r="D348" s="20" t="s">
        <v>250</v>
      </c>
      <c r="E348" s="18" t="s">
        <v>5</v>
      </c>
      <c r="F348" s="80">
        <f>415+795+60</f>
        <v>1270</v>
      </c>
      <c r="G348" s="52"/>
      <c r="H348" s="54"/>
      <c r="I348" s="104"/>
      <c r="J348" s="130"/>
      <c r="K348" s="7"/>
    </row>
    <row r="349" spans="2:11" s="9" customFormat="1" ht="24" x14ac:dyDescent="0.25">
      <c r="B349" s="172" t="s">
        <v>534</v>
      </c>
      <c r="C349" s="63" t="s">
        <v>193</v>
      </c>
      <c r="D349" s="20" t="s">
        <v>250</v>
      </c>
      <c r="E349" s="18" t="s">
        <v>5</v>
      </c>
      <c r="F349" s="80">
        <f>80+210+12+5</f>
        <v>307</v>
      </c>
      <c r="G349" s="52"/>
      <c r="H349" s="54"/>
      <c r="I349" s="104"/>
      <c r="J349" s="130"/>
      <c r="K349" s="7"/>
    </row>
    <row r="350" spans="2:11" s="9" customFormat="1" ht="48" x14ac:dyDescent="0.25">
      <c r="B350" s="172" t="s">
        <v>535</v>
      </c>
      <c r="C350" s="65" t="s">
        <v>194</v>
      </c>
      <c r="D350" s="20" t="s">
        <v>250</v>
      </c>
      <c r="E350" s="18" t="s">
        <v>5</v>
      </c>
      <c r="F350" s="80">
        <f>+(18*2.5)+(18*1.1)+(53*0.5)+(2*8)</f>
        <v>107.3</v>
      </c>
      <c r="G350" s="52"/>
      <c r="H350" s="54"/>
      <c r="I350" s="104"/>
      <c r="J350" s="130"/>
      <c r="K350" s="7"/>
    </row>
    <row r="351" spans="2:11" s="9" customFormat="1" ht="48" x14ac:dyDescent="0.25">
      <c r="B351" s="172" t="s">
        <v>536</v>
      </c>
      <c r="C351" s="65" t="s">
        <v>195</v>
      </c>
      <c r="D351" s="20" t="s">
        <v>250</v>
      </c>
      <c r="E351" s="18" t="s">
        <v>5</v>
      </c>
      <c r="F351" s="80">
        <f>+(36*2)+(8*2)+(1.5*2)+19</f>
        <v>110</v>
      </c>
      <c r="G351" s="52"/>
      <c r="H351" s="54"/>
      <c r="I351" s="104"/>
      <c r="J351" s="130"/>
      <c r="K351" s="7"/>
    </row>
    <row r="352" spans="2:11" s="9" customFormat="1" ht="48" x14ac:dyDescent="0.25">
      <c r="B352" s="172" t="s">
        <v>537</v>
      </c>
      <c r="C352" s="65" t="s">
        <v>196</v>
      </c>
      <c r="D352" s="20" t="s">
        <v>250</v>
      </c>
      <c r="E352" s="18" t="s">
        <v>5</v>
      </c>
      <c r="F352" s="80">
        <f>+(210*2)+(115*2)</f>
        <v>650</v>
      </c>
      <c r="G352" s="52"/>
      <c r="H352" s="54"/>
      <c r="I352" s="104"/>
      <c r="J352" s="130"/>
      <c r="K352" s="7"/>
    </row>
    <row r="353" spans="2:11" s="9" customFormat="1" ht="24" x14ac:dyDescent="0.25">
      <c r="B353" s="172" t="s">
        <v>538</v>
      </c>
      <c r="C353" s="105" t="s">
        <v>164</v>
      </c>
      <c r="D353" s="20" t="s">
        <v>250</v>
      </c>
      <c r="E353" s="106" t="s">
        <v>5</v>
      </c>
      <c r="F353" s="144">
        <f>30+50+(18*6)</f>
        <v>188</v>
      </c>
      <c r="G353" s="143"/>
      <c r="H353" s="54"/>
      <c r="I353" s="104"/>
      <c r="J353" s="130"/>
      <c r="K353" s="7"/>
    </row>
    <row r="354" spans="2:11" s="9" customFormat="1" ht="24" x14ac:dyDescent="0.25">
      <c r="B354" s="162" t="s">
        <v>539</v>
      </c>
      <c r="C354" s="90" t="s">
        <v>127</v>
      </c>
      <c r="D354" s="188"/>
      <c r="E354" s="109"/>
      <c r="F354" s="123"/>
      <c r="G354" s="124"/>
      <c r="H354" s="124"/>
      <c r="I354" s="125"/>
      <c r="J354" s="129"/>
      <c r="K354" s="7"/>
    </row>
    <row r="355" spans="2:11" s="9" customFormat="1" ht="48" x14ac:dyDescent="0.25">
      <c r="B355" s="172" t="s">
        <v>540</v>
      </c>
      <c r="C355" s="65" t="s">
        <v>197</v>
      </c>
      <c r="D355" s="20" t="s">
        <v>250</v>
      </c>
      <c r="E355" s="18" t="s">
        <v>5</v>
      </c>
      <c r="F355" s="79">
        <f>40*5</f>
        <v>200</v>
      </c>
      <c r="G355" s="52"/>
      <c r="H355" s="54"/>
      <c r="I355" s="104"/>
      <c r="J355" s="130"/>
      <c r="K355" s="7"/>
    </row>
    <row r="356" spans="2:11" s="9" customFormat="1" ht="24" x14ac:dyDescent="0.25">
      <c r="B356" s="172" t="s">
        <v>541</v>
      </c>
      <c r="C356" s="63" t="s">
        <v>198</v>
      </c>
      <c r="D356" s="20" t="s">
        <v>250</v>
      </c>
      <c r="E356" s="18" t="s">
        <v>5</v>
      </c>
      <c r="F356" s="80">
        <v>18</v>
      </c>
      <c r="G356" s="52"/>
      <c r="H356" s="54"/>
      <c r="I356" s="104"/>
      <c r="J356" s="130"/>
      <c r="K356" s="7"/>
    </row>
    <row r="357" spans="2:11" s="9" customFormat="1" ht="48" x14ac:dyDescent="0.25">
      <c r="B357" s="172" t="s">
        <v>542</v>
      </c>
      <c r="C357" s="65" t="s">
        <v>199</v>
      </c>
      <c r="D357" s="20" t="s">
        <v>250</v>
      </c>
      <c r="E357" s="18" t="s">
        <v>5</v>
      </c>
      <c r="F357" s="79">
        <f>+(6*4)+10</f>
        <v>34</v>
      </c>
      <c r="G357" s="52"/>
      <c r="H357" s="54"/>
      <c r="I357" s="104"/>
      <c r="J357" s="130"/>
      <c r="K357" s="7"/>
    </row>
    <row r="358" spans="2:11" s="9" customFormat="1" ht="48" x14ac:dyDescent="0.25">
      <c r="B358" s="172" t="s">
        <v>543</v>
      </c>
      <c r="C358" s="65" t="s">
        <v>195</v>
      </c>
      <c r="D358" s="20" t="s">
        <v>250</v>
      </c>
      <c r="E358" s="18" t="s">
        <v>5</v>
      </c>
      <c r="F358" s="79">
        <f>+(7*7)+85</f>
        <v>134</v>
      </c>
      <c r="G358" s="52"/>
      <c r="H358" s="54"/>
      <c r="I358" s="104"/>
      <c r="J358" s="130"/>
      <c r="K358" s="7"/>
    </row>
    <row r="359" spans="2:11" s="9" customFormat="1" ht="24" x14ac:dyDescent="0.25">
      <c r="B359" s="172" t="s">
        <v>544</v>
      </c>
      <c r="C359" s="105" t="s">
        <v>164</v>
      </c>
      <c r="D359" s="20" t="s">
        <v>250</v>
      </c>
      <c r="E359" s="106" t="s">
        <v>5</v>
      </c>
      <c r="F359" s="80">
        <f>(40*2)+ (75*2)</f>
        <v>230</v>
      </c>
      <c r="G359" s="52"/>
      <c r="H359" s="54"/>
      <c r="I359" s="104"/>
      <c r="J359" s="130"/>
      <c r="K359" s="7"/>
    </row>
    <row r="360" spans="2:11" s="9" customFormat="1" ht="24" x14ac:dyDescent="0.25">
      <c r="B360" s="162" t="s">
        <v>545</v>
      </c>
      <c r="C360" s="90" t="s">
        <v>141</v>
      </c>
      <c r="D360" s="188"/>
      <c r="E360" s="109"/>
      <c r="F360" s="123"/>
      <c r="G360" s="124"/>
      <c r="H360" s="124"/>
      <c r="I360" s="125"/>
      <c r="J360" s="129"/>
      <c r="K360" s="7"/>
    </row>
    <row r="361" spans="2:11" s="9" customFormat="1" ht="48" x14ac:dyDescent="0.25">
      <c r="B361" s="172" t="s">
        <v>565</v>
      </c>
      <c r="C361" s="65" t="s">
        <v>197</v>
      </c>
      <c r="D361" s="20" t="s">
        <v>250</v>
      </c>
      <c r="E361" s="20" t="s">
        <v>5</v>
      </c>
      <c r="F361" s="80">
        <v>60</v>
      </c>
      <c r="G361" s="52"/>
      <c r="H361" s="54"/>
      <c r="I361" s="218"/>
      <c r="J361" s="216"/>
    </row>
    <row r="362" spans="2:11" s="9" customFormat="1" ht="48" x14ac:dyDescent="0.25">
      <c r="B362" s="172" t="s">
        <v>546</v>
      </c>
      <c r="C362" s="65" t="s">
        <v>199</v>
      </c>
      <c r="D362" s="20" t="s">
        <v>250</v>
      </c>
      <c r="E362" s="18" t="s">
        <v>5</v>
      </c>
      <c r="F362" s="79">
        <f>80*1.6*2</f>
        <v>256</v>
      </c>
      <c r="G362" s="52"/>
      <c r="H362" s="54"/>
      <c r="I362" s="104"/>
      <c r="J362" s="130"/>
      <c r="K362" s="7"/>
    </row>
    <row r="363" spans="2:11" s="9" customFormat="1" ht="48" x14ac:dyDescent="0.25">
      <c r="B363" s="172" t="s">
        <v>547</v>
      </c>
      <c r="C363" s="65" t="s">
        <v>195</v>
      </c>
      <c r="D363" s="20" t="s">
        <v>250</v>
      </c>
      <c r="E363" s="18" t="s">
        <v>5</v>
      </c>
      <c r="F363" s="79">
        <f>18*25</f>
        <v>450</v>
      </c>
      <c r="G363" s="52"/>
      <c r="H363" s="54"/>
      <c r="I363" s="104"/>
      <c r="J363" s="130"/>
      <c r="K363" s="7"/>
    </row>
    <row r="364" spans="2:11" s="9" customFormat="1" ht="24" x14ac:dyDescent="0.25">
      <c r="B364" s="164" t="s">
        <v>548</v>
      </c>
      <c r="C364" s="83" t="s">
        <v>146</v>
      </c>
      <c r="D364" s="184"/>
      <c r="E364" s="84"/>
      <c r="F364" s="85"/>
      <c r="G364" s="91"/>
      <c r="H364" s="91"/>
      <c r="I364" s="92"/>
      <c r="J364" s="131"/>
      <c r="K364" s="7"/>
    </row>
    <row r="365" spans="2:11" s="9" customFormat="1" ht="24" x14ac:dyDescent="0.55000000000000004">
      <c r="B365" s="173" t="s">
        <v>566</v>
      </c>
      <c r="C365" s="61" t="s">
        <v>31</v>
      </c>
      <c r="D365" s="19" t="s">
        <v>250</v>
      </c>
      <c r="E365" s="19" t="s">
        <v>8</v>
      </c>
      <c r="F365" s="80">
        <v>1</v>
      </c>
      <c r="G365" s="52"/>
      <c r="H365" s="54"/>
      <c r="I365" s="94"/>
      <c r="J365" s="130"/>
      <c r="K365" s="2"/>
    </row>
    <row r="366" spans="2:11" s="9" customFormat="1" ht="24" x14ac:dyDescent="0.55000000000000004">
      <c r="B366" s="173" t="s">
        <v>549</v>
      </c>
      <c r="C366" s="61" t="s">
        <v>32</v>
      </c>
      <c r="D366" s="19" t="s">
        <v>250</v>
      </c>
      <c r="E366" s="80" t="s">
        <v>8</v>
      </c>
      <c r="F366" s="80">
        <v>10</v>
      </c>
      <c r="G366" s="143"/>
      <c r="H366" s="54"/>
      <c r="I366" s="94"/>
      <c r="J366" s="130"/>
      <c r="K366" s="2"/>
    </row>
    <row r="367" spans="2:11" s="9" customFormat="1" ht="24" x14ac:dyDescent="0.55000000000000004">
      <c r="B367" s="173" t="s">
        <v>550</v>
      </c>
      <c r="C367" s="61" t="s">
        <v>33</v>
      </c>
      <c r="D367" s="19" t="s">
        <v>250</v>
      </c>
      <c r="E367" s="19" t="s">
        <v>8</v>
      </c>
      <c r="F367" s="80">
        <v>1</v>
      </c>
      <c r="G367" s="52"/>
      <c r="H367" s="54"/>
      <c r="I367" s="94"/>
      <c r="J367" s="130"/>
      <c r="K367" s="2"/>
    </row>
    <row r="368" spans="2:11" s="9" customFormat="1" ht="24" x14ac:dyDescent="0.55000000000000004">
      <c r="B368" s="173" t="s">
        <v>551</v>
      </c>
      <c r="C368" s="61" t="s">
        <v>34</v>
      </c>
      <c r="D368" s="19" t="s">
        <v>250</v>
      </c>
      <c r="E368" s="19" t="s">
        <v>8</v>
      </c>
      <c r="F368" s="80">
        <v>6</v>
      </c>
      <c r="G368" s="52"/>
      <c r="H368" s="54"/>
      <c r="I368" s="94"/>
      <c r="J368" s="130"/>
      <c r="K368" s="2"/>
    </row>
    <row r="369" spans="2:11" s="9" customFormat="1" ht="24" x14ac:dyDescent="0.55000000000000004">
      <c r="B369" s="173" t="s">
        <v>552</v>
      </c>
      <c r="C369" s="61" t="s">
        <v>35</v>
      </c>
      <c r="D369" s="19" t="s">
        <v>250</v>
      </c>
      <c r="E369" s="19" t="s">
        <v>8</v>
      </c>
      <c r="F369" s="80">
        <v>1</v>
      </c>
      <c r="G369" s="52"/>
      <c r="H369" s="54"/>
      <c r="I369" s="94"/>
      <c r="J369" s="130"/>
      <c r="K369" s="2"/>
    </row>
    <row r="370" spans="2:11" s="9" customFormat="1" ht="24" x14ac:dyDescent="0.55000000000000004">
      <c r="B370" s="173" t="s">
        <v>553</v>
      </c>
      <c r="C370" s="61" t="s">
        <v>36</v>
      </c>
      <c r="D370" s="19" t="s">
        <v>250</v>
      </c>
      <c r="E370" s="19" t="s">
        <v>8</v>
      </c>
      <c r="F370" s="80">
        <v>12</v>
      </c>
      <c r="G370" s="52"/>
      <c r="H370" s="54"/>
      <c r="I370" s="94"/>
      <c r="J370" s="130"/>
      <c r="K370" s="2"/>
    </row>
    <row r="371" spans="2:11" s="9" customFormat="1" ht="24" x14ac:dyDescent="0.55000000000000004">
      <c r="B371" s="173" t="s">
        <v>554</v>
      </c>
      <c r="C371" s="61" t="s">
        <v>238</v>
      </c>
      <c r="D371" s="19" t="s">
        <v>250</v>
      </c>
      <c r="E371" s="19" t="s">
        <v>8</v>
      </c>
      <c r="F371" s="80">
        <v>17</v>
      </c>
      <c r="G371" s="52"/>
      <c r="H371" s="54"/>
      <c r="I371" s="94"/>
      <c r="J371" s="130"/>
      <c r="K371" s="2"/>
    </row>
    <row r="372" spans="2:11" s="9" customFormat="1" ht="24" x14ac:dyDescent="0.55000000000000004">
      <c r="B372" s="173" t="s">
        <v>555</v>
      </c>
      <c r="C372" s="61" t="s">
        <v>231</v>
      </c>
      <c r="D372" s="19" t="s">
        <v>250</v>
      </c>
      <c r="E372" s="80" t="s">
        <v>8</v>
      </c>
      <c r="F372" s="80">
        <v>9</v>
      </c>
      <c r="G372" s="143"/>
      <c r="H372" s="54"/>
      <c r="I372" s="94"/>
      <c r="J372" s="130"/>
      <c r="K372" s="2"/>
    </row>
    <row r="373" spans="2:11" s="9" customFormat="1" ht="24" x14ac:dyDescent="0.55000000000000004">
      <c r="B373" s="173" t="s">
        <v>556</v>
      </c>
      <c r="C373" s="61" t="s">
        <v>116</v>
      </c>
      <c r="D373" s="19" t="s">
        <v>250</v>
      </c>
      <c r="E373" s="80" t="s">
        <v>7</v>
      </c>
      <c r="F373" s="80">
        <f>203+((7000*0.1)/2)</f>
        <v>553</v>
      </c>
      <c r="G373" s="143"/>
      <c r="H373" s="54"/>
      <c r="I373" s="96"/>
      <c r="J373" s="130"/>
      <c r="K373" s="7"/>
    </row>
    <row r="374" spans="2:11" s="9" customFormat="1" ht="27" customHeight="1" x14ac:dyDescent="0.55000000000000004">
      <c r="B374" s="173" t="s">
        <v>557</v>
      </c>
      <c r="C374" s="107" t="s">
        <v>165</v>
      </c>
      <c r="D374" s="19" t="s">
        <v>250</v>
      </c>
      <c r="E374" s="221" t="s">
        <v>8</v>
      </c>
      <c r="F374" s="80">
        <v>14</v>
      </c>
      <c r="G374" s="158"/>
      <c r="H374" s="54"/>
      <c r="I374" s="222"/>
      <c r="J374" s="216"/>
    </row>
    <row r="375" spans="2:11" s="9" customFormat="1" ht="43.5" customHeight="1" x14ac:dyDescent="0.55000000000000004">
      <c r="B375" s="173" t="s">
        <v>558</v>
      </c>
      <c r="C375" s="107" t="s">
        <v>166</v>
      </c>
      <c r="D375" s="19" t="s">
        <v>250</v>
      </c>
      <c r="E375" s="221" t="s">
        <v>8</v>
      </c>
      <c r="F375" s="80">
        <v>14</v>
      </c>
      <c r="G375" s="158"/>
      <c r="H375" s="54"/>
      <c r="I375" s="222"/>
      <c r="J375" s="216"/>
    </row>
    <row r="376" spans="2:11" s="9" customFormat="1" ht="24" x14ac:dyDescent="0.55000000000000004">
      <c r="B376" s="173" t="s">
        <v>559</v>
      </c>
      <c r="C376" s="107" t="s">
        <v>167</v>
      </c>
      <c r="D376" s="19" t="s">
        <v>250</v>
      </c>
      <c r="E376" s="221" t="s">
        <v>8</v>
      </c>
      <c r="F376" s="80">
        <v>17</v>
      </c>
      <c r="G376" s="158"/>
      <c r="H376" s="54"/>
      <c r="I376" s="222"/>
      <c r="J376" s="216"/>
    </row>
    <row r="377" spans="2:11" s="9" customFormat="1" ht="24" x14ac:dyDescent="0.55000000000000004">
      <c r="B377" s="173" t="s">
        <v>560</v>
      </c>
      <c r="C377" s="107" t="s">
        <v>571</v>
      </c>
      <c r="D377" s="19" t="s">
        <v>250</v>
      </c>
      <c r="E377" s="221" t="s">
        <v>8</v>
      </c>
      <c r="F377" s="80">
        <v>15</v>
      </c>
      <c r="G377" s="158"/>
      <c r="H377" s="54"/>
      <c r="I377" s="222"/>
      <c r="J377" s="216"/>
    </row>
    <row r="378" spans="2:11" s="9" customFormat="1" ht="36.75" customHeight="1" thickBot="1" x14ac:dyDescent="0.6">
      <c r="B378" s="173" t="s">
        <v>561</v>
      </c>
      <c r="C378" s="61" t="s">
        <v>74</v>
      </c>
      <c r="D378" s="19" t="s">
        <v>250</v>
      </c>
      <c r="E378" s="80" t="s">
        <v>5</v>
      </c>
      <c r="F378" s="80">
        <f>F373/0.1</f>
        <v>5530</v>
      </c>
      <c r="G378" s="143"/>
      <c r="H378" s="54"/>
      <c r="I378" s="222"/>
      <c r="J378" s="216"/>
    </row>
    <row r="379" spans="2:11" s="7" customFormat="1" ht="27" customHeight="1" thickBot="1" x14ac:dyDescent="0.3">
      <c r="B379" s="174"/>
      <c r="C379" s="26" t="s">
        <v>37</v>
      </c>
      <c r="D379" s="27"/>
      <c r="E379" s="27"/>
      <c r="F379" s="45"/>
      <c r="G379" s="28"/>
      <c r="H379" s="28"/>
      <c r="I379" s="28"/>
      <c r="J379" s="135"/>
    </row>
    <row r="380" spans="2:11" s="7" customFormat="1" ht="27" customHeight="1" thickBot="1" x14ac:dyDescent="0.3">
      <c r="B380" s="23"/>
      <c r="C380" s="67"/>
      <c r="D380" s="197"/>
      <c r="E380" s="2"/>
      <c r="F380" s="3"/>
      <c r="G380" s="1"/>
      <c r="H380" s="1"/>
      <c r="I380" s="78"/>
      <c r="J380" s="2"/>
      <c r="K380" s="2"/>
    </row>
    <row r="381" spans="2:11" s="7" customFormat="1" ht="38.25" customHeight="1" thickBot="1" x14ac:dyDescent="0.3">
      <c r="B381" s="175"/>
      <c r="C381" s="26" t="s">
        <v>79</v>
      </c>
      <c r="D381" s="27"/>
      <c r="E381" s="27"/>
      <c r="F381" s="45"/>
      <c r="G381" s="28"/>
      <c r="H381" s="27"/>
      <c r="I381" s="27"/>
      <c r="J381" s="127"/>
      <c r="K381" s="2"/>
    </row>
    <row r="382" spans="2:11" s="7" customFormat="1" ht="27" customHeight="1" x14ac:dyDescent="0.25">
      <c r="B382" s="176"/>
      <c r="C382" s="29" t="s">
        <v>38</v>
      </c>
      <c r="D382" s="198"/>
      <c r="E382" s="34"/>
      <c r="F382" s="30"/>
      <c r="G382" s="71"/>
      <c r="H382" s="34"/>
      <c r="I382" s="55"/>
      <c r="J382" s="136"/>
      <c r="K382" s="2"/>
    </row>
    <row r="383" spans="2:11" s="7" customFormat="1" ht="24" x14ac:dyDescent="0.25">
      <c r="B383" s="177"/>
      <c r="C383" s="68" t="s">
        <v>39</v>
      </c>
      <c r="D383" s="199"/>
      <c r="E383" s="35"/>
      <c r="F383" s="36"/>
      <c r="G383" s="71"/>
      <c r="H383" s="35"/>
      <c r="I383" s="74"/>
      <c r="J383" s="137"/>
      <c r="K383" s="2"/>
    </row>
    <row r="384" spans="2:11" s="7" customFormat="1" ht="24" x14ac:dyDescent="0.25">
      <c r="B384" s="178"/>
      <c r="C384" s="31" t="s">
        <v>40</v>
      </c>
      <c r="D384" s="200"/>
      <c r="E384" s="31"/>
      <c r="F384" s="32"/>
      <c r="G384" s="72"/>
      <c r="H384" s="33"/>
      <c r="I384" s="33"/>
      <c r="J384" s="138"/>
      <c r="K384" s="10"/>
    </row>
    <row r="385" spans="2:11" s="7" customFormat="1" ht="27" customHeight="1" x14ac:dyDescent="0.25">
      <c r="B385" s="176"/>
      <c r="C385" s="29" t="s">
        <v>41</v>
      </c>
      <c r="D385" s="198"/>
      <c r="E385" s="34"/>
      <c r="F385" s="30"/>
      <c r="G385" s="71"/>
      <c r="H385" s="34"/>
      <c r="I385" s="55"/>
      <c r="J385" s="136"/>
      <c r="K385" s="2"/>
    </row>
    <row r="386" spans="2:11" s="7" customFormat="1" ht="27" customHeight="1" x14ac:dyDescent="0.25">
      <c r="B386" s="177"/>
      <c r="C386" s="68" t="s">
        <v>42</v>
      </c>
      <c r="D386" s="199"/>
      <c r="E386" s="35"/>
      <c r="F386" s="36"/>
      <c r="G386" s="71"/>
      <c r="H386" s="35"/>
      <c r="I386" s="74"/>
      <c r="J386" s="137"/>
      <c r="K386" s="2"/>
    </row>
    <row r="387" spans="2:11" s="7" customFormat="1" ht="36" customHeight="1" x14ac:dyDescent="0.25">
      <c r="B387" s="178"/>
      <c r="C387" s="31" t="s">
        <v>43</v>
      </c>
      <c r="D387" s="200"/>
      <c r="E387" s="31"/>
      <c r="F387" s="32"/>
      <c r="G387" s="72"/>
      <c r="H387" s="33"/>
      <c r="I387" s="33"/>
      <c r="J387" s="138"/>
      <c r="K387" s="2"/>
    </row>
    <row r="388" spans="2:11" s="7" customFormat="1" ht="24" x14ac:dyDescent="0.25">
      <c r="B388" s="176"/>
      <c r="C388" s="29" t="s">
        <v>44</v>
      </c>
      <c r="D388" s="198"/>
      <c r="E388" s="34"/>
      <c r="F388" s="30"/>
      <c r="G388" s="71"/>
      <c r="H388" s="34"/>
      <c r="I388" s="55"/>
      <c r="J388" s="136"/>
      <c r="K388" s="2"/>
    </row>
    <row r="389" spans="2:11" s="7" customFormat="1" ht="24" x14ac:dyDescent="0.25">
      <c r="B389" s="178"/>
      <c r="C389" s="31" t="s">
        <v>45</v>
      </c>
      <c r="D389" s="200"/>
      <c r="E389" s="31"/>
      <c r="F389" s="32"/>
      <c r="G389" s="72"/>
      <c r="H389" s="33"/>
      <c r="I389" s="33"/>
      <c r="J389" s="138"/>
      <c r="K389" s="2"/>
    </row>
    <row r="390" spans="2:11" s="7" customFormat="1" ht="27" customHeight="1" thickBot="1" x14ac:dyDescent="0.3">
      <c r="B390" s="176"/>
      <c r="C390" s="29" t="s">
        <v>46</v>
      </c>
      <c r="D390" s="198"/>
      <c r="E390" s="34"/>
      <c r="F390" s="30"/>
      <c r="G390" s="71"/>
      <c r="H390" s="34"/>
      <c r="I390" s="55"/>
      <c r="J390" s="136"/>
      <c r="K390" s="2"/>
    </row>
    <row r="391" spans="2:11" ht="36" customHeight="1" thickBot="1" x14ac:dyDescent="0.3">
      <c r="B391" s="174"/>
      <c r="C391" s="26" t="s">
        <v>80</v>
      </c>
      <c r="D391" s="27"/>
      <c r="E391" s="27"/>
      <c r="F391" s="45"/>
      <c r="G391" s="28"/>
      <c r="H391" s="27"/>
      <c r="I391" s="28"/>
      <c r="J391" s="127"/>
    </row>
    <row r="392" spans="2:11" ht="27" customHeight="1" x14ac:dyDescent="0.25">
      <c r="B392" s="41"/>
      <c r="C392" s="17"/>
      <c r="D392" s="201"/>
      <c r="E392" s="41"/>
      <c r="F392" s="46"/>
      <c r="G392" s="56"/>
      <c r="H392" s="41"/>
      <c r="I392" s="7"/>
      <c r="J392" s="4"/>
      <c r="K392" s="7"/>
    </row>
    <row r="393" spans="2:11" ht="27" customHeight="1" x14ac:dyDescent="0.25">
      <c r="B393" s="41"/>
      <c r="C393" s="17"/>
      <c r="D393" s="201"/>
      <c r="E393" s="41"/>
      <c r="F393" s="46"/>
      <c r="G393" s="56"/>
      <c r="H393" s="41"/>
      <c r="I393" s="7"/>
      <c r="J393" s="4"/>
      <c r="K393" s="7"/>
    </row>
    <row r="394" spans="2:11" ht="27" customHeight="1" x14ac:dyDescent="0.25"/>
    <row r="395" spans="2:11" ht="27" customHeight="1" x14ac:dyDescent="0.25">
      <c r="B395" s="236"/>
      <c r="C395" s="237"/>
      <c r="D395" s="237"/>
      <c r="E395" s="236"/>
      <c r="F395" s="236"/>
      <c r="G395" s="238"/>
      <c r="H395" s="236"/>
      <c r="I395" s="10"/>
    </row>
    <row r="396" spans="2:11" ht="27" customHeight="1" x14ac:dyDescent="0.25">
      <c r="B396" s="234"/>
      <c r="C396" s="235"/>
      <c r="D396" s="202"/>
      <c r="E396" s="10"/>
      <c r="F396" s="11"/>
      <c r="G396" s="12"/>
      <c r="H396" s="13"/>
      <c r="I396" s="10"/>
    </row>
    <row r="397" spans="2:11" ht="27" customHeight="1" x14ac:dyDescent="0.25">
      <c r="B397" s="24"/>
      <c r="C397" s="69"/>
      <c r="D397" s="203"/>
      <c r="E397" s="10"/>
      <c r="F397" s="14"/>
      <c r="G397" s="15"/>
      <c r="H397" s="15"/>
      <c r="I397" s="10"/>
    </row>
    <row r="398" spans="2:11" ht="27" customHeight="1" x14ac:dyDescent="0.25">
      <c r="B398" s="24"/>
      <c r="C398" s="69"/>
      <c r="D398" s="203"/>
      <c r="E398" s="10"/>
      <c r="F398" s="14"/>
      <c r="G398" s="16"/>
      <c r="H398" s="15"/>
      <c r="I398" s="10"/>
    </row>
    <row r="399" spans="2:11" ht="27" customHeight="1" x14ac:dyDescent="0.25"/>
    <row r="400" spans="2:11" ht="27" customHeight="1" x14ac:dyDescent="0.25"/>
    <row r="401" spans="2:11" s="7" customFormat="1" ht="27" customHeight="1" x14ac:dyDescent="0.25">
      <c r="B401" s="23"/>
      <c r="C401" s="67"/>
      <c r="D401" s="197"/>
      <c r="E401" s="2"/>
      <c r="F401" s="3"/>
      <c r="G401" s="1"/>
      <c r="H401" s="1"/>
      <c r="I401" s="2"/>
      <c r="J401" s="2"/>
      <c r="K401" s="2"/>
    </row>
    <row r="402" spans="2:11" s="7" customFormat="1" ht="27" customHeight="1" x14ac:dyDescent="0.25">
      <c r="B402" s="23"/>
      <c r="C402" s="67"/>
      <c r="D402" s="197"/>
      <c r="E402" s="2"/>
      <c r="F402" s="3"/>
      <c r="G402" s="1"/>
      <c r="H402" s="1"/>
      <c r="I402" s="2"/>
      <c r="J402" s="2"/>
      <c r="K402" s="2"/>
    </row>
    <row r="403" spans="2:11" s="7" customFormat="1" ht="27" customHeight="1" x14ac:dyDescent="0.25">
      <c r="B403" s="23"/>
      <c r="C403" s="67"/>
      <c r="D403" s="197"/>
      <c r="E403" s="2"/>
      <c r="F403" s="3"/>
      <c r="G403" s="1"/>
      <c r="H403" s="1"/>
      <c r="I403" s="2"/>
      <c r="J403" s="2"/>
      <c r="K403" s="2"/>
    </row>
    <row r="404" spans="2:11" s="7" customFormat="1" ht="27" customHeight="1" x14ac:dyDescent="0.25">
      <c r="B404" s="23"/>
      <c r="C404" s="67"/>
      <c r="D404" s="197"/>
      <c r="E404" s="2"/>
      <c r="F404" s="3"/>
      <c r="G404" s="1"/>
      <c r="H404" s="1"/>
      <c r="I404" s="2"/>
      <c r="J404" s="2"/>
      <c r="K404" s="2"/>
    </row>
    <row r="405" spans="2:11" s="7" customFormat="1" ht="27" customHeight="1" x14ac:dyDescent="0.25">
      <c r="B405" s="23"/>
      <c r="C405" s="67"/>
      <c r="D405" s="197"/>
      <c r="E405" s="2"/>
      <c r="F405" s="3"/>
      <c r="G405" s="1"/>
      <c r="H405" s="1"/>
      <c r="I405" s="2"/>
      <c r="J405" s="2"/>
      <c r="K405" s="2"/>
    </row>
    <row r="406" spans="2:11" s="7" customFormat="1" ht="27" customHeight="1" x14ac:dyDescent="0.25">
      <c r="B406" s="23"/>
      <c r="C406" s="67"/>
      <c r="D406" s="197"/>
      <c r="E406" s="2"/>
      <c r="F406" s="3"/>
      <c r="G406" s="1"/>
      <c r="H406" s="1"/>
      <c r="I406" s="2"/>
      <c r="J406" s="2"/>
      <c r="K406" s="2"/>
    </row>
    <row r="407" spans="2:11" s="7" customFormat="1" ht="27" customHeight="1" x14ac:dyDescent="0.25">
      <c r="B407" s="23"/>
      <c r="C407" s="67"/>
      <c r="D407" s="197"/>
      <c r="E407" s="2"/>
      <c r="F407" s="3"/>
      <c r="G407" s="1"/>
      <c r="H407" s="1"/>
      <c r="I407" s="2"/>
      <c r="J407" s="2"/>
      <c r="K407" s="2"/>
    </row>
    <row r="408" spans="2:11" s="7" customFormat="1" ht="27" customHeight="1" x14ac:dyDescent="0.25">
      <c r="B408" s="23"/>
      <c r="C408" s="67"/>
      <c r="D408" s="197"/>
      <c r="E408" s="2"/>
      <c r="F408" s="3"/>
      <c r="G408" s="1"/>
      <c r="H408" s="1"/>
      <c r="I408" s="2"/>
      <c r="J408" s="2"/>
      <c r="K408" s="2"/>
    </row>
    <row r="409" spans="2:11" s="7" customFormat="1" ht="27" customHeight="1" x14ac:dyDescent="0.25">
      <c r="B409" s="23"/>
      <c r="C409" s="67"/>
      <c r="D409" s="197"/>
      <c r="E409" s="2"/>
      <c r="F409" s="3"/>
      <c r="G409" s="1"/>
      <c r="H409" s="1"/>
      <c r="I409" s="2"/>
      <c r="J409" s="2"/>
      <c r="K409" s="2"/>
    </row>
    <row r="410" spans="2:11" s="7" customFormat="1" ht="27" customHeight="1" x14ac:dyDescent="0.25">
      <c r="B410" s="23"/>
      <c r="C410" s="67"/>
      <c r="D410" s="197"/>
      <c r="E410" s="2"/>
      <c r="F410" s="3"/>
      <c r="G410" s="1"/>
      <c r="H410" s="1"/>
      <c r="I410" s="2"/>
      <c r="J410" s="2"/>
      <c r="K410" s="2"/>
    </row>
    <row r="411" spans="2:11" s="7" customFormat="1" ht="30" customHeight="1" x14ac:dyDescent="0.25">
      <c r="B411" s="23"/>
      <c r="C411" s="67"/>
      <c r="D411" s="197"/>
      <c r="E411" s="2"/>
      <c r="F411" s="3"/>
      <c r="G411" s="1"/>
      <c r="H411" s="1"/>
      <c r="I411" s="2"/>
      <c r="J411" s="2"/>
      <c r="K411" s="2"/>
    </row>
    <row r="416" spans="2:11" s="10" customFormat="1" ht="30" customHeight="1" x14ac:dyDescent="0.25">
      <c r="B416" s="23"/>
      <c r="C416" s="67"/>
      <c r="D416" s="197"/>
      <c r="E416" s="2"/>
      <c r="F416" s="3"/>
      <c r="G416" s="1"/>
      <c r="H416" s="1"/>
      <c r="I416" s="2"/>
      <c r="J416" s="2"/>
      <c r="K416" s="2"/>
    </row>
    <row r="424" spans="2:11" s="7" customFormat="1" ht="15" customHeight="1" x14ac:dyDescent="0.25">
      <c r="B424" s="23"/>
      <c r="C424" s="67"/>
      <c r="D424" s="197"/>
      <c r="E424" s="2"/>
      <c r="F424" s="3"/>
      <c r="G424" s="1"/>
      <c r="H424" s="1"/>
      <c r="I424" s="2"/>
      <c r="J424" s="2"/>
      <c r="K424" s="2"/>
    </row>
    <row r="425" spans="2:11" s="7" customFormat="1" ht="22.5" customHeight="1" x14ac:dyDescent="0.25">
      <c r="B425" s="23"/>
      <c r="C425" s="67"/>
      <c r="D425" s="197"/>
      <c r="E425" s="2"/>
      <c r="F425" s="3"/>
      <c r="G425" s="1"/>
      <c r="H425" s="1"/>
      <c r="I425" s="2"/>
      <c r="J425" s="2"/>
      <c r="K425" s="2"/>
    </row>
    <row r="426" spans="2:11" ht="16.5" customHeight="1" x14ac:dyDescent="0.25"/>
    <row r="428" spans="2:11" ht="22.5" customHeight="1" x14ac:dyDescent="0.25"/>
  </sheetData>
  <autoFilter ref="B12:J379"/>
  <mergeCells count="7">
    <mergeCell ref="B396:C396"/>
    <mergeCell ref="B395:H395"/>
    <mergeCell ref="B6:J6"/>
    <mergeCell ref="B8:J10"/>
    <mergeCell ref="H1:J1"/>
    <mergeCell ref="C242:F242"/>
    <mergeCell ref="D37:J37"/>
  </mergeCells>
  <pageMargins left="0.70866141732283472" right="0.11811023622047245" top="0.39370078740157483" bottom="0" header="0.31496062992125984" footer="0.31496062992125984"/>
  <pageSetup scale="35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PC</vt:lpstr>
      <vt:lpstr>PC!Área_de_impresión</vt:lpstr>
      <vt:lpstr>TABLA1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Angiolini</dc:creator>
  <cp:lastModifiedBy>Anahi Gomez</cp:lastModifiedBy>
  <cp:revision/>
  <cp:lastPrinted>2020-11-23T01:04:26Z</cp:lastPrinted>
  <dcterms:created xsi:type="dcterms:W3CDTF">2017-01-17T18:40:25Z</dcterms:created>
  <dcterms:modified xsi:type="dcterms:W3CDTF">2022-09-23T15:32:38Z</dcterms:modified>
</cp:coreProperties>
</file>